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workbookProtection lockStructure="1"/>
  <bookViews>
    <workbookView xWindow="-120" yWindow="-120" windowWidth="19425" windowHeight="13200" tabRatio="938"/>
  </bookViews>
  <sheets>
    <sheet name="סכום נכסי הקרן" sheetId="88" r:id="rId1"/>
    <sheet name="מזומנים" sheetId="58" r:id="rId2"/>
    <sheet name="תעודות התחייבות ממשלתיות" sheetId="59" r:id="rId3"/>
    <sheet name="תעודות חוב מסחריות " sheetId="60" r:id="rId4"/>
    <sheet name="אג&quot;ח קונצרני" sheetId="61" r:id="rId5"/>
    <sheet name="מניות" sheetId="62" r:id="rId6"/>
    <sheet name="קרנות סל" sheetId="63" r:id="rId7"/>
    <sheet name="קרנות נאמנות" sheetId="64" r:id="rId8"/>
    <sheet name="כתבי אופציה" sheetId="65" r:id="rId9"/>
    <sheet name="אופציות" sheetId="66" r:id="rId10"/>
    <sheet name="חוזים עתידיים" sheetId="67" r:id="rId11"/>
    <sheet name="מוצרים מובנים" sheetId="68" r:id="rId12"/>
    <sheet name="לא סחיר- תעודות התחייבות ממשלתי" sheetId="69" r:id="rId13"/>
    <sheet name="לא סחיר - תעודות חוב מסחריות" sheetId="70" r:id="rId14"/>
    <sheet name="לא סחיר - אג&quot;ח קונצרני" sheetId="71" r:id="rId15"/>
    <sheet name="לא סחיר - מניות" sheetId="72" r:id="rId16"/>
    <sheet name="לא סחיר - קרנות השקעה" sheetId="73" r:id="rId17"/>
    <sheet name="לא סחיר - כתבי אופציה" sheetId="74" r:id="rId18"/>
    <sheet name="לא סחיר - אופציות" sheetId="75" r:id="rId19"/>
    <sheet name="לא סחיר - חוזים עתידיים" sheetId="76" r:id="rId20"/>
    <sheet name="לא סחיר - מוצרים מובנים" sheetId="77" r:id="rId21"/>
    <sheet name="הלוואות" sheetId="78" r:id="rId22"/>
    <sheet name="פקדונות מעל 3 חודשים" sheetId="79" r:id="rId23"/>
    <sheet name="זכויות מקרקעין" sheetId="80" r:id="rId24"/>
    <sheet name="השקעה בחברות מוחזקות" sheetId="90" r:id="rId25"/>
    <sheet name="השקעות אחרות " sheetId="81" r:id="rId26"/>
    <sheet name="יתרת התחייבות להשקעה" sheetId="84" r:id="rId27"/>
    <sheet name="עלות מתואמת אג&quot;ח קונצרני סחיר" sheetId="91" r:id="rId28"/>
    <sheet name="עלות מתואמת אג&quot;ח קונצרני ל.סחיר" sheetId="92" r:id="rId29"/>
    <sheet name="עלות מתואמת מסגרות אשראי ללווים" sheetId="93" r:id="rId30"/>
  </sheets>
  <externalReferences>
    <externalReference r:id="rId31"/>
    <externalReference r:id="rId32"/>
    <externalReference r:id="rId33"/>
    <externalReference r:id="rId34"/>
  </externalReferences>
  <definedNames>
    <definedName name="_xlnm._FilterDatabase" localSheetId="4" hidden="1">'אג"ח קונצרני'!$B$8:$U$276</definedName>
    <definedName name="_xlnm._FilterDatabase" localSheetId="9" hidden="1">אופציות!$B$8:$L$100</definedName>
    <definedName name="_xlnm._FilterDatabase" localSheetId="21" hidden="1">הלוואות!$B$7:$R$989</definedName>
    <definedName name="_xlnm._FilterDatabase" localSheetId="25" hidden="1">'השקעות אחרות '!$B$7:$K$613</definedName>
    <definedName name="_xlnm._FilterDatabase" localSheetId="23" hidden="1">'זכויות מקרקעין'!$B$7:$I$100</definedName>
    <definedName name="_xlnm._FilterDatabase" localSheetId="10" hidden="1">'חוזים עתידיים'!$B$8:$K$99</definedName>
    <definedName name="_xlnm._FilterDatabase" localSheetId="8" hidden="1">'כתבי אופציה'!$B$8:$L$100</definedName>
    <definedName name="_xlnm._FilterDatabase" localSheetId="12" hidden="1">'לא סחיר- תעודות התחייבות ממשלתי'!$B$8:$P$1000</definedName>
    <definedName name="_xlnm._FilterDatabase" localSheetId="14" hidden="1">'לא סחיר - אג"ח קונצרני'!$B$8:$S$100</definedName>
    <definedName name="_xlnm._FilterDatabase" localSheetId="18" hidden="1">'לא סחיר - אופציות'!$B$8:$L$15</definedName>
    <definedName name="_xlnm._FilterDatabase" localSheetId="19" hidden="1">'לא סחיר - חוזים עתידיים'!$B$8:$K$1000</definedName>
    <definedName name="_xlnm._FilterDatabase" localSheetId="17" hidden="1">'לא סחיר - כתבי אופציה'!$B$8:$L$100</definedName>
    <definedName name="_xlnm._FilterDatabase" localSheetId="15" hidden="1">'לא סחיר - מניות'!$B$8:$M$198</definedName>
    <definedName name="_xlnm._FilterDatabase" localSheetId="16" hidden="1">'לא סחיר - קרנות השקעה'!$B$8:$K$332</definedName>
    <definedName name="_xlnm._FilterDatabase" localSheetId="1" hidden="1">מזומנים!$B$7:$L$186</definedName>
    <definedName name="_xlnm._FilterDatabase" localSheetId="5" hidden="1">מניות!$A$8:$O$8</definedName>
    <definedName name="_xlnm._FilterDatabase" localSheetId="28" hidden="1">'עלות מתואמת אג"ח קונצרני ל.סחיר'!$B$7:$P$13</definedName>
    <definedName name="_xlnm._FilterDatabase" localSheetId="29" hidden="1">'עלות מתואמת מסגרות אשראי ללווים'!$B$7:$P$49</definedName>
    <definedName name="_xlnm._FilterDatabase" localSheetId="22" hidden="1">'פקדונות מעל 3 חודשים'!$B$7:$O$100</definedName>
    <definedName name="_xlnm._FilterDatabase" localSheetId="7" hidden="1">'קרנות נאמנות'!$B$8:$O$200</definedName>
    <definedName name="_xlnm._FilterDatabase" localSheetId="6" hidden="1">'קרנות סל'!$B$8:$N$200</definedName>
    <definedName name="_xlnm._FilterDatabase" localSheetId="2" hidden="1">'תעודות התחייבות ממשלתיות'!$B$8:$R$199</definedName>
    <definedName name="_new1">[1]הערות!$E$55</definedName>
    <definedName name="_new2">[2]הערות!$E$55</definedName>
    <definedName name="a">#REF!</definedName>
    <definedName name="adi_1212" localSheetId="2">'תעודות התחייבות ממשלתיות'!$B$6:$R$27</definedName>
    <definedName name="currency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dates">#REF!</definedName>
    <definedName name="list_dates">#REF!</definedName>
    <definedName name="Market">#REF!</definedName>
    <definedName name="mess28">[3]הערות!$E$53</definedName>
    <definedName name="nomoremess">[4]הערות!$E$55</definedName>
    <definedName name="print_adi" localSheetId="18">'לא סחיר - אופציות'!$B$6:$L$44</definedName>
    <definedName name="Print_Area" localSheetId="4">'אג"ח קונצרני'!$B$6:$U$32</definedName>
    <definedName name="Print_Area" localSheetId="9">אופציות!$B$6:$L$41</definedName>
    <definedName name="Print_Area" localSheetId="21">הלוואות!$B$6:$Q$53</definedName>
    <definedName name="Print_Area" localSheetId="24">'השקעה בחברות מוחזקות'!$B$6:$K$17</definedName>
    <definedName name="Print_Area" localSheetId="25">'השקעות אחרות '!$B$6:$K$17</definedName>
    <definedName name="Print_Area" localSheetId="23">'זכויות מקרקעין'!$B$6:$J$24</definedName>
    <definedName name="Print_Area" localSheetId="10">'חוזים עתידיים'!$B$6:$I$18</definedName>
    <definedName name="Print_Area" localSheetId="26">'יתרת התחייבות להשקעה'!$B$6:$D$16</definedName>
    <definedName name="Print_Area" localSheetId="8">'כתבי אופציה'!$B$6:$L$20</definedName>
    <definedName name="Print_Area" localSheetId="12">'לא סחיר- תעודות התחייבות ממשלתי'!$B$6:$P$24</definedName>
    <definedName name="Print_Area" localSheetId="14">'לא סחיר - אג"ח קונצרני'!$B$6:$S$32</definedName>
    <definedName name="Print_Area" localSheetId="18">'לא סחיר - אופציות'!$B$12:$B$43</definedName>
    <definedName name="Print_Area" localSheetId="19">'לא סחיר - חוזים עתידיים'!$B$6:$K$41</definedName>
    <definedName name="Print_Area" localSheetId="17">'לא סחיר - כתבי אופציה'!$B$6:$L$19</definedName>
    <definedName name="Print_Area" localSheetId="20">'לא סחיר - מוצרים מובנים'!$B$6:$Q$36</definedName>
    <definedName name="Print_Area" localSheetId="15">'לא סחיר - מניות'!$B$6:$M$21</definedName>
    <definedName name="Print_Area" localSheetId="16">'לא סחיר - קרנות השקעה'!$B$6:$K$36</definedName>
    <definedName name="Print_Area" localSheetId="13">'לא סחיר - תעודות חוב מסחריות'!$B$6:$S$32</definedName>
    <definedName name="Print_Area" localSheetId="11">'מוצרים מובנים'!$B$6:$Q$37</definedName>
    <definedName name="Print_Area" localSheetId="1">מזומנים!$B$6:$K$40</definedName>
    <definedName name="Print_Area" localSheetId="5">מניות!$B$6:$O$32</definedName>
    <definedName name="Print_Area" localSheetId="0">'סכום נכסי הקרן'!$B$6:$D$49</definedName>
    <definedName name="Print_Area" localSheetId="22">'פקדונות מעל 3 חודשים'!$B$6:$O$30</definedName>
    <definedName name="Print_Area" localSheetId="7">'קרנות נאמנות'!$B$6:$O$38</definedName>
    <definedName name="Print_Area" localSheetId="6">'קרנות סל'!$B$6:$N$44</definedName>
    <definedName name="Print_Area" localSheetId="2">'תעודות התחייבות ממשלתיות'!$B$8:$R$12</definedName>
    <definedName name="Print_Area" localSheetId="3">'תעודות חוב מסחריות '!$B$6:$T$29</definedName>
    <definedName name="range_data">#REF!</definedName>
    <definedName name="Raters">#REF!</definedName>
    <definedName name="Rating">#REF!</definedName>
    <definedName name="table_company">#REF!</definedName>
    <definedName name="Type_Business">#REF!</definedName>
    <definedName name="value">#REF!</definedName>
  </definedNames>
  <calcPr calcId="145621"/>
</workbook>
</file>

<file path=xl/calcChain.xml><?xml version="1.0" encoding="utf-8"?>
<calcChain xmlns="http://schemas.openxmlformats.org/spreadsheetml/2006/main">
  <c r="I11" i="81" l="1"/>
  <c r="C43" i="88" l="1"/>
  <c r="C16" i="88" l="1"/>
  <c r="C15" i="88"/>
  <c r="I10" i="81" l="1"/>
  <c r="J13" i="81" l="1"/>
  <c r="J10" i="81"/>
  <c r="J12" i="81"/>
  <c r="J11" i="81"/>
  <c r="C33" i="88"/>
  <c r="C37" i="88"/>
  <c r="J12" i="58" l="1"/>
  <c r="J23" i="58"/>
  <c r="O13" i="93"/>
  <c r="O12" i="93"/>
  <c r="O11" i="93"/>
  <c r="O10" i="93"/>
  <c r="H52" i="80"/>
  <c r="H51" i="80"/>
  <c r="H50" i="80"/>
  <c r="H49" i="80"/>
  <c r="H48" i="80"/>
  <c r="H47" i="80"/>
  <c r="H46" i="80"/>
  <c r="H45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H16" i="80"/>
  <c r="H15" i="80"/>
  <c r="H14" i="80"/>
  <c r="H13" i="80"/>
  <c r="H12" i="80"/>
  <c r="H11" i="80"/>
  <c r="H10" i="80"/>
  <c r="N22" i="79"/>
  <c r="N21" i="79"/>
  <c r="N20" i="79"/>
  <c r="N19" i="79"/>
  <c r="N18" i="79"/>
  <c r="N17" i="79"/>
  <c r="N16" i="79"/>
  <c r="N15" i="79"/>
  <c r="N14" i="79"/>
  <c r="N13" i="79"/>
  <c r="N12" i="79"/>
  <c r="N11" i="79"/>
  <c r="N10" i="79"/>
  <c r="J523" i="76"/>
  <c r="J522" i="76"/>
  <c r="J520" i="76"/>
  <c r="J519" i="76"/>
  <c r="J518" i="76"/>
  <c r="J517" i="76"/>
  <c r="J516" i="76"/>
  <c r="J515" i="76"/>
  <c r="J514" i="76"/>
  <c r="J513" i="76"/>
  <c r="J512" i="76"/>
  <c r="J511" i="76"/>
  <c r="J510" i="76"/>
  <c r="J509" i="76"/>
  <c r="J507" i="76"/>
  <c r="J506" i="76"/>
  <c r="J505" i="76"/>
  <c r="J504" i="76"/>
  <c r="J503" i="76"/>
  <c r="J502" i="76"/>
  <c r="J501" i="76"/>
  <c r="J500" i="76"/>
  <c r="J499" i="76"/>
  <c r="J498" i="76"/>
  <c r="J497" i="76"/>
  <c r="J496" i="76"/>
  <c r="J494" i="76"/>
  <c r="J493" i="76"/>
  <c r="J492" i="76"/>
  <c r="J491" i="76"/>
  <c r="J490" i="76"/>
  <c r="J489" i="76"/>
  <c r="J488" i="76"/>
  <c r="J487" i="76"/>
  <c r="J486" i="76"/>
  <c r="J485" i="76"/>
  <c r="J484" i="76"/>
  <c r="J483" i="76"/>
  <c r="J482" i="76"/>
  <c r="J481" i="76"/>
  <c r="J480" i="76"/>
  <c r="J479" i="76"/>
  <c r="J478" i="76"/>
  <c r="J477" i="76"/>
  <c r="J476" i="76"/>
  <c r="J475" i="76"/>
  <c r="J474" i="76"/>
  <c r="J473" i="76"/>
  <c r="J472" i="76"/>
  <c r="J471" i="76"/>
  <c r="J470" i="76"/>
  <c r="J469" i="76"/>
  <c r="J468" i="76"/>
  <c r="J467" i="76"/>
  <c r="J466" i="76"/>
  <c r="J465" i="76"/>
  <c r="J464" i="76"/>
  <c r="J463" i="76"/>
  <c r="J462" i="76"/>
  <c r="J461" i="76"/>
  <c r="J460" i="76"/>
  <c r="J459" i="76"/>
  <c r="J458" i="76"/>
  <c r="J457" i="76"/>
  <c r="J456" i="76"/>
  <c r="J455" i="76"/>
  <c r="J454" i="76"/>
  <c r="J453" i="76"/>
  <c r="J452" i="76"/>
  <c r="J451" i="76"/>
  <c r="J450" i="76"/>
  <c r="J449" i="76"/>
  <c r="J448" i="76"/>
  <c r="J447" i="76"/>
  <c r="J446" i="76"/>
  <c r="J445" i="76"/>
  <c r="J444" i="76"/>
  <c r="J443" i="76"/>
  <c r="J442" i="76"/>
  <c r="J441" i="76"/>
  <c r="J440" i="76"/>
  <c r="J439" i="76"/>
  <c r="J438" i="76"/>
  <c r="J437" i="76"/>
  <c r="J436" i="76"/>
  <c r="J435" i="76"/>
  <c r="J434" i="76"/>
  <c r="J433" i="76"/>
  <c r="J432" i="76"/>
  <c r="J431" i="76"/>
  <c r="J430" i="76"/>
  <c r="J429" i="76"/>
  <c r="J428" i="76"/>
  <c r="J427" i="76"/>
  <c r="J426" i="76"/>
  <c r="J425" i="76"/>
  <c r="J424" i="76"/>
  <c r="J423" i="76"/>
  <c r="J422" i="76"/>
  <c r="J421" i="76"/>
  <c r="J420" i="76"/>
  <c r="J419" i="76"/>
  <c r="J418" i="76"/>
  <c r="J417" i="76"/>
  <c r="J416" i="76"/>
  <c r="J415" i="76"/>
  <c r="J414" i="76"/>
  <c r="J413" i="76"/>
  <c r="J412" i="76"/>
  <c r="J411" i="76"/>
  <c r="J410" i="76"/>
  <c r="J409" i="76"/>
  <c r="J408" i="76"/>
  <c r="J407" i="76"/>
  <c r="J406" i="76"/>
  <c r="J405" i="76"/>
  <c r="J404" i="76"/>
  <c r="J403" i="76"/>
  <c r="J402" i="76"/>
  <c r="J401" i="76"/>
  <c r="J400" i="76"/>
  <c r="J399" i="76"/>
  <c r="J398" i="76"/>
  <c r="J397" i="76"/>
  <c r="J396" i="76"/>
  <c r="J395" i="76"/>
  <c r="J394" i="76"/>
  <c r="J393" i="76"/>
  <c r="J392" i="76"/>
  <c r="J391" i="76"/>
  <c r="J390" i="76"/>
  <c r="J389" i="76"/>
  <c r="J388" i="76"/>
  <c r="J387" i="76"/>
  <c r="J386" i="76"/>
  <c r="J385" i="76"/>
  <c r="J384" i="76"/>
  <c r="J383" i="76"/>
  <c r="J382" i="76"/>
  <c r="J381" i="76"/>
  <c r="J380" i="76"/>
  <c r="J379" i="76"/>
  <c r="J378" i="76"/>
  <c r="J377" i="76"/>
  <c r="J376" i="76"/>
  <c r="J375" i="76"/>
  <c r="J374" i="76"/>
  <c r="J373" i="76"/>
  <c r="J372" i="76"/>
  <c r="J371" i="76"/>
  <c r="J370" i="76"/>
  <c r="J369" i="76"/>
  <c r="J368" i="76"/>
  <c r="J367" i="76"/>
  <c r="J366" i="76"/>
  <c r="J365" i="76"/>
  <c r="J364" i="76"/>
  <c r="J363" i="76"/>
  <c r="J362" i="76"/>
  <c r="J361" i="76"/>
  <c r="J360" i="76"/>
  <c r="J359" i="76"/>
  <c r="J358" i="76"/>
  <c r="J357" i="76"/>
  <c r="J356" i="76"/>
  <c r="J355" i="76"/>
  <c r="J354" i="76"/>
  <c r="J353" i="76"/>
  <c r="J352" i="76"/>
  <c r="J350" i="76"/>
  <c r="J349" i="76"/>
  <c r="J348" i="76"/>
  <c r="J347" i="76"/>
  <c r="J346" i="76"/>
  <c r="J345" i="76"/>
  <c r="J344" i="76"/>
  <c r="J343" i="76"/>
  <c r="J342" i="76"/>
  <c r="J341" i="76"/>
  <c r="J340" i="76"/>
  <c r="J339" i="76"/>
  <c r="J338" i="76"/>
  <c r="J337" i="76"/>
  <c r="J336" i="76"/>
  <c r="J335" i="76"/>
  <c r="J334" i="76"/>
  <c r="J333" i="76"/>
  <c r="J332" i="76"/>
  <c r="J331" i="76"/>
  <c r="J330" i="76"/>
  <c r="J329" i="76"/>
  <c r="J328" i="76"/>
  <c r="J327" i="76"/>
  <c r="J326" i="76"/>
  <c r="J325" i="76"/>
  <c r="J324" i="76"/>
  <c r="J323" i="76"/>
  <c r="J322" i="76"/>
  <c r="J321" i="76"/>
  <c r="J320" i="76"/>
  <c r="J319" i="76"/>
  <c r="J318" i="76"/>
  <c r="J317" i="76"/>
  <c r="J316" i="76"/>
  <c r="J315" i="76"/>
  <c r="J314" i="76"/>
  <c r="J313" i="76"/>
  <c r="J312" i="76"/>
  <c r="J311" i="76"/>
  <c r="J310" i="76"/>
  <c r="J309" i="76"/>
  <c r="J308" i="76"/>
  <c r="J307" i="76"/>
  <c r="J306" i="76"/>
  <c r="J305" i="76"/>
  <c r="J304" i="76"/>
  <c r="J303" i="76"/>
  <c r="J302" i="76"/>
  <c r="J301" i="76"/>
  <c r="J300" i="76"/>
  <c r="J299" i="76"/>
  <c r="J298" i="76"/>
  <c r="J297" i="76"/>
  <c r="J296" i="76"/>
  <c r="J295" i="76"/>
  <c r="J294" i="76"/>
  <c r="J293" i="76"/>
  <c r="J292" i="76"/>
  <c r="J291" i="76"/>
  <c r="J290" i="76"/>
  <c r="J289" i="76"/>
  <c r="J288" i="76"/>
  <c r="J287" i="76"/>
  <c r="J286" i="76"/>
  <c r="J285" i="76"/>
  <c r="J284" i="76"/>
  <c r="J283" i="76"/>
  <c r="J282" i="76"/>
  <c r="J281" i="76"/>
  <c r="J280" i="76"/>
  <c r="J279" i="76"/>
  <c r="J278" i="76"/>
  <c r="J277" i="76"/>
  <c r="J276" i="76"/>
  <c r="J275" i="76"/>
  <c r="J274" i="76"/>
  <c r="J273" i="76"/>
  <c r="J272" i="76"/>
  <c r="J271" i="76"/>
  <c r="J270" i="76"/>
  <c r="J269" i="76"/>
  <c r="J268" i="76"/>
  <c r="J267" i="76"/>
  <c r="J266" i="76"/>
  <c r="J265" i="76"/>
  <c r="J264" i="76"/>
  <c r="J263" i="76"/>
  <c r="J262" i="76"/>
  <c r="J261" i="76"/>
  <c r="J260" i="76"/>
  <c r="J259" i="76"/>
  <c r="J258" i="76"/>
  <c r="J257" i="76"/>
  <c r="J256" i="76"/>
  <c r="J255" i="76"/>
  <c r="J254" i="76"/>
  <c r="J253" i="76"/>
  <c r="J252" i="76"/>
  <c r="J251" i="76"/>
  <c r="J250" i="76"/>
  <c r="J249" i="76"/>
  <c r="J248" i="76"/>
  <c r="J247" i="76"/>
  <c r="J246" i="76"/>
  <c r="J245" i="76"/>
  <c r="J244" i="76"/>
  <c r="J243" i="76"/>
  <c r="J242" i="76"/>
  <c r="J241" i="76"/>
  <c r="J240" i="76"/>
  <c r="J239" i="76"/>
  <c r="J238" i="76"/>
  <c r="J237" i="76"/>
  <c r="J236" i="76"/>
  <c r="J235" i="76"/>
  <c r="J234" i="76"/>
  <c r="J233" i="76"/>
  <c r="J232" i="76"/>
  <c r="J231" i="76"/>
  <c r="J230" i="76"/>
  <c r="J229" i="76"/>
  <c r="J228" i="76"/>
  <c r="J227" i="76"/>
  <c r="J226" i="76"/>
  <c r="J225" i="76"/>
  <c r="J224" i="76"/>
  <c r="J223" i="76"/>
  <c r="J222" i="76"/>
  <c r="J221" i="76"/>
  <c r="J220" i="76"/>
  <c r="J219" i="76"/>
  <c r="J218" i="76"/>
  <c r="J217" i="76"/>
  <c r="J216" i="76"/>
  <c r="J215" i="76"/>
  <c r="J214" i="76"/>
  <c r="J213" i="76"/>
  <c r="J212" i="76"/>
  <c r="J211" i="76"/>
  <c r="J210" i="76"/>
  <c r="J209" i="76"/>
  <c r="J208" i="76"/>
  <c r="J207" i="76"/>
  <c r="J206" i="76"/>
  <c r="J205" i="76"/>
  <c r="J204" i="76"/>
  <c r="J203" i="76"/>
  <c r="J202" i="76"/>
  <c r="J201" i="76"/>
  <c r="J200" i="76"/>
  <c r="J199" i="76"/>
  <c r="J198" i="76"/>
  <c r="J197" i="76"/>
  <c r="J196" i="76"/>
  <c r="J195" i="76"/>
  <c r="J194" i="76"/>
  <c r="J193" i="76"/>
  <c r="J192" i="76"/>
  <c r="J191" i="76"/>
  <c r="J190" i="76"/>
  <c r="J189" i="76"/>
  <c r="J188" i="76"/>
  <c r="J187" i="76"/>
  <c r="J186" i="76"/>
  <c r="J185" i="76"/>
  <c r="J184" i="76"/>
  <c r="J183" i="76"/>
  <c r="J182" i="76"/>
  <c r="J181" i="76"/>
  <c r="J180" i="76"/>
  <c r="J179" i="76"/>
  <c r="J178" i="76"/>
  <c r="J177" i="76"/>
  <c r="J176" i="76"/>
  <c r="J175" i="76"/>
  <c r="J174" i="76"/>
  <c r="J173" i="76"/>
  <c r="J172" i="76"/>
  <c r="J171" i="76"/>
  <c r="J170" i="76"/>
  <c r="J169" i="76"/>
  <c r="J168" i="76"/>
  <c r="J167" i="76"/>
  <c r="J166" i="76"/>
  <c r="J165" i="76"/>
  <c r="J164" i="76"/>
  <c r="J163" i="76"/>
  <c r="J162" i="76"/>
  <c r="J161" i="76"/>
  <c r="J160" i="76"/>
  <c r="J159" i="76"/>
  <c r="J158" i="76"/>
  <c r="J157" i="76"/>
  <c r="J156" i="76"/>
  <c r="J155" i="76"/>
  <c r="J154" i="76"/>
  <c r="J153" i="76"/>
  <c r="J152" i="76"/>
  <c r="J151" i="76"/>
  <c r="J150" i="76"/>
  <c r="J149" i="76"/>
  <c r="J148" i="76"/>
  <c r="J147" i="76"/>
  <c r="J146" i="76"/>
  <c r="J145" i="76"/>
  <c r="J144" i="76"/>
  <c r="J143" i="76"/>
  <c r="J142" i="76"/>
  <c r="J141" i="76"/>
  <c r="J140" i="76"/>
  <c r="J139" i="76"/>
  <c r="J138" i="76"/>
  <c r="J137" i="76"/>
  <c r="J136" i="76"/>
  <c r="J135" i="76"/>
  <c r="J134" i="76"/>
  <c r="J133" i="76"/>
  <c r="J132" i="76"/>
  <c r="J131" i="76"/>
  <c r="J130" i="76"/>
  <c r="J129" i="76"/>
  <c r="J128" i="76"/>
  <c r="J127" i="76"/>
  <c r="J126" i="76"/>
  <c r="J125" i="76"/>
  <c r="J124" i="76"/>
  <c r="J123" i="76"/>
  <c r="J122" i="76"/>
  <c r="J121" i="76"/>
  <c r="J120" i="76"/>
  <c r="J119" i="76"/>
  <c r="J118" i="76"/>
  <c r="J117" i="76"/>
  <c r="J116" i="76"/>
  <c r="J115" i="76"/>
  <c r="J114" i="76"/>
  <c r="J113" i="76"/>
  <c r="J112" i="76"/>
  <c r="J111" i="76"/>
  <c r="J110" i="76"/>
  <c r="J109" i="76"/>
  <c r="J108" i="76"/>
  <c r="J107" i="76"/>
  <c r="J106" i="76"/>
  <c r="J105" i="76"/>
  <c r="J104" i="76"/>
  <c r="J103" i="76"/>
  <c r="J102" i="76"/>
  <c r="J101" i="76"/>
  <c r="J100" i="76"/>
  <c r="J99" i="76"/>
  <c r="J98" i="76"/>
  <c r="J97" i="76"/>
  <c r="J96" i="76"/>
  <c r="J95" i="76"/>
  <c r="J94" i="76"/>
  <c r="J93" i="76"/>
  <c r="J92" i="76"/>
  <c r="J91" i="76"/>
  <c r="J90" i="76"/>
  <c r="J89" i="76"/>
  <c r="J88" i="76"/>
  <c r="J87" i="76"/>
  <c r="J86" i="76"/>
  <c r="J85" i="76"/>
  <c r="J84" i="76"/>
  <c r="J83" i="76"/>
  <c r="J82" i="76"/>
  <c r="J81" i="76"/>
  <c r="J80" i="76"/>
  <c r="J79" i="76"/>
  <c r="J78" i="76"/>
  <c r="J77" i="76"/>
  <c r="J76" i="76"/>
  <c r="J75" i="76"/>
  <c r="J74" i="76"/>
  <c r="J73" i="76"/>
  <c r="J72" i="76"/>
  <c r="J71" i="76"/>
  <c r="J70" i="76"/>
  <c r="J69" i="76"/>
  <c r="J68" i="76"/>
  <c r="J67" i="76"/>
  <c r="J66" i="76"/>
  <c r="J65" i="76"/>
  <c r="J64" i="76"/>
  <c r="J63" i="76"/>
  <c r="J62" i="76"/>
  <c r="J61" i="76"/>
  <c r="J60" i="76"/>
  <c r="J59" i="76"/>
  <c r="J58" i="76"/>
  <c r="J57" i="76"/>
  <c r="J56" i="76"/>
  <c r="J55" i="76"/>
  <c r="J54" i="76"/>
  <c r="J53" i="76"/>
  <c r="J52" i="76"/>
  <c r="J51" i="76"/>
  <c r="J50" i="76"/>
  <c r="J49" i="76"/>
  <c r="J48" i="76"/>
  <c r="J47" i="76"/>
  <c r="J46" i="76"/>
  <c r="J45" i="76"/>
  <c r="J44" i="76"/>
  <c r="J43" i="76"/>
  <c r="J42" i="76"/>
  <c r="J41" i="76"/>
  <c r="J40" i="76"/>
  <c r="J39" i="76"/>
  <c r="J38" i="76"/>
  <c r="J37" i="76"/>
  <c r="J36" i="76"/>
  <c r="J35" i="76"/>
  <c r="J34" i="76"/>
  <c r="J33" i="76"/>
  <c r="J32" i="76"/>
  <c r="J31" i="76"/>
  <c r="J30" i="76"/>
  <c r="J29" i="76"/>
  <c r="J28" i="76"/>
  <c r="J27" i="76"/>
  <c r="J26" i="76"/>
  <c r="J25" i="76"/>
  <c r="J23" i="76"/>
  <c r="J22" i="76"/>
  <c r="J21" i="76"/>
  <c r="J20" i="76"/>
  <c r="J19" i="76"/>
  <c r="J18" i="76"/>
  <c r="J17" i="76"/>
  <c r="J16" i="76"/>
  <c r="J15" i="76"/>
  <c r="J14" i="76"/>
  <c r="J13" i="76"/>
  <c r="J12" i="76"/>
  <c r="J11" i="76"/>
  <c r="K19" i="74"/>
  <c r="K18" i="74"/>
  <c r="K16" i="74"/>
  <c r="K15" i="74"/>
  <c r="K14" i="74"/>
  <c r="K13" i="74"/>
  <c r="K12" i="74"/>
  <c r="K11" i="74"/>
  <c r="R30" i="71"/>
  <c r="R29" i="71"/>
  <c r="R28" i="71"/>
  <c r="R27" i="71"/>
  <c r="R26" i="71"/>
  <c r="R24" i="71"/>
  <c r="R23" i="71"/>
  <c r="R21" i="71"/>
  <c r="R20" i="71"/>
  <c r="R19" i="71"/>
  <c r="R18" i="71"/>
  <c r="R17" i="71"/>
  <c r="R16" i="71"/>
  <c r="R15" i="71"/>
  <c r="R14" i="71"/>
  <c r="R13" i="71"/>
  <c r="R12" i="71"/>
  <c r="R11" i="71"/>
  <c r="J18" i="67"/>
  <c r="J17" i="67"/>
  <c r="J16" i="67"/>
  <c r="J15" i="67"/>
  <c r="J14" i="67"/>
  <c r="J13" i="67"/>
  <c r="J12" i="67"/>
  <c r="J11" i="67"/>
  <c r="K24" i="66"/>
  <c r="K23" i="66"/>
  <c r="K22" i="66"/>
  <c r="K21" i="66"/>
  <c r="K20" i="66"/>
  <c r="K19" i="66"/>
  <c r="K17" i="66"/>
  <c r="K16" i="66"/>
  <c r="K15" i="66"/>
  <c r="K14" i="66"/>
  <c r="K13" i="66"/>
  <c r="K12" i="66"/>
  <c r="K11" i="66"/>
  <c r="K21" i="65"/>
  <c r="K20" i="65"/>
  <c r="K19" i="65"/>
  <c r="K18" i="65"/>
  <c r="K16" i="65"/>
  <c r="K15" i="65"/>
  <c r="K14" i="65"/>
  <c r="K13" i="65"/>
  <c r="K12" i="65"/>
  <c r="K11" i="65"/>
  <c r="N24" i="64"/>
  <c r="N23" i="64"/>
  <c r="N22" i="64"/>
  <c r="N20" i="64"/>
  <c r="N19" i="64"/>
  <c r="N18" i="64"/>
  <c r="N17" i="64"/>
  <c r="N16" i="64"/>
  <c r="N15" i="64"/>
  <c r="N14" i="64"/>
  <c r="N13" i="64"/>
  <c r="N12" i="64"/>
  <c r="N11" i="64"/>
  <c r="M77" i="63"/>
  <c r="M76" i="63"/>
  <c r="M75" i="63"/>
  <c r="M73" i="63"/>
  <c r="M72" i="63"/>
  <c r="M71" i="63"/>
  <c r="M70" i="63"/>
  <c r="M69" i="63"/>
  <c r="M68" i="63"/>
  <c r="M67" i="63"/>
  <c r="M66" i="63"/>
  <c r="M65" i="63"/>
  <c r="M64" i="63"/>
  <c r="M63" i="63"/>
  <c r="M62" i="63"/>
  <c r="M61" i="63"/>
  <c r="M60" i="63"/>
  <c r="M59" i="63"/>
  <c r="M58" i="63"/>
  <c r="M57" i="63"/>
  <c r="M56" i="63"/>
  <c r="M55" i="63"/>
  <c r="M54" i="63"/>
  <c r="M53" i="63"/>
  <c r="M52" i="63"/>
  <c r="M51" i="63"/>
  <c r="M50" i="63"/>
  <c r="M49" i="63"/>
  <c r="M48" i="63"/>
  <c r="M47" i="63"/>
  <c r="M46" i="63"/>
  <c r="M45" i="63"/>
  <c r="M44" i="63"/>
  <c r="M43" i="63"/>
  <c r="M42" i="63"/>
  <c r="M41" i="63"/>
  <c r="M40" i="63"/>
  <c r="M39" i="63"/>
  <c r="M38" i="63"/>
  <c r="M37" i="63"/>
  <c r="M36" i="63"/>
  <c r="M35" i="63"/>
  <c r="M34" i="63"/>
  <c r="M33" i="63"/>
  <c r="M32" i="63"/>
  <c r="M31" i="63"/>
  <c r="M29" i="63"/>
  <c r="M28" i="63"/>
  <c r="M27" i="63"/>
  <c r="M26" i="63"/>
  <c r="M25" i="63"/>
  <c r="M24" i="63"/>
  <c r="M22" i="63"/>
  <c r="M21" i="63"/>
  <c r="M20" i="63"/>
  <c r="M19" i="63"/>
  <c r="M18" i="63"/>
  <c r="M17" i="63"/>
  <c r="M16" i="63"/>
  <c r="M15" i="63"/>
  <c r="M14" i="63"/>
  <c r="M13" i="63"/>
  <c r="M12" i="63"/>
  <c r="M11" i="63"/>
  <c r="Q46" i="59"/>
  <c r="Q45" i="59"/>
  <c r="Q44" i="59"/>
  <c r="Q42" i="59"/>
  <c r="Q41" i="59"/>
  <c r="Q40" i="59"/>
  <c r="Q38" i="59"/>
  <c r="Q37" i="59"/>
  <c r="Q36" i="59"/>
  <c r="Q35" i="59"/>
  <c r="Q34" i="59"/>
  <c r="Q33" i="59"/>
  <c r="Q32" i="59"/>
  <c r="Q31" i="59"/>
  <c r="Q30" i="59"/>
  <c r="Q29" i="59"/>
  <c r="Q28" i="59"/>
  <c r="Q27" i="59"/>
  <c r="Q26" i="59"/>
  <c r="Q25" i="59"/>
  <c r="Q24" i="59"/>
  <c r="Q23" i="59"/>
  <c r="Q22" i="59"/>
  <c r="Q21" i="59"/>
  <c r="Q19" i="59"/>
  <c r="Q18" i="59"/>
  <c r="Q17" i="59"/>
  <c r="Q16" i="59"/>
  <c r="Q15" i="59"/>
  <c r="Q14" i="59"/>
  <c r="Q13" i="59"/>
  <c r="Q12" i="59"/>
  <c r="Q11" i="59"/>
  <c r="C38" i="88"/>
  <c r="C23" i="88"/>
  <c r="C12" i="88"/>
  <c r="J11" i="58" l="1"/>
  <c r="J10" i="58"/>
  <c r="K62" i="58" l="1"/>
  <c r="K46" i="58"/>
  <c r="K34" i="58"/>
  <c r="K26" i="58"/>
  <c r="K13" i="58"/>
  <c r="K19" i="58"/>
  <c r="C11" i="88"/>
  <c r="K61" i="58"/>
  <c r="K57" i="58"/>
  <c r="K53" i="58"/>
  <c r="K49" i="58"/>
  <c r="K45" i="58"/>
  <c r="K41" i="58"/>
  <c r="K37" i="58"/>
  <c r="K33" i="58"/>
  <c r="K29" i="58"/>
  <c r="K25" i="58"/>
  <c r="K20" i="58"/>
  <c r="K16" i="58"/>
  <c r="K12" i="58"/>
  <c r="K60" i="58"/>
  <c r="K56" i="58"/>
  <c r="K52" i="58"/>
  <c r="K48" i="58"/>
  <c r="K44" i="58"/>
  <c r="K40" i="58"/>
  <c r="K36" i="58"/>
  <c r="K32" i="58"/>
  <c r="K28" i="58"/>
  <c r="K24" i="58"/>
  <c r="K63" i="58"/>
  <c r="K59" i="58"/>
  <c r="K55" i="58"/>
  <c r="K51" i="58"/>
  <c r="K47" i="58"/>
  <c r="K43" i="58"/>
  <c r="K39" i="58"/>
  <c r="K35" i="58"/>
  <c r="K31" i="58"/>
  <c r="K27" i="58"/>
  <c r="K23" i="58"/>
  <c r="K18" i="58"/>
  <c r="K14" i="58"/>
  <c r="K10" i="58"/>
  <c r="K58" i="58"/>
  <c r="K54" i="58"/>
  <c r="K50" i="58"/>
  <c r="K42" i="58"/>
  <c r="K38" i="58"/>
  <c r="K30" i="58"/>
  <c r="K21" i="58"/>
  <c r="K17" i="58"/>
  <c r="K15" i="58"/>
  <c r="K11" i="58"/>
  <c r="C10" i="88" l="1"/>
  <c r="C42" i="88" l="1"/>
  <c r="K10" i="81" s="1"/>
  <c r="D10" i="88"/>
  <c r="K13" i="81" l="1"/>
  <c r="K12" i="81"/>
  <c r="K11" i="81"/>
  <c r="D39" i="88"/>
  <c r="L13" i="58"/>
  <c r="L29" i="58"/>
  <c r="L53" i="58"/>
  <c r="R25" i="59"/>
  <c r="L44" i="58"/>
  <c r="R15" i="59"/>
  <c r="D41" i="88"/>
  <c r="N25" i="63"/>
  <c r="L48" i="58"/>
  <c r="R26" i="59"/>
  <c r="L45" i="58"/>
  <c r="R13" i="59"/>
  <c r="R35" i="59"/>
  <c r="L16" i="58"/>
  <c r="L35" i="58"/>
  <c r="L59" i="58"/>
  <c r="R31" i="59"/>
  <c r="L19" i="58"/>
  <c r="L38" i="58"/>
  <c r="R12" i="59"/>
  <c r="R37" i="59"/>
  <c r="D27" i="88"/>
  <c r="L32" i="58"/>
  <c r="L56" i="58"/>
  <c r="R28" i="59"/>
  <c r="D17" i="88"/>
  <c r="D19" i="88"/>
  <c r="L23" i="58"/>
  <c r="L47" i="58"/>
  <c r="R18" i="59"/>
  <c r="R41" i="59"/>
  <c r="D31" i="88"/>
  <c r="L41" i="58"/>
  <c r="L62" i="58"/>
  <c r="R34" i="59"/>
  <c r="N35" i="63"/>
  <c r="L24" i="58"/>
  <c r="L63" i="58"/>
  <c r="R45" i="59"/>
  <c r="L51" i="58"/>
  <c r="R23" i="59"/>
  <c r="D37" i="88"/>
  <c r="L14" i="58"/>
  <c r="L12" i="58"/>
  <c r="L37" i="58"/>
  <c r="R14" i="59"/>
  <c r="R46" i="59"/>
  <c r="I46" i="80"/>
  <c r="I33" i="80"/>
  <c r="I21" i="80"/>
  <c r="O22" i="79"/>
  <c r="O10" i="79"/>
  <c r="I48" i="80"/>
  <c r="I35" i="80"/>
  <c r="I23" i="80"/>
  <c r="I11" i="80"/>
  <c r="L26" i="58"/>
  <c r="D29" i="88"/>
  <c r="L36" i="58"/>
  <c r="R16" i="59"/>
  <c r="D15" i="88"/>
  <c r="L57" i="58"/>
  <c r="R29" i="59"/>
  <c r="D25" i="88"/>
  <c r="L17" i="58"/>
  <c r="L18" i="58"/>
  <c r="L43" i="58"/>
  <c r="R21" i="59"/>
  <c r="L50" i="58"/>
  <c r="L42" i="58"/>
  <c r="R32" i="59"/>
  <c r="L27" i="58"/>
  <c r="L60" i="58"/>
  <c r="R42" i="59"/>
  <c r="D13" i="88"/>
  <c r="N12" i="63"/>
  <c r="L30" i="58"/>
  <c r="L21" i="58"/>
  <c r="L49" i="58"/>
  <c r="R27" i="59"/>
  <c r="I52" i="80"/>
  <c r="R22" i="59"/>
  <c r="N15" i="63"/>
  <c r="L54" i="58"/>
  <c r="R38" i="59"/>
  <c r="L33" i="58"/>
  <c r="R19" i="59"/>
  <c r="N21" i="63"/>
  <c r="D35" i="88"/>
  <c r="L31" i="58"/>
  <c r="L61" i="58"/>
  <c r="R36" i="59"/>
  <c r="I49" i="80"/>
  <c r="I36" i="80"/>
  <c r="I30" i="80"/>
  <c r="I15" i="80"/>
  <c r="O13" i="79"/>
  <c r="I45" i="80"/>
  <c r="I29" i="80"/>
  <c r="I14" i="80"/>
  <c r="O12" i="79"/>
  <c r="P13" i="93"/>
  <c r="I43" i="80"/>
  <c r="I31" i="80"/>
  <c r="I19" i="80"/>
  <c r="O20" i="79"/>
  <c r="K519" i="76"/>
  <c r="K506" i="76"/>
  <c r="K493" i="76"/>
  <c r="K481" i="76"/>
  <c r="K469" i="76"/>
  <c r="K457" i="76"/>
  <c r="K445" i="76"/>
  <c r="K515" i="76"/>
  <c r="K520" i="76"/>
  <c r="K480" i="76"/>
  <c r="K444" i="76"/>
  <c r="K428" i="76"/>
  <c r="K416" i="76"/>
  <c r="K404" i="76"/>
  <c r="K392" i="76"/>
  <c r="K380" i="76"/>
  <c r="K368" i="76"/>
  <c r="K356" i="76"/>
  <c r="P12" i="93"/>
  <c r="I27" i="80"/>
  <c r="I12" i="80"/>
  <c r="I41" i="80"/>
  <c r="I26" i="80"/>
  <c r="O21" i="79"/>
  <c r="P10" i="93"/>
  <c r="I40" i="80"/>
  <c r="I28" i="80"/>
  <c r="I16" i="80"/>
  <c r="O17" i="79"/>
  <c r="K516" i="76"/>
  <c r="K503" i="76"/>
  <c r="K490" i="76"/>
  <c r="K478" i="76"/>
  <c r="I42" i="80"/>
  <c r="I24" i="80"/>
  <c r="O19" i="79"/>
  <c r="P11" i="93"/>
  <c r="I38" i="80"/>
  <c r="I20" i="80"/>
  <c r="O18" i="79"/>
  <c r="I50" i="80"/>
  <c r="I37" i="80"/>
  <c r="I25" i="80"/>
  <c r="I13" i="80"/>
  <c r="O14" i="79"/>
  <c r="K513" i="76"/>
  <c r="K500" i="76"/>
  <c r="K487" i="76"/>
  <c r="K475" i="76"/>
  <c r="K463" i="76"/>
  <c r="K451" i="76"/>
  <c r="K439" i="76"/>
  <c r="I39" i="80"/>
  <c r="I18" i="80"/>
  <c r="O16" i="79"/>
  <c r="I51" i="80"/>
  <c r="I32" i="80"/>
  <c r="I17" i="80"/>
  <c r="O15" i="79"/>
  <c r="I47" i="80"/>
  <c r="I34" i="80"/>
  <c r="I22" i="80"/>
  <c r="I10" i="80"/>
  <c r="O11" i="79"/>
  <c r="K523" i="76"/>
  <c r="K510" i="76"/>
  <c r="K497" i="76"/>
  <c r="K484" i="76"/>
  <c r="K472" i="76"/>
  <c r="K460" i="76"/>
  <c r="K448" i="76"/>
  <c r="K512" i="76"/>
  <c r="K511" i="76"/>
  <c r="K462" i="76"/>
  <c r="K431" i="76"/>
  <c r="K413" i="76"/>
  <c r="K398" i="76"/>
  <c r="K383" i="76"/>
  <c r="K365" i="76"/>
  <c r="K349" i="76"/>
  <c r="K337" i="76"/>
  <c r="K325" i="76"/>
  <c r="K313" i="76"/>
  <c r="K301" i="76"/>
  <c r="K289" i="76"/>
  <c r="K277" i="76"/>
  <c r="K265" i="76"/>
  <c r="K253" i="76"/>
  <c r="K476" i="76"/>
  <c r="K440" i="76"/>
  <c r="K514" i="76"/>
  <c r="K485" i="76"/>
  <c r="K435" i="76"/>
  <c r="K399" i="76"/>
  <c r="K363" i="76"/>
  <c r="K326" i="76"/>
  <c r="K290" i="76"/>
  <c r="K254" i="76"/>
  <c r="K459" i="76"/>
  <c r="K409" i="76"/>
  <c r="K373" i="76"/>
  <c r="K336" i="76"/>
  <c r="K300" i="76"/>
  <c r="K264" i="76"/>
  <c r="K244" i="76"/>
  <c r="K232" i="76"/>
  <c r="K220" i="76"/>
  <c r="K208" i="76"/>
  <c r="K196" i="76"/>
  <c r="K184" i="76"/>
  <c r="K172" i="76"/>
  <c r="K160" i="76"/>
  <c r="K148" i="76"/>
  <c r="K136" i="76"/>
  <c r="K124" i="76"/>
  <c r="K112" i="76"/>
  <c r="K100" i="76"/>
  <c r="K88" i="76"/>
  <c r="K76" i="76"/>
  <c r="K64" i="76"/>
  <c r="K52" i="76"/>
  <c r="K40" i="76"/>
  <c r="K28" i="76"/>
  <c r="K467" i="76"/>
  <c r="K423" i="76"/>
  <c r="K387" i="76"/>
  <c r="K350" i="76"/>
  <c r="K314" i="76"/>
  <c r="K278" i="76"/>
  <c r="K489" i="76"/>
  <c r="K432" i="76"/>
  <c r="K396" i="76"/>
  <c r="K360" i="76"/>
  <c r="K323" i="76"/>
  <c r="K287" i="76"/>
  <c r="K251" i="76"/>
  <c r="K239" i="76"/>
  <c r="K227" i="76"/>
  <c r="K215" i="76"/>
  <c r="K203" i="76"/>
  <c r="K191" i="76"/>
  <c r="K179" i="76"/>
  <c r="K167" i="76"/>
  <c r="K155" i="76"/>
  <c r="K143" i="76"/>
  <c r="K131" i="76"/>
  <c r="K119" i="76"/>
  <c r="K107" i="76"/>
  <c r="K95" i="76"/>
  <c r="K83" i="76"/>
  <c r="K496" i="76"/>
  <c r="K418" i="76"/>
  <c r="K309" i="76"/>
  <c r="K237" i="76"/>
  <c r="K201" i="76"/>
  <c r="K165" i="76"/>
  <c r="K129" i="76"/>
  <c r="K93" i="76"/>
  <c r="K60" i="76"/>
  <c r="K23" i="76"/>
  <c r="L15" i="74"/>
  <c r="K466" i="76"/>
  <c r="K499" i="76"/>
  <c r="K455" i="76"/>
  <c r="K425" i="76"/>
  <c r="K410" i="76"/>
  <c r="K395" i="76"/>
  <c r="K377" i="76"/>
  <c r="K362" i="76"/>
  <c r="K346" i="76"/>
  <c r="K334" i="76"/>
  <c r="K322" i="76"/>
  <c r="K310" i="76"/>
  <c r="K298" i="76"/>
  <c r="K286" i="76"/>
  <c r="K274" i="76"/>
  <c r="K262" i="76"/>
  <c r="K502" i="76"/>
  <c r="K465" i="76"/>
  <c r="K468" i="76"/>
  <c r="K424" i="76"/>
  <c r="K388" i="76"/>
  <c r="K352" i="76"/>
  <c r="K315" i="76"/>
  <c r="K279" i="76"/>
  <c r="K492" i="76"/>
  <c r="K438" i="76"/>
  <c r="K402" i="76"/>
  <c r="K366" i="76"/>
  <c r="K329" i="76"/>
  <c r="K293" i="76"/>
  <c r="K257" i="76"/>
  <c r="K241" i="76"/>
  <c r="K229" i="76"/>
  <c r="K217" i="76"/>
  <c r="K205" i="76"/>
  <c r="K193" i="76"/>
  <c r="K181" i="76"/>
  <c r="K169" i="76"/>
  <c r="K157" i="76"/>
  <c r="K145" i="76"/>
  <c r="K133" i="76"/>
  <c r="K121" i="76"/>
  <c r="K109" i="76"/>
  <c r="K97" i="76"/>
  <c r="K85" i="76"/>
  <c r="K73" i="76"/>
  <c r="K61" i="76"/>
  <c r="K49" i="76"/>
  <c r="K37" i="76"/>
  <c r="K25" i="76"/>
  <c r="K505" i="76"/>
  <c r="K450" i="76"/>
  <c r="K412" i="76"/>
  <c r="K376" i="76"/>
  <c r="K339" i="76"/>
  <c r="K303" i="76"/>
  <c r="K267" i="76"/>
  <c r="K477" i="76"/>
  <c r="K421" i="76"/>
  <c r="K385" i="76"/>
  <c r="K348" i="76"/>
  <c r="K312" i="76"/>
  <c r="K454" i="76"/>
  <c r="K522" i="76"/>
  <c r="K491" i="76"/>
  <c r="K437" i="76"/>
  <c r="K422" i="76"/>
  <c r="K407" i="76"/>
  <c r="K389" i="76"/>
  <c r="K374" i="76"/>
  <c r="K359" i="76"/>
  <c r="K343" i="76"/>
  <c r="K331" i="76"/>
  <c r="K319" i="76"/>
  <c r="K307" i="76"/>
  <c r="K295" i="76"/>
  <c r="K283" i="76"/>
  <c r="K271" i="76"/>
  <c r="K259" i="76"/>
  <c r="K494" i="76"/>
  <c r="K458" i="76"/>
  <c r="K517" i="76"/>
  <c r="K464" i="76"/>
  <c r="K417" i="76"/>
  <c r="K381" i="76"/>
  <c r="K344" i="76"/>
  <c r="K308" i="76"/>
  <c r="K272" i="76"/>
  <c r="K488" i="76"/>
  <c r="K427" i="76"/>
  <c r="K391" i="76"/>
  <c r="K355" i="76"/>
  <c r="K318" i="76"/>
  <c r="K282" i="76"/>
  <c r="K250" i="76"/>
  <c r="K238" i="76"/>
  <c r="K226" i="76"/>
  <c r="K214" i="76"/>
  <c r="K202" i="76"/>
  <c r="K190" i="76"/>
  <c r="K178" i="76"/>
  <c r="K166" i="76"/>
  <c r="K154" i="76"/>
  <c r="K142" i="76"/>
  <c r="K130" i="76"/>
  <c r="K118" i="76"/>
  <c r="K106" i="76"/>
  <c r="K94" i="76"/>
  <c r="K82" i="76"/>
  <c r="K70" i="76"/>
  <c r="K58" i="76"/>
  <c r="K46" i="76"/>
  <c r="K34" i="76"/>
  <c r="K21" i="76"/>
  <c r="K501" i="76"/>
  <c r="K446" i="76"/>
  <c r="K405" i="76"/>
  <c r="K369" i="76"/>
  <c r="K332" i="76"/>
  <c r="K296" i="76"/>
  <c r="K260" i="76"/>
  <c r="K456" i="76"/>
  <c r="K414" i="76"/>
  <c r="K378" i="76"/>
  <c r="K341" i="76"/>
  <c r="K305" i="76"/>
  <c r="K269" i="76"/>
  <c r="K245" i="76"/>
  <c r="K233" i="76"/>
  <c r="K221" i="76"/>
  <c r="K209" i="76"/>
  <c r="K197" i="76"/>
  <c r="K185" i="76"/>
  <c r="K173" i="76"/>
  <c r="K161" i="76"/>
  <c r="K149" i="76"/>
  <c r="K137" i="76"/>
  <c r="K125" i="76"/>
  <c r="K113" i="76"/>
  <c r="K101" i="76"/>
  <c r="K89" i="76"/>
  <c r="K77" i="76"/>
  <c r="K453" i="76"/>
  <c r="K364" i="76"/>
  <c r="K255" i="76"/>
  <c r="K219" i="76"/>
  <c r="K183" i="76"/>
  <c r="K442" i="76"/>
  <c r="K518" i="76"/>
  <c r="K473" i="76"/>
  <c r="K434" i="76"/>
  <c r="K419" i="76"/>
  <c r="K401" i="76"/>
  <c r="K386" i="76"/>
  <c r="K371" i="76"/>
  <c r="K353" i="76"/>
  <c r="K340" i="76"/>
  <c r="K328" i="76"/>
  <c r="K316" i="76"/>
  <c r="K304" i="76"/>
  <c r="K292" i="76"/>
  <c r="K280" i="76"/>
  <c r="K268" i="76"/>
  <c r="K256" i="76"/>
  <c r="K483" i="76"/>
  <c r="K447" i="76"/>
  <c r="K498" i="76"/>
  <c r="K443" i="76"/>
  <c r="K406" i="76"/>
  <c r="K370" i="76"/>
  <c r="K333" i="76"/>
  <c r="K297" i="76"/>
  <c r="K261" i="76"/>
  <c r="K471" i="76"/>
  <c r="K420" i="76"/>
  <c r="K384" i="76"/>
  <c r="K347" i="76"/>
  <c r="K311" i="76"/>
  <c r="K275" i="76"/>
  <c r="K247" i="76"/>
  <c r="K235" i="76"/>
  <c r="K223" i="76"/>
  <c r="K211" i="76"/>
  <c r="K199" i="76"/>
  <c r="K187" i="76"/>
  <c r="K175" i="76"/>
  <c r="K163" i="76"/>
  <c r="K151" i="76"/>
  <c r="K139" i="76"/>
  <c r="K127" i="76"/>
  <c r="K115" i="76"/>
  <c r="K103" i="76"/>
  <c r="K91" i="76"/>
  <c r="K79" i="76"/>
  <c r="K67" i="76"/>
  <c r="K55" i="76"/>
  <c r="K43" i="76"/>
  <c r="K31" i="76"/>
  <c r="K18" i="76"/>
  <c r="K479" i="76"/>
  <c r="K430" i="76"/>
  <c r="K394" i="76"/>
  <c r="K358" i="76"/>
  <c r="K321" i="76"/>
  <c r="K285" i="76"/>
  <c r="K507" i="76"/>
  <c r="K452" i="76"/>
  <c r="K403" i="76"/>
  <c r="K367" i="76"/>
  <c r="K330" i="76"/>
  <c r="K294" i="76"/>
  <c r="K258" i="76"/>
  <c r="K242" i="76"/>
  <c r="K230" i="76"/>
  <c r="K218" i="76"/>
  <c r="K206" i="76"/>
  <c r="K194" i="76"/>
  <c r="K182" i="76"/>
  <c r="K170" i="76"/>
  <c r="K158" i="76"/>
  <c r="K146" i="76"/>
  <c r="K134" i="76"/>
  <c r="K122" i="76"/>
  <c r="K110" i="76"/>
  <c r="K98" i="76"/>
  <c r="K224" i="76"/>
  <c r="K176" i="76"/>
  <c r="K128" i="76"/>
  <c r="K86" i="76"/>
  <c r="K433" i="76"/>
  <c r="K246" i="76"/>
  <c r="K174" i="76"/>
  <c r="K120" i="76"/>
  <c r="K75" i="76"/>
  <c r="K35" i="76"/>
  <c r="L12" i="74"/>
  <c r="S28" i="71"/>
  <c r="K408" i="76"/>
  <c r="K299" i="76"/>
  <c r="K45" i="76"/>
  <c r="K441" i="76"/>
  <c r="K342" i="76"/>
  <c r="K249" i="76"/>
  <c r="K213" i="76"/>
  <c r="K177" i="76"/>
  <c r="K141" i="76"/>
  <c r="K105" i="76"/>
  <c r="K66" i="76"/>
  <c r="K30" i="76"/>
  <c r="L18" i="74"/>
  <c r="K470" i="76"/>
  <c r="K375" i="76"/>
  <c r="K266" i="76"/>
  <c r="K39" i="76"/>
  <c r="K486" i="76"/>
  <c r="K47" i="76"/>
  <c r="D26" i="88"/>
  <c r="N76" i="63"/>
  <c r="N54" i="63"/>
  <c r="N33" i="63"/>
  <c r="K372" i="76"/>
  <c r="K189" i="76"/>
  <c r="K81" i="76"/>
  <c r="S18" i="71"/>
  <c r="K12" i="67"/>
  <c r="L13" i="66"/>
  <c r="O18" i="64"/>
  <c r="N60" i="63"/>
  <c r="N29" i="63"/>
  <c r="K411" i="76"/>
  <c r="D28" i="88"/>
  <c r="K14" i="67"/>
  <c r="L16" i="65"/>
  <c r="N71" i="63"/>
  <c r="N50" i="63"/>
  <c r="N32" i="63"/>
  <c r="K415" i="76"/>
  <c r="K198" i="76"/>
  <c r="K90" i="76"/>
  <c r="L13" i="74"/>
  <c r="S20" i="71"/>
  <c r="L15" i="66"/>
  <c r="O14" i="64"/>
  <c r="N53" i="63"/>
  <c r="K44" i="76"/>
  <c r="K276" i="76"/>
  <c r="K212" i="76"/>
  <c r="K164" i="76"/>
  <c r="K116" i="76"/>
  <c r="K80" i="76"/>
  <c r="K379" i="76"/>
  <c r="K228" i="76"/>
  <c r="K156" i="76"/>
  <c r="K111" i="76"/>
  <c r="K71" i="76"/>
  <c r="K16" i="76"/>
  <c r="S24" i="71"/>
  <c r="K393" i="76"/>
  <c r="K284" i="76"/>
  <c r="K38" i="76"/>
  <c r="K436" i="76"/>
  <c r="K327" i="76"/>
  <c r="K240" i="76"/>
  <c r="K204" i="76"/>
  <c r="K168" i="76"/>
  <c r="K132" i="76"/>
  <c r="K96" i="76"/>
  <c r="K59" i="76"/>
  <c r="K22" i="76"/>
  <c r="L14" i="74"/>
  <c r="K449" i="76"/>
  <c r="K335" i="76"/>
  <c r="K68" i="76"/>
  <c r="K32" i="76"/>
  <c r="K357" i="76"/>
  <c r="S27" i="71"/>
  <c r="D32" i="88"/>
  <c r="L14" i="65"/>
  <c r="N69" i="63"/>
  <c r="N48" i="63"/>
  <c r="N26" i="63"/>
  <c r="K361" i="76"/>
  <c r="K162" i="76"/>
  <c r="K51" i="76"/>
  <c r="S15" i="71"/>
  <c r="L23" i="66"/>
  <c r="L21" i="65"/>
  <c r="O12" i="64"/>
  <c r="N51" i="63"/>
  <c r="N19" i="63"/>
  <c r="K400" i="76"/>
  <c r="S26" i="71"/>
  <c r="D34" i="88"/>
  <c r="S29" i="71"/>
  <c r="L22" i="66"/>
  <c r="O24" i="64"/>
  <c r="N65" i="63"/>
  <c r="N47" i="63"/>
  <c r="K263" i="76"/>
  <c r="K171" i="76"/>
  <c r="K69" i="76"/>
  <c r="K248" i="76"/>
  <c r="K200" i="76"/>
  <c r="K152" i="76"/>
  <c r="K104" i="76"/>
  <c r="K74" i="76"/>
  <c r="K324" i="76"/>
  <c r="K210" i="76"/>
  <c r="K147" i="76"/>
  <c r="K102" i="76"/>
  <c r="K53" i="76"/>
  <c r="K13" i="76"/>
  <c r="K354" i="76"/>
  <c r="K63" i="76"/>
  <c r="K27" i="76"/>
  <c r="K397" i="76"/>
  <c r="K288" i="76"/>
  <c r="K231" i="76"/>
  <c r="K195" i="76"/>
  <c r="K159" i="76"/>
  <c r="K123" i="76"/>
  <c r="K87" i="76"/>
  <c r="K48" i="76"/>
  <c r="K15" i="76"/>
  <c r="L11" i="74"/>
  <c r="K429" i="76"/>
  <c r="K320" i="76"/>
  <c r="K57" i="76"/>
  <c r="K20" i="76"/>
  <c r="K345" i="76"/>
  <c r="D14" i="88"/>
  <c r="D38" i="88"/>
  <c r="O22" i="64"/>
  <c r="N66" i="63"/>
  <c r="N45" i="63"/>
  <c r="N22" i="63"/>
  <c r="K243" i="76"/>
  <c r="K135" i="76"/>
  <c r="K36" i="76"/>
  <c r="S30" i="71"/>
  <c r="S12" i="71"/>
  <c r="K18" i="67"/>
  <c r="L20" i="66"/>
  <c r="L18" i="65"/>
  <c r="N72" i="63"/>
  <c r="N42" i="63"/>
  <c r="N16" i="63"/>
  <c r="K65" i="76"/>
  <c r="D16" i="88"/>
  <c r="D40" i="88"/>
  <c r="S17" i="71"/>
  <c r="K236" i="76"/>
  <c r="K188" i="76"/>
  <c r="K140" i="76"/>
  <c r="K92" i="76"/>
  <c r="K474" i="76"/>
  <c r="K270" i="76"/>
  <c r="K192" i="76"/>
  <c r="K138" i="76"/>
  <c r="K84" i="76"/>
  <c r="K42" i="76"/>
  <c r="L19" i="74"/>
  <c r="K338" i="76"/>
  <c r="K56" i="76"/>
  <c r="K19" i="76"/>
  <c r="K382" i="76"/>
  <c r="K273" i="76"/>
  <c r="K222" i="76"/>
  <c r="K186" i="76"/>
  <c r="K150" i="76"/>
  <c r="K114" i="76"/>
  <c r="K78" i="76"/>
  <c r="K41" i="76"/>
  <c r="K12" i="76"/>
  <c r="K390" i="76"/>
  <c r="K281" i="76"/>
  <c r="K50" i="76"/>
  <c r="K504" i="76"/>
  <c r="K62" i="76"/>
  <c r="D20" i="88"/>
  <c r="O15" i="64"/>
  <c r="N57" i="63"/>
  <c r="N39" i="63"/>
  <c r="N13" i="63"/>
  <c r="K509" i="76"/>
  <c r="K216" i="76"/>
  <c r="K108" i="76"/>
  <c r="K11" i="76"/>
  <c r="S21" i="71"/>
  <c r="K15" i="67"/>
  <c r="L16" i="66"/>
  <c r="L11" i="65"/>
  <c r="N63" i="63"/>
  <c r="N36" i="63"/>
  <c r="K26" i="76"/>
  <c r="D22" i="88"/>
  <c r="O11" i="64"/>
  <c r="N38" i="63"/>
  <c r="K225" i="76"/>
  <c r="K14" i="76"/>
  <c r="K11" i="67"/>
  <c r="N75" i="63"/>
  <c r="K302" i="76"/>
  <c r="D12" i="88"/>
  <c r="D36" i="88"/>
  <c r="O19" i="64"/>
  <c r="N61" i="63"/>
  <c r="N40" i="63"/>
  <c r="N20" i="63"/>
  <c r="K306" i="76"/>
  <c r="K153" i="76"/>
  <c r="K33" i="76"/>
  <c r="S13" i="71"/>
  <c r="L21" i="66"/>
  <c r="L19" i="65"/>
  <c r="N77" i="63"/>
  <c r="N49" i="63"/>
  <c r="N17" i="63"/>
  <c r="D23" i="88"/>
  <c r="L28" i="58"/>
  <c r="L52" i="58"/>
  <c r="R17" i="59"/>
  <c r="R40" i="59"/>
  <c r="L19" i="66"/>
  <c r="N59" i="63"/>
  <c r="K461" i="76"/>
  <c r="K144" i="76"/>
  <c r="L20" i="65"/>
  <c r="N68" i="63"/>
  <c r="K291" i="76"/>
  <c r="D18" i="88"/>
  <c r="D42" i="88"/>
  <c r="O13" i="64"/>
  <c r="N55" i="63"/>
  <c r="N37" i="63"/>
  <c r="N14" i="63"/>
  <c r="K234" i="76"/>
  <c r="K126" i="76"/>
  <c r="K17" i="76"/>
  <c r="S23" i="71"/>
  <c r="K16" i="67"/>
  <c r="L17" i="66"/>
  <c r="L15" i="65"/>
  <c r="N70" i="63"/>
  <c r="N43" i="63"/>
  <c r="N11" i="63"/>
  <c r="L11" i="58"/>
  <c r="L34" i="58"/>
  <c r="L55" i="58"/>
  <c r="R24" i="59"/>
  <c r="R44" i="59"/>
  <c r="D33" i="88"/>
  <c r="S14" i="71"/>
  <c r="L12" i="66"/>
  <c r="N56" i="63"/>
  <c r="K426" i="76"/>
  <c r="K117" i="76"/>
  <c r="S11" i="71"/>
  <c r="L13" i="65"/>
  <c r="N62" i="63"/>
  <c r="K29" i="76"/>
  <c r="D24" i="88"/>
  <c r="N73" i="63"/>
  <c r="N52" i="63"/>
  <c r="N34" i="63"/>
  <c r="K482" i="76"/>
  <c r="K207" i="76"/>
  <c r="K99" i="76"/>
  <c r="L16" i="74"/>
  <c r="S19" i="71"/>
  <c r="K13" i="67"/>
  <c r="L14" i="66"/>
  <c r="O23" i="64"/>
  <c r="N64" i="63"/>
  <c r="N31" i="63"/>
  <c r="L20" i="58"/>
  <c r="L15" i="58"/>
  <c r="L40" i="58"/>
  <c r="L58" i="58"/>
  <c r="R30" i="59"/>
  <c r="D21" i="88"/>
  <c r="N28" i="63"/>
  <c r="O17" i="64"/>
  <c r="N41" i="63"/>
  <c r="K252" i="76"/>
  <c r="K54" i="76"/>
  <c r="K17" i="67"/>
  <c r="O20" i="64"/>
  <c r="N44" i="63"/>
  <c r="D30" i="88"/>
  <c r="L12" i="65"/>
  <c r="N67" i="63"/>
  <c r="N46" i="63"/>
  <c r="N27" i="63"/>
  <c r="K317" i="76"/>
  <c r="K180" i="76"/>
  <c r="K72" i="76"/>
  <c r="S16" i="71"/>
  <c r="L24" i="66"/>
  <c r="L11" i="66"/>
  <c r="O16" i="64"/>
  <c r="N58" i="63"/>
  <c r="N24" i="63"/>
  <c r="L39" i="58"/>
  <c r="L25" i="58"/>
  <c r="L46" i="58"/>
  <c r="R11" i="59"/>
  <c r="R33" i="59"/>
  <c r="N18" i="63"/>
  <c r="L10" i="58"/>
  <c r="D11" i="88"/>
</calcChain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5">
    <s v="Migdal Hashkaot Neches Boded"/>
    <s v="{[Time].[Hie Time].[Yom].&amp;[20221231]}"/>
    <s v="{[Medida].[Medida].&amp;[2]}"/>
    <s v="{[Keren].[Keren].[All]}"/>
    <s v="{[Cheshbon KM].[Hie Peilut].[Chevra].&amp;[372]&amp;[Kod_Peilut_L7_306]&amp;[Kod_Peilut_L6_372]&amp;[Kod_Peilut_L5_305]&amp;[Kod_Peilut_L4_304]&amp;[Kod_Peilut_L3_303]&amp;[Kod_Peilut_L2_159]&amp;[Kod_Peilut_L1_182]}"/>
    <s v="{[Salim Maslulim].[Salim Maslulim].[אחזקה ישירה + מסלים]}"/>
    <s v="[Measures].[c_Shovi_Keren]"/>
    <s v="#,0.00"/>
    <s v="[Neches].[Hie Neches Boded].[Neches Boded L3].&amp;[NechesBoded_L3_104]&amp;[NechesBoded_L2_102]&amp;[NechesBoded_L1_101]"/>
    <s v="[Neches].[Hie Neches Boded].[Neches Boded L3].&amp;[NechesBoded_L3_108]&amp;[NechesBoded_L2_102]&amp;[NechesBoded_L1_101]"/>
    <s v="[Neches].[Hie Neches Boded].[Neches Boded L3].&amp;[NechesBoded_L3_109]&amp;[NechesBoded_L2_102]&amp;[NechesBoded_L1_101]"/>
    <s v="[Neches].[Hie Neches Boded].[Neches Boded L3].&amp;[NechesBoded_L3_110]&amp;[NechesBoded_L2_102]&amp;[NechesBoded_L1_101]"/>
    <s v="[Neches].[Hie Neches Boded].[Neches Boded L3].&amp;[NechesBoded_L3_111]&amp;[NechesBoded_L2_102]&amp;[NechesBoded_L1_101]"/>
    <s v="[Neches].[Hie Neches Boded].[Neches Boded L3].&amp;[NechesBoded_L3_112]&amp;[NechesBoded_L2_102]&amp;[NechesBoded_L1_101]"/>
    <s v="[Neches].[Hie Neches Boded].[Neches Boded L3].&amp;[NechesBoded_L3_114]&amp;[NechesBoded_L2_103]&amp;[NechesBoded_L1_101]"/>
    <s v="[Neches].[Hie Neches Boded].[Neches Boded L3].&amp;[NechesBoded_L3_116]&amp;[NechesBoded_L2_103]&amp;[NechesBoded_L1_101]"/>
    <s v="[Neches].[Hie Neches Boded].[Neches Boded L3].&amp;[NechesBoded_L3_117]&amp;[NechesBoded_L2_103]&amp;[NechesBoded_L1_101]"/>
    <s v="[Neches].[Hie Neches Boded].[Neches Boded L3].&amp;[NechesBoded_L3_118]&amp;[NechesBoded_L2_103]&amp;[NechesBoded_L1_101]"/>
    <s v="[Neches].[Hie Neches Boded].[Neches Boded L3].&amp;[NechesBoded_L3_119]&amp;[NechesBoded_L2_103]&amp;[NechesBoded_L1_101]"/>
    <s v="[Neches].[Hie Neches Boded].[Neches Boded L3].&amp;[NechesBoded_L3_121]&amp;[NechesBoded_L2_103]&amp;[NechesBoded_L1_101]"/>
    <s v="[Neches].[Hie Neches Boded].[Neches Boded L2].&amp;[NechesBoded_L2_105]&amp;[NechesBoded_L1_101]"/>
    <s v="[Neches].[Hie Neches Boded].[Neches Boded L2].&amp;[NechesBoded_L2_106]&amp;[NechesBoded_L1_101]"/>
    <s v="[Neches].[Hie Neches Boded].[Neches Boded L3].&amp;[NechesBoded_L3_137]&amp;[NechesBoded_L2_110]&amp;[NechesBoded_L1_101]"/>
    <s v="[Neches].[Neches].&amp;[9999939]&amp;[-1]"/>
    <s v="[Measures].[c_Shaar_Acharon]"/>
    <s v="#,#.0000"/>
    <s v="[Neches].[Neches].&amp;[9999871]&amp;[-1]"/>
    <s v="[Neches].[Neches].&amp;[9999814]&amp;[-1]"/>
    <s v="[Neches].[Neches].&amp;[9999889]&amp;[-1]"/>
    <s v="[Neches].[Neches].&amp;[9999848]&amp;[-1]"/>
    <s v="[Neches].[Neches].&amp;[9999756]&amp;[-1]"/>
    <s v="[Neches].[Neches].&amp;[9999921]&amp;[-1]"/>
    <s v="[Neches].[Neches].&amp;[9999806]&amp;[-1]"/>
    <s v="[Neches].[Neches].&amp;[9999715]&amp;[-1]"/>
    <s v="[Neches].[Neches].&amp;[9999749]&amp;[-1]"/>
  </metadataStrings>
  <mdxMetadata count="26">
    <mdx n="0" f="s">
      <ms ns="1" c="0"/>
    </mdx>
    <mdx n="0" f="v">
      <t c="7" si="7">
        <n x="1" s="1"/>
        <n x="2" s="1"/>
        <n x="3" s="1"/>
        <n x="4" s="1"/>
        <n x="5" s="1"/>
        <n x="8"/>
        <n x="6"/>
      </t>
    </mdx>
    <mdx n="0" f="v">
      <t c="7" si="7">
        <n x="1" s="1"/>
        <n x="2" s="1"/>
        <n x="3" s="1"/>
        <n x="4" s="1"/>
        <n x="5" s="1"/>
        <n x="9"/>
        <n x="6"/>
      </t>
    </mdx>
    <mdx n="0" f="v">
      <t c="7" si="7">
        <n x="1" s="1"/>
        <n x="2" s="1"/>
        <n x="3" s="1"/>
        <n x="4" s="1"/>
        <n x="5" s="1"/>
        <n x="10"/>
        <n x="6"/>
      </t>
    </mdx>
    <mdx n="0" f="v">
      <t c="7" si="7">
        <n x="1" s="1"/>
        <n x="2" s="1"/>
        <n x="3" s="1"/>
        <n x="4" s="1"/>
        <n x="5" s="1"/>
        <n x="11"/>
        <n x="6"/>
      </t>
    </mdx>
    <mdx n="0" f="v">
      <t c="7" si="7">
        <n x="1" s="1"/>
        <n x="2" s="1"/>
        <n x="3" s="1"/>
        <n x="4" s="1"/>
        <n x="5" s="1"/>
        <n x="12"/>
        <n x="6"/>
      </t>
    </mdx>
    <mdx n="0" f="v">
      <t c="7" si="7">
        <n x="1" s="1"/>
        <n x="2" s="1"/>
        <n x="3" s="1"/>
        <n x="4" s="1"/>
        <n x="5" s="1"/>
        <n x="13"/>
        <n x="6"/>
      </t>
    </mdx>
    <mdx n="0" f="v">
      <t c="7" si="7">
        <n x="1" s="1"/>
        <n x="2" s="1"/>
        <n x="3" s="1"/>
        <n x="4" s="1"/>
        <n x="5" s="1"/>
        <n x="14"/>
        <n x="6"/>
      </t>
    </mdx>
    <mdx n="0" f="v">
      <t c="7" si="7">
        <n x="1" s="1"/>
        <n x="2" s="1"/>
        <n x="3" s="1"/>
        <n x="4" s="1"/>
        <n x="5" s="1"/>
        <n x="15"/>
        <n x="6"/>
      </t>
    </mdx>
    <mdx n="0" f="v">
      <t c="7" si="7">
        <n x="1" s="1"/>
        <n x="2" s="1"/>
        <n x="3" s="1"/>
        <n x="4" s="1"/>
        <n x="5" s="1"/>
        <n x="16"/>
        <n x="6"/>
      </t>
    </mdx>
    <mdx n="0" f="v">
      <t c="7" si="7">
        <n x="1" s="1"/>
        <n x="2" s="1"/>
        <n x="3" s="1"/>
        <n x="4" s="1"/>
        <n x="5" s="1"/>
        <n x="17"/>
        <n x="6"/>
      </t>
    </mdx>
    <mdx n="0" f="v">
      <t c="7" si="7">
        <n x="1" s="1"/>
        <n x="2" s="1"/>
        <n x="3" s="1"/>
        <n x="4" s="1"/>
        <n x="5" s="1"/>
        <n x="18"/>
        <n x="6"/>
      </t>
    </mdx>
    <mdx n="0" f="v">
      <t c="7" si="7">
        <n x="1" s="1"/>
        <n x="2" s="1"/>
        <n x="3" s="1"/>
        <n x="4" s="1"/>
        <n x="5" s="1"/>
        <n x="19"/>
        <n x="6"/>
      </t>
    </mdx>
    <mdx n="0" f="v">
      <t c="7" si="7">
        <n x="1" s="1"/>
        <n x="2" s="1"/>
        <n x="3" s="1"/>
        <n x="4" s="1"/>
        <n x="5" s="1"/>
        <n x="20"/>
        <n x="6"/>
      </t>
    </mdx>
    <mdx n="0" f="v">
      <t c="7" si="7">
        <n x="1" s="1"/>
        <n x="2" s="1"/>
        <n x="3" s="1"/>
        <n x="4" s="1"/>
        <n x="5" s="1"/>
        <n x="21"/>
        <n x="6"/>
      </t>
    </mdx>
    <mdx n="0" f="v">
      <t c="7" si="7">
        <n x="1" s="1"/>
        <n x="2" s="1"/>
        <n x="3" s="1"/>
        <n x="4" s="1"/>
        <n x="5" s="1"/>
        <n x="22"/>
        <n x="6"/>
      </t>
    </mdx>
    <mdx n="0" f="v">
      <t c="3" si="25">
        <n x="1" s="1"/>
        <n x="23"/>
        <n x="24"/>
      </t>
    </mdx>
    <mdx n="0" f="v">
      <t c="3" si="25">
        <n x="1" s="1"/>
        <n x="26"/>
        <n x="24"/>
      </t>
    </mdx>
    <mdx n="0" f="v">
      <t c="3" si="25">
        <n x="1" s="1"/>
        <n x="27"/>
        <n x="24"/>
      </t>
    </mdx>
    <mdx n="0" f="v">
      <t c="3" si="25">
        <n x="1" s="1"/>
        <n x="28"/>
        <n x="24"/>
      </t>
    </mdx>
    <mdx n="0" f="v">
      <t c="3" si="25">
        <n x="1" s="1"/>
        <n x="29"/>
        <n x="24"/>
      </t>
    </mdx>
    <mdx n="0" f="v">
      <t c="3" si="25">
        <n x="1" s="1"/>
        <n x="30"/>
        <n x="24"/>
      </t>
    </mdx>
    <mdx n="0" f="v">
      <t c="3" si="25">
        <n x="1" s="1"/>
        <n x="31"/>
        <n x="24"/>
      </t>
    </mdx>
    <mdx n="0" f="v">
      <t c="3" si="25">
        <n x="1" s="1"/>
        <n x="32"/>
        <n x="24"/>
      </t>
    </mdx>
    <mdx n="0" f="v">
      <t c="3" si="25">
        <n x="1" s="1"/>
        <n x="33"/>
        <n x="24"/>
      </t>
    </mdx>
    <mdx n="0" f="v">
      <t c="3" si="25">
        <n x="1" s="1"/>
        <n x="34"/>
        <n x="24"/>
      </t>
    </mdx>
  </mdxMetadata>
  <valueMetadata count="26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</valueMetadata>
</metadata>
</file>

<file path=xl/sharedStrings.xml><?xml version="1.0" encoding="utf-8"?>
<sst xmlns="http://schemas.openxmlformats.org/spreadsheetml/2006/main" count="12839" uniqueCount="4030">
  <si>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</si>
  <si>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</si>
  <si>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</si>
  <si>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</si>
  <si>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</si>
  <si>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</si>
  <si>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</si>
  <si>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</si>
  <si>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</si>
  <si>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</si>
  <si>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</si>
  <si>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</si>
  <si>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</si>
  <si>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</si>
  <si>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</si>
  <si>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</si>
  <si>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</si>
  <si>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</si>
  <si>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</si>
  <si>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</si>
  <si>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</si>
  <si>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</si>
  <si>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מלווה קצר מועד (מק"מ)</t>
  </si>
  <si>
    <t>שחר</t>
  </si>
  <si>
    <t>גילון</t>
  </si>
  <si>
    <t>סה"כ בישראל</t>
  </si>
  <si>
    <t>סה"כ תעודות התחייבות ממשלתיות</t>
  </si>
  <si>
    <t>אחר</t>
  </si>
  <si>
    <t>סה"כ מניות היתר</t>
  </si>
  <si>
    <t>סה"כ מניות</t>
  </si>
  <si>
    <t>בישראל:</t>
  </si>
  <si>
    <t>סה"כ תעודות השתתפות בקרנות נאמנות</t>
  </si>
  <si>
    <t>סה"כ צמודות</t>
  </si>
  <si>
    <t>סה"כ אגרות חוב קונצרניות</t>
  </si>
  <si>
    <t>סה"כ חוזים עתידיים בישראל</t>
  </si>
  <si>
    <t>שיעור ריבית ממוצע</t>
  </si>
  <si>
    <t>סה"כ מובטחות במשכנתא או תיקי משכנתאות</t>
  </si>
  <si>
    <t>סה"כ מובטחות בבטחונות אחרים</t>
  </si>
  <si>
    <t>סה"כ הלוואות בישראל</t>
  </si>
  <si>
    <t>סה"כ הלוואות בחו"ל</t>
  </si>
  <si>
    <t>סה"כ הלוואות</t>
  </si>
  <si>
    <t>סה"כ  פקדונות מעל 3 חודשים</t>
  </si>
  <si>
    <t>סה"כ בחו"ל</t>
  </si>
  <si>
    <t>סה"כ מקרקעין</t>
  </si>
  <si>
    <t>יתרות מזומנים ועו"ש בש"ח</t>
  </si>
  <si>
    <t>יתרות מזומנים ועו"ש נקובים במט"ח</t>
  </si>
  <si>
    <t>סה"כ מזומנים ושווי מזומנים</t>
  </si>
  <si>
    <t>מספר ני"ע</t>
  </si>
  <si>
    <t>סה"כ לא צמודות</t>
  </si>
  <si>
    <t>סה"כ צמודות למט"ח</t>
  </si>
  <si>
    <t>סה"כ כתבי אופציה</t>
  </si>
  <si>
    <t>סה"כ חוזים עתידיים</t>
  </si>
  <si>
    <t>סה"כ אופציות</t>
  </si>
  <si>
    <t>נכס הבסיס</t>
  </si>
  <si>
    <t>סה"כ אג"ח קונצרני</t>
  </si>
  <si>
    <t>תנאי ושיעור ריבית</t>
  </si>
  <si>
    <t>תשואה לפדיון</t>
  </si>
  <si>
    <t>תאריך שערוך אחרון</t>
  </si>
  <si>
    <t>שעור תשואה במהלך התקופה</t>
  </si>
  <si>
    <t>שעור הריבית</t>
  </si>
  <si>
    <t>שעור מערך נקוב מונפק</t>
  </si>
  <si>
    <t>סה"כ צמוד מדד</t>
  </si>
  <si>
    <t>שווי שוק</t>
  </si>
  <si>
    <t>סה"כ אג"ח של ממשלת ישראל שהונפקו בחו"ל</t>
  </si>
  <si>
    <t>סה"כ חברות זרות בחו"ל</t>
  </si>
  <si>
    <t>סה"כ חברות ישראליות בחו"ל</t>
  </si>
  <si>
    <t>ענף מסחר</t>
  </si>
  <si>
    <t>שם מדרג</t>
  </si>
  <si>
    <t>ערד</t>
  </si>
  <si>
    <t>סה"כ אג"ח קונצרני של חברות זרות</t>
  </si>
  <si>
    <t>(1) תעודות התחייבות ממשלתיות</t>
  </si>
  <si>
    <t>(2) תעודות חוב מסחריות</t>
  </si>
  <si>
    <t>(3) אג"ח קונצרני</t>
  </si>
  <si>
    <t>(4) מניות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</si>
  <si>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</si>
  <si>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</si>
  <si>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</si>
  <si>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</si>
  <si>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</si>
  <si>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</si>
  <si>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</si>
  <si>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</si>
  <si>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</si>
  <si>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</si>
  <si>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</si>
  <si>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</si>
  <si>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סה"כ כנגד חסכון עמיתים/מבוטחים</t>
  </si>
  <si>
    <t>אופי הנכס</t>
  </si>
  <si>
    <t>סה"כ מניב</t>
  </si>
  <si>
    <t>סה"כ לא מניב</t>
  </si>
  <si>
    <t>1. תעודות התחייבות ממשלתיות</t>
  </si>
  <si>
    <t>2. תעודות חוב מסחריות</t>
  </si>
  <si>
    <t>3. אג"ח קונצרני</t>
  </si>
  <si>
    <t>4. מניות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</si>
  <si>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</si>
  <si>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</si>
  <si>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</si>
  <si>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</si>
  <si>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</si>
  <si>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</si>
  <si>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</si>
  <si>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</si>
  <si>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</si>
  <si>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</si>
  <si>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</si>
  <si>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</si>
  <si>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</si>
  <si>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</si>
  <si>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</si>
  <si>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</si>
  <si>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</si>
  <si>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</si>
  <si>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</si>
  <si>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</si>
  <si>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</si>
  <si>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</si>
  <si>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</si>
  <si>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</si>
  <si>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</si>
  <si>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</si>
  <si>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זירת מסחר</t>
  </si>
  <si>
    <t>TASE</t>
  </si>
  <si>
    <t>LSE</t>
  </si>
  <si>
    <t>TSE</t>
  </si>
  <si>
    <t>ASX</t>
  </si>
  <si>
    <t>ISE</t>
  </si>
  <si>
    <t>◄</t>
  </si>
  <si>
    <t>חיפושי נפט וגז</t>
  </si>
  <si>
    <t>מסחר</t>
  </si>
  <si>
    <t>שירותים</t>
  </si>
  <si>
    <t>שירותים פיננסיים</t>
  </si>
  <si>
    <t>מידרוג</t>
  </si>
  <si>
    <t>דולר אמריקאי</t>
  </si>
  <si>
    <t>שקל חדש</t>
  </si>
  <si>
    <t>אירו</t>
  </si>
  <si>
    <t>לירה שטרלינג</t>
  </si>
  <si>
    <t>דולר אוסטרלי</t>
  </si>
  <si>
    <t>דולר הונג קונג</t>
  </si>
  <si>
    <t>כתר שבדי</t>
  </si>
  <si>
    <t>כתר דני</t>
  </si>
  <si>
    <t>דולר קנדי</t>
  </si>
  <si>
    <t>יין יפני</t>
  </si>
  <si>
    <t>מקסיקו פזו</t>
  </si>
  <si>
    <t>ריאל ברזילאי</t>
  </si>
  <si>
    <t>ראנד דרום אפריקאי</t>
  </si>
  <si>
    <t>החברה המדווחת</t>
  </si>
  <si>
    <t>תאריך הדיווח</t>
  </si>
  <si>
    <t>שם מסלול/קרן/קופה</t>
  </si>
  <si>
    <t>מספר מסלול/קרן/קופה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</si>
  <si>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</si>
  <si>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</si>
  <si>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</si>
  <si>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</si>
  <si>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</si>
  <si>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</si>
  <si>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השקעות במדעי החיים</t>
  </si>
  <si>
    <t>קלינטק</t>
  </si>
  <si>
    <t>תקשורת ומדיה</t>
  </si>
  <si>
    <t>תוכנה ואינטרנט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</si>
  <si>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</si>
  <si>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</si>
  <si>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</si>
  <si>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</si>
  <si>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</si>
  <si>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</si>
  <si>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</si>
  <si>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</si>
  <si>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</si>
  <si>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</si>
  <si>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</si>
  <si>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</si>
  <si>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</si>
  <si>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</si>
  <si>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</si>
  <si>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</si>
  <si>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</si>
  <si>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</si>
  <si>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</si>
  <si>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</si>
  <si>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</si>
  <si>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</si>
  <si>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</si>
  <si>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</si>
  <si>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</si>
  <si>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</si>
  <si>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</si>
  <si>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</si>
  <si>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סה"כ מסגרת אשראי מנוצלות ללווים</t>
  </si>
  <si>
    <t>2.ג. מסגרות אשראי מנוצלות ללווים</t>
  </si>
  <si>
    <t>קונסורציום כן/לא</t>
  </si>
  <si>
    <t>שווי משוערך</t>
  </si>
  <si>
    <t>ספק מידע</t>
  </si>
  <si>
    <t>(18)</t>
  </si>
  <si>
    <t>סה"כ מדדים כולל מניות</t>
  </si>
  <si>
    <t>סה"כ ריבית</t>
  </si>
  <si>
    <t>סה"כ קרנות הון סיכון</t>
  </si>
  <si>
    <t>סה"כ מט"ח/ מט"ח</t>
  </si>
  <si>
    <t>סה"כ צמוד למדד</t>
  </si>
  <si>
    <t>סה"כ קרנות נדל"ן</t>
  </si>
  <si>
    <t>סה"כ קרנות השקעה אחרות</t>
  </si>
  <si>
    <t>סה"כ בחו"ל:</t>
  </si>
  <si>
    <t>סה"כ בישראל:</t>
  </si>
  <si>
    <t>סה"כ כתבי אופציה בחו"ל</t>
  </si>
  <si>
    <t>סה"כ חו"ל:</t>
  </si>
  <si>
    <t>סה"כ חוזים עתידיים בחו"ל:</t>
  </si>
  <si>
    <t>סה"כ מקרקעין בישראל:</t>
  </si>
  <si>
    <t>***שער-יוצג במאית המטבע המקומי, קרי /סנט וכ'ו</t>
  </si>
  <si>
    <t>שער***</t>
  </si>
  <si>
    <t>ערך נקוב****</t>
  </si>
  <si>
    <t>ב. אג"ח קונצרני לא סחיר</t>
  </si>
  <si>
    <t>שעור מערך נקוב**** מונפק</t>
  </si>
  <si>
    <t>אלפי ש"ח</t>
  </si>
  <si>
    <t xml:space="preserve">ש"ח אלפי </t>
  </si>
  <si>
    <t>ערך נקוב ****</t>
  </si>
  <si>
    <t>****ערך נקוב-יוצג היחידות במטבע בו בוצעה העסקה במקור</t>
  </si>
  <si>
    <t>יחידות</t>
  </si>
  <si>
    <t>אלפי יחידות</t>
  </si>
  <si>
    <t>(19)</t>
  </si>
  <si>
    <t>כתובת הנכס</t>
  </si>
  <si>
    <t>*****כאשר טרם חלף מועד תשלום הריבית/ פדיון קרן/ דיבידנד, יצוין סכום פדיון/ ריבית/ דיבידנד שעתיד להתקבל</t>
  </si>
  <si>
    <t xml:space="preserve">*****כאשר טרם חלף מועד תשלום הריבית/ פדיון קרן/ דיבידנד, יצוין סכום פדיון/ ריבית/ דיבידנד שעתיד להתקבל </t>
  </si>
  <si>
    <t xml:space="preserve">****כאשר טרם חלף מועד תשלום הריבית/ פדיון קרן/ דיבידנד, יצוין סכום פדיון/ ריבית/ דיבידנד שעתיד להתקבל </t>
  </si>
  <si>
    <t xml:space="preserve">פדיון/ ריבית/ דיבידנד לקבל*****  </t>
  </si>
  <si>
    <t>* בעל ענין/צד קשור</t>
  </si>
  <si>
    <t>(5) קרנות סל</t>
  </si>
  <si>
    <t>סה"כ קרנות סל</t>
  </si>
  <si>
    <t>סה"כ שעוקבות אחר מדדי מניות בישראל</t>
  </si>
  <si>
    <t>סה"כ שעוקבות אחר מדדים אחרים בישראל</t>
  </si>
  <si>
    <t>סה"כ שעוקבות אחר מדדי מניות</t>
  </si>
  <si>
    <t>סה"כ שעוקבות אחר מדדים אחרים</t>
  </si>
  <si>
    <t>5. קרנות סל</t>
  </si>
  <si>
    <t>ענף משק</t>
  </si>
  <si>
    <t>31/12/2022</t>
  </si>
  <si>
    <t>מגדל מקפת קרנות פנסיה וקופות גמל בע"מ</t>
  </si>
  <si>
    <t>מגדל מקפת אישית (מספר אוצר 162) - מסלול כללי</t>
  </si>
  <si>
    <t>מ.ק.מ 1123</t>
  </si>
  <si>
    <t>8231128</t>
  </si>
  <si>
    <t>RF</t>
  </si>
  <si>
    <t>מ.ק.מ 813</t>
  </si>
  <si>
    <t>8230815</t>
  </si>
  <si>
    <t>מ.ק.מ. 1023</t>
  </si>
  <si>
    <t>8231029</t>
  </si>
  <si>
    <t>מ.ק.מ. 913</t>
  </si>
  <si>
    <t>8230914</t>
  </si>
  <si>
    <t>מקמ 1213</t>
  </si>
  <si>
    <t>8231219</t>
  </si>
  <si>
    <t>ממשל שקלית 0142</t>
  </si>
  <si>
    <t>1125400</t>
  </si>
  <si>
    <t>ממשל שקלית 0226</t>
  </si>
  <si>
    <t>1174697</t>
  </si>
  <si>
    <t>ממשל שקלית 0323</t>
  </si>
  <si>
    <t>1126747</t>
  </si>
  <si>
    <t>ממשל שקלית 0324</t>
  </si>
  <si>
    <t>1130848</t>
  </si>
  <si>
    <t>ממשל שקלית 0327</t>
  </si>
  <si>
    <t>1139344</t>
  </si>
  <si>
    <t>ממשל שקלית 0330</t>
  </si>
  <si>
    <t>1160985</t>
  </si>
  <si>
    <t>ממשל שקלית 0347</t>
  </si>
  <si>
    <t>1140193</t>
  </si>
  <si>
    <t>ממשל שקלית 0425</t>
  </si>
  <si>
    <t>1162668</t>
  </si>
  <si>
    <t>ממשל שקלית 0432</t>
  </si>
  <si>
    <t>1180660</t>
  </si>
  <si>
    <t>ממשל שקלית 0537</t>
  </si>
  <si>
    <t>1166180</t>
  </si>
  <si>
    <t>ממשל שקלית 0723</t>
  </si>
  <si>
    <t>1167105</t>
  </si>
  <si>
    <t>ממשל שקלית 0825</t>
  </si>
  <si>
    <t>1135557</t>
  </si>
  <si>
    <t>ממשל שקלית 0928</t>
  </si>
  <si>
    <t>1150879</t>
  </si>
  <si>
    <t>ממשל שקלית 1024</t>
  </si>
  <si>
    <t>1175777</t>
  </si>
  <si>
    <t>ממשל שקלית 1026</t>
  </si>
  <si>
    <t>1099456</t>
  </si>
  <si>
    <t>ממשל שקלית 1123</t>
  </si>
  <si>
    <t>1155068</t>
  </si>
  <si>
    <t>ממשל שקלית 1152</t>
  </si>
  <si>
    <t>1184076</t>
  </si>
  <si>
    <t>ממשל משתנה 0526</t>
  </si>
  <si>
    <t>1141795</t>
  </si>
  <si>
    <t>ממשל משתנה 1130</t>
  </si>
  <si>
    <t>1166552</t>
  </si>
  <si>
    <t>ISRAEL 4.5 2120</t>
  </si>
  <si>
    <t>US46513JB593</t>
  </si>
  <si>
    <t>A+</t>
  </si>
  <si>
    <t>FITCH</t>
  </si>
  <si>
    <t>אלה פקדון אגח ה</t>
  </si>
  <si>
    <t>1162577</t>
  </si>
  <si>
    <t>מגמה</t>
  </si>
  <si>
    <t>515666881</t>
  </si>
  <si>
    <t>אג"ח מובנות</t>
  </si>
  <si>
    <t>ilAAA</t>
  </si>
  <si>
    <t>מעלות S&amp;P</t>
  </si>
  <si>
    <t>בינל הנפק אגח י</t>
  </si>
  <si>
    <t>1160290</t>
  </si>
  <si>
    <t>513141879</t>
  </si>
  <si>
    <t>בנקים</t>
  </si>
  <si>
    <t>Aaa.il</t>
  </si>
  <si>
    <t>דיסק מנ אגח טו</t>
  </si>
  <si>
    <t>7480304</t>
  </si>
  <si>
    <t>520029935</t>
  </si>
  <si>
    <t>לאומי אגח 179</t>
  </si>
  <si>
    <t>6040372</t>
  </si>
  <si>
    <t>520018078</t>
  </si>
  <si>
    <t>מז טפ הנפק 45</t>
  </si>
  <si>
    <t>2310217</t>
  </si>
  <si>
    <t>520032046</t>
  </si>
  <si>
    <t>מז טפ הנפק 49</t>
  </si>
  <si>
    <t>2310282</t>
  </si>
  <si>
    <t>מז טפ הנפק 52</t>
  </si>
  <si>
    <t>2310381</t>
  </si>
  <si>
    <t>מקורות אגח 11</t>
  </si>
  <si>
    <t>1158476</t>
  </si>
  <si>
    <t>520010869</t>
  </si>
  <si>
    <t>מרכנתיל הנ אגחג</t>
  </si>
  <si>
    <t>1171297</t>
  </si>
  <si>
    <t>513686154</t>
  </si>
  <si>
    <t>מרכנתיל הנ אגחד</t>
  </si>
  <si>
    <t>1171305</t>
  </si>
  <si>
    <t>נמלי ישראל אגחא</t>
  </si>
  <si>
    <t>1145564</t>
  </si>
  <si>
    <t>513569780</t>
  </si>
  <si>
    <t>נדל"ן מניב בישראל</t>
  </si>
  <si>
    <t>נמלי ישראל אגחב</t>
  </si>
  <si>
    <t>1145572</t>
  </si>
  <si>
    <t>פועלים אגח 200</t>
  </si>
  <si>
    <t>6620496</t>
  </si>
  <si>
    <t>520000118</t>
  </si>
  <si>
    <t>פועלים הנ אגח32</t>
  </si>
  <si>
    <t>1940535</t>
  </si>
  <si>
    <t>520032640</t>
  </si>
  <si>
    <t>פועלים הנ אגח34</t>
  </si>
  <si>
    <t>1940576</t>
  </si>
  <si>
    <t>פועלים הנ אגח35</t>
  </si>
  <si>
    <t>1940618</t>
  </si>
  <si>
    <t>פועלים הנ אגח36</t>
  </si>
  <si>
    <t>1940659</t>
  </si>
  <si>
    <t>חשמל אגח 27</t>
  </si>
  <si>
    <t>6000210</t>
  </si>
  <si>
    <t>520000472</t>
  </si>
  <si>
    <t>אנרגיה</t>
  </si>
  <si>
    <t>Aa1.il</t>
  </si>
  <si>
    <t>חשמל אגח 29</t>
  </si>
  <si>
    <t>6000236</t>
  </si>
  <si>
    <t>חשמל אגח 31</t>
  </si>
  <si>
    <t>6000285</t>
  </si>
  <si>
    <t>חשמל אגח 32</t>
  </si>
  <si>
    <t>6000384</t>
  </si>
  <si>
    <t>חשמל אגח 33</t>
  </si>
  <si>
    <t>6000392</t>
  </si>
  <si>
    <t>נתיבי גז אגח ד</t>
  </si>
  <si>
    <t>1147503</t>
  </si>
  <si>
    <t>513436394</t>
  </si>
  <si>
    <t>עזריאלי אגח ב</t>
  </si>
  <si>
    <t>1134436</t>
  </si>
  <si>
    <t>510960719</t>
  </si>
  <si>
    <t>ilAA+</t>
  </si>
  <si>
    <t>עזריאלי אגח ד</t>
  </si>
  <si>
    <t>1138650</t>
  </si>
  <si>
    <t>עזריאלי אגח ה</t>
  </si>
  <si>
    <t>1156603</t>
  </si>
  <si>
    <t>עזריאלי אגח ו</t>
  </si>
  <si>
    <t>1156611</t>
  </si>
  <si>
    <t>עזריאלי אגח ז</t>
  </si>
  <si>
    <t>1178672</t>
  </si>
  <si>
    <t>עזריאלי אגח ח</t>
  </si>
  <si>
    <t>1178680</t>
  </si>
  <si>
    <t>פועלים הנ הת טו</t>
  </si>
  <si>
    <t>1940543</t>
  </si>
  <si>
    <t>אמות אגח ד</t>
  </si>
  <si>
    <t>1133149</t>
  </si>
  <si>
    <t>520026683</t>
  </si>
  <si>
    <t>Aa2.il</t>
  </si>
  <si>
    <t>אמות אגח ו</t>
  </si>
  <si>
    <t>1158609</t>
  </si>
  <si>
    <t>אמות אגח ח</t>
  </si>
  <si>
    <t>1172782</t>
  </si>
  <si>
    <t>ארפורט אגח ה</t>
  </si>
  <si>
    <t>1133487</t>
  </si>
  <si>
    <t>511659401</t>
  </si>
  <si>
    <t>ilAA</t>
  </si>
  <si>
    <t>ארפורט אגח ט</t>
  </si>
  <si>
    <t>1160944</t>
  </si>
  <si>
    <t>ביג אגח ח</t>
  </si>
  <si>
    <t>1138924</t>
  </si>
  <si>
    <t>513623314</t>
  </si>
  <si>
    <t>ביג אגח יא</t>
  </si>
  <si>
    <t>1151117</t>
  </si>
  <si>
    <t>ביג אגח יג</t>
  </si>
  <si>
    <t>1159516</t>
  </si>
  <si>
    <t>ביג אגח יד</t>
  </si>
  <si>
    <t>1161512</t>
  </si>
  <si>
    <t>גב ים אגח ו</t>
  </si>
  <si>
    <t>7590128</t>
  </si>
  <si>
    <t>520001736</t>
  </si>
  <si>
    <t>גב ים אגח ט</t>
  </si>
  <si>
    <t>7590219</t>
  </si>
  <si>
    <t>גב ים אגח י</t>
  </si>
  <si>
    <t>7590284</t>
  </si>
  <si>
    <t>ישרס אגח טו</t>
  </si>
  <si>
    <t>6130207</t>
  </si>
  <si>
    <t>520017807</t>
  </si>
  <si>
    <t>ישרס אגח יח</t>
  </si>
  <si>
    <t>6130280</t>
  </si>
  <si>
    <t>לאומי התח נד401</t>
  </si>
  <si>
    <t>6040380</t>
  </si>
  <si>
    <t>לאומי התח נד402</t>
  </si>
  <si>
    <t>6040398</t>
  </si>
  <si>
    <t>לאומי התח נד403</t>
  </si>
  <si>
    <t>6040430</t>
  </si>
  <si>
    <t>לאומי התח נד404</t>
  </si>
  <si>
    <t>6040471</t>
  </si>
  <si>
    <t>לאומי התח נד405</t>
  </si>
  <si>
    <t>6040620</t>
  </si>
  <si>
    <t>מבנה אגח יז*</t>
  </si>
  <si>
    <t>2260446</t>
  </si>
  <si>
    <t>520024126</t>
  </si>
  <si>
    <t>מבנה אגח יח*</t>
  </si>
  <si>
    <t>2260479</t>
  </si>
  <si>
    <t>מבנה אגח כ*</t>
  </si>
  <si>
    <t>2260495</t>
  </si>
  <si>
    <t>מבנה אגח כג*</t>
  </si>
  <si>
    <t>2260545</t>
  </si>
  <si>
    <t>מבנה אגח כד*</t>
  </si>
  <si>
    <t>2260552</t>
  </si>
  <si>
    <t>מבנה אגח כה*</t>
  </si>
  <si>
    <t>2260636</t>
  </si>
  <si>
    <t>מליסרון אגח ו*</t>
  </si>
  <si>
    <t>3230125</t>
  </si>
  <si>
    <t>520037789</t>
  </si>
  <si>
    <t>מליסרון אגח טז*</t>
  </si>
  <si>
    <t>3230265</t>
  </si>
  <si>
    <t>מליסרון אגח י*</t>
  </si>
  <si>
    <t>3230190</t>
  </si>
  <si>
    <t>מליסרון אגח יג*</t>
  </si>
  <si>
    <t>3230224</t>
  </si>
  <si>
    <t>מליסרון אגח יד*</t>
  </si>
  <si>
    <t>3230232</t>
  </si>
  <si>
    <t>מליסרון אגח יז*</t>
  </si>
  <si>
    <t>3230273</t>
  </si>
  <si>
    <t>מליסרון אגח יח*</t>
  </si>
  <si>
    <t>3230372</t>
  </si>
  <si>
    <t>מליסרון אגח יט*</t>
  </si>
  <si>
    <t>3230398</t>
  </si>
  <si>
    <t>מליסרון אגח כ*</t>
  </si>
  <si>
    <t>3230422</t>
  </si>
  <si>
    <t>פועלים הנ הת יח</t>
  </si>
  <si>
    <t>1940600</t>
  </si>
  <si>
    <t>פועלים הנ הת יט</t>
  </si>
  <si>
    <t>1940626</t>
  </si>
  <si>
    <t>פועלים הנ הת כא</t>
  </si>
  <si>
    <t>1940725</t>
  </si>
  <si>
    <t>פועלים הנפ הת כ</t>
  </si>
  <si>
    <t>1940691</t>
  </si>
  <si>
    <t>פועלים התח נד ה</t>
  </si>
  <si>
    <t>6620462</t>
  </si>
  <si>
    <t>פועלים התח נד ו</t>
  </si>
  <si>
    <t>6620553</t>
  </si>
  <si>
    <t>פועלים התח נד ז</t>
  </si>
  <si>
    <t>1191329</t>
  </si>
  <si>
    <t>רבוע נדלן אגח ח*</t>
  </si>
  <si>
    <t>1157569</t>
  </si>
  <si>
    <t>513765859</t>
  </si>
  <si>
    <t>ריט 1 אגח ד*</t>
  </si>
  <si>
    <t>1129899</t>
  </si>
  <si>
    <t>513821488</t>
  </si>
  <si>
    <t>ריט 1 אגח ה*</t>
  </si>
  <si>
    <t>1136753</t>
  </si>
  <si>
    <t>ריט 1 אגח ו*</t>
  </si>
  <si>
    <t>1138544</t>
  </si>
  <si>
    <t>ריט 1 אגח ז*</t>
  </si>
  <si>
    <t>1171271</t>
  </si>
  <si>
    <t>שופרסל אגח ו*</t>
  </si>
  <si>
    <t>7770217</t>
  </si>
  <si>
    <t>520022732</t>
  </si>
  <si>
    <t>רשתות שיווק</t>
  </si>
  <si>
    <t>שלמה החז אגח טז</t>
  </si>
  <si>
    <t>1410281</t>
  </si>
  <si>
    <t>520034372</t>
  </si>
  <si>
    <t>שלמה החז אגח יח</t>
  </si>
  <si>
    <t>1410307</t>
  </si>
  <si>
    <t>אדמה אגח ב</t>
  </si>
  <si>
    <t>1110915</t>
  </si>
  <si>
    <t>520043605</t>
  </si>
  <si>
    <t>כימיה, גומי ופלסטיק</t>
  </si>
  <si>
    <t>ilAA-</t>
  </si>
  <si>
    <t>בזק אגח 10</t>
  </si>
  <si>
    <t>2300184</t>
  </si>
  <si>
    <t>520031931</t>
  </si>
  <si>
    <t>Aa3.il</t>
  </si>
  <si>
    <t>בזק אגח 12</t>
  </si>
  <si>
    <t>2300242</t>
  </si>
  <si>
    <t>ביג אגח ז</t>
  </si>
  <si>
    <t>1136084</t>
  </si>
  <si>
    <t>ביג אגח ט</t>
  </si>
  <si>
    <t>1141050</t>
  </si>
  <si>
    <t>ביג אגח טו</t>
  </si>
  <si>
    <t>1162221</t>
  </si>
  <si>
    <t>ביג אגח יב</t>
  </si>
  <si>
    <t>1156231</t>
  </si>
  <si>
    <t>ביג אגח יח</t>
  </si>
  <si>
    <t>1174226</t>
  </si>
  <si>
    <t>ביג אגח כ</t>
  </si>
  <si>
    <t>1186188</t>
  </si>
  <si>
    <t>בינל הנפ התח כו</t>
  </si>
  <si>
    <t>1185537</t>
  </si>
  <si>
    <t>בינל הנפק התחכד</t>
  </si>
  <si>
    <t>1151000</t>
  </si>
  <si>
    <t>בינל הנפק התחכה</t>
  </si>
  <si>
    <t>1167030</t>
  </si>
  <si>
    <t>בינל הנפקות כז</t>
  </si>
  <si>
    <t>1189497</t>
  </si>
  <si>
    <t>דיסקונט מנ נד ו</t>
  </si>
  <si>
    <t>7480197</t>
  </si>
  <si>
    <t>דיסקונט מנ נד ז</t>
  </si>
  <si>
    <t>7480247</t>
  </si>
  <si>
    <t>דיסקונט מנ נד ח</t>
  </si>
  <si>
    <t>7480312</t>
  </si>
  <si>
    <t>דיסקונט מנ נד ט</t>
  </si>
  <si>
    <t>1191246</t>
  </si>
  <si>
    <t>הפניקס אגח 5</t>
  </si>
  <si>
    <t>7670284</t>
  </si>
  <si>
    <t>520017450</t>
  </si>
  <si>
    <t>ביטוח</t>
  </si>
  <si>
    <t>הראל הנפק אגח ו</t>
  </si>
  <si>
    <t>1126069</t>
  </si>
  <si>
    <t>513834200</t>
  </si>
  <si>
    <t>הראל הנפק אגח ז</t>
  </si>
  <si>
    <t>1126077</t>
  </si>
  <si>
    <t>ישרס אגח טז</t>
  </si>
  <si>
    <t>6130223</t>
  </si>
  <si>
    <t>ישרס אגח יג</t>
  </si>
  <si>
    <t>6130181</t>
  </si>
  <si>
    <t>ישרס אגח יט</t>
  </si>
  <si>
    <t>6130348</t>
  </si>
  <si>
    <t>כללביט אגח ט</t>
  </si>
  <si>
    <t>1136050</t>
  </si>
  <si>
    <t>513754069</t>
  </si>
  <si>
    <t>מגה אור אגח ח*</t>
  </si>
  <si>
    <t>1147602</t>
  </si>
  <si>
    <t>513257873</t>
  </si>
  <si>
    <t>מז טפ הנפ הת 53</t>
  </si>
  <si>
    <t>2310399</t>
  </si>
  <si>
    <t>מז טפ הנפק הת48</t>
  </si>
  <si>
    <t>2310266</t>
  </si>
  <si>
    <t>מז טפ הנפק הת50</t>
  </si>
  <si>
    <t>2310290</t>
  </si>
  <si>
    <t>מזטפ הנפ הת65</t>
  </si>
  <si>
    <t>1191675</t>
  </si>
  <si>
    <t>סלע נדלן אגח ב</t>
  </si>
  <si>
    <t>1132927</t>
  </si>
  <si>
    <t>513992529</t>
  </si>
  <si>
    <t>סלע נדלן אגח ג</t>
  </si>
  <si>
    <t>1138973</t>
  </si>
  <si>
    <t>סלע נדלן אגח ד</t>
  </si>
  <si>
    <t>1167147</t>
  </si>
  <si>
    <t>פניקס הון אגח ה</t>
  </si>
  <si>
    <t>1135417</t>
  </si>
  <si>
    <t>514290345</t>
  </si>
  <si>
    <t>רבוע נדלן אגח ו*</t>
  </si>
  <si>
    <t>1140607</t>
  </si>
  <si>
    <t>רבוע נדלן אגח ט*</t>
  </si>
  <si>
    <t>1174556</t>
  </si>
  <si>
    <t>אלדן תחבו אגח ה</t>
  </si>
  <si>
    <t>1155357</t>
  </si>
  <si>
    <t>510454333</t>
  </si>
  <si>
    <t>ilA+</t>
  </si>
  <si>
    <t>אלדן תחבו אגח ז</t>
  </si>
  <si>
    <t>1184779</t>
  </si>
  <si>
    <t>גירון אגח ו</t>
  </si>
  <si>
    <t>1139849</t>
  </si>
  <si>
    <t>520044520</t>
  </si>
  <si>
    <t>A1.il</t>
  </si>
  <si>
    <t>גירון אגח ז</t>
  </si>
  <si>
    <t>1142629</t>
  </si>
  <si>
    <t>גירון אגח ח</t>
  </si>
  <si>
    <t>1183151</t>
  </si>
  <si>
    <t>ג'נרישן קפ אגחב*</t>
  </si>
  <si>
    <t>1177526</t>
  </si>
  <si>
    <t>515846558</t>
  </si>
  <si>
    <t>השקעה ואחזקות</t>
  </si>
  <si>
    <t>ג'נרישן קפ אגחג*</t>
  </si>
  <si>
    <t>1184555</t>
  </si>
  <si>
    <t>מגה אור אגח ד*</t>
  </si>
  <si>
    <t>1130632</t>
  </si>
  <si>
    <t>מגה אור אגח ז*</t>
  </si>
  <si>
    <t>1141696</t>
  </si>
  <si>
    <t>מגה אור אגח ט*</t>
  </si>
  <si>
    <t>1165141</t>
  </si>
  <si>
    <t>מגה אור אגח יא*</t>
  </si>
  <si>
    <t>1178375</t>
  </si>
  <si>
    <t>מימון ישיר אגחג</t>
  </si>
  <si>
    <t>1171214</t>
  </si>
  <si>
    <t>513893123</t>
  </si>
  <si>
    <t>אשראי חוץ בנקאי</t>
  </si>
  <si>
    <t>מימון ישיר אגחד</t>
  </si>
  <si>
    <t>1175660</t>
  </si>
  <si>
    <t>מימון ישיר אגחה</t>
  </si>
  <si>
    <t>1182831</t>
  </si>
  <si>
    <t>מימון ישיר אגחו</t>
  </si>
  <si>
    <t>1191659</t>
  </si>
  <si>
    <t>פז נפט אגח ו*</t>
  </si>
  <si>
    <t>1139542</t>
  </si>
  <si>
    <t>510216054</t>
  </si>
  <si>
    <t>פז נפט אגח ז*</t>
  </si>
  <si>
    <t>1142595</t>
  </si>
  <si>
    <t>אדגר אגח ט*</t>
  </si>
  <si>
    <t>1820190</t>
  </si>
  <si>
    <t>520035171</t>
  </si>
  <si>
    <t>נדל"ן מניב בחו"ל</t>
  </si>
  <si>
    <t>A2.il</t>
  </si>
  <si>
    <t>אלבר אגח יט</t>
  </si>
  <si>
    <t>1191824</t>
  </si>
  <si>
    <t>512025891</t>
  </si>
  <si>
    <t>ilA</t>
  </si>
  <si>
    <t>אפי נכסים אגח 8</t>
  </si>
  <si>
    <t>1142231</t>
  </si>
  <si>
    <t>510560188</t>
  </si>
  <si>
    <t>אפי נכסים אגחיג</t>
  </si>
  <si>
    <t>1178292</t>
  </si>
  <si>
    <t>אפי נכסים אגחיד</t>
  </si>
  <si>
    <t>1184530</t>
  </si>
  <si>
    <t>אשטרום קבוצה אגח ד</t>
  </si>
  <si>
    <t>1182989</t>
  </si>
  <si>
    <t>510381601</t>
  </si>
  <si>
    <t>בנייה</t>
  </si>
  <si>
    <t>ג'י סיטי אגח טו</t>
  </si>
  <si>
    <t>1260769</t>
  </si>
  <si>
    <t>520033234</t>
  </si>
  <si>
    <t>הכשרת ישוב אג21</t>
  </si>
  <si>
    <t>6120224</t>
  </si>
  <si>
    <t>520020116</t>
  </si>
  <si>
    <t>סלקום אגח ח*</t>
  </si>
  <si>
    <t>1132828</t>
  </si>
  <si>
    <t>511930125</t>
  </si>
  <si>
    <t>או פי סי אגח ב*</t>
  </si>
  <si>
    <t>1166057</t>
  </si>
  <si>
    <t>514401702</t>
  </si>
  <si>
    <t>ilA-</t>
  </si>
  <si>
    <t>ג'י סיטי אגח יב</t>
  </si>
  <si>
    <t>1260603</t>
  </si>
  <si>
    <t>A3.il</t>
  </si>
  <si>
    <t>ג'י סיטי אגח יג</t>
  </si>
  <si>
    <t>1260652</t>
  </si>
  <si>
    <t>ג'י סיטי אגח יד</t>
  </si>
  <si>
    <t>1260736</t>
  </si>
  <si>
    <t>הכשרת ישוב אג23</t>
  </si>
  <si>
    <t>6120323</t>
  </si>
  <si>
    <t>מגוריט אגח ב</t>
  </si>
  <si>
    <t>1168350</t>
  </si>
  <si>
    <t>515434074</t>
  </si>
  <si>
    <t>מגוריט אגח ג</t>
  </si>
  <si>
    <t>1175975</t>
  </si>
  <si>
    <t>מגוריט אגח ד</t>
  </si>
  <si>
    <t>1185834</t>
  </si>
  <si>
    <t>פתאל החזקות אגח ד*</t>
  </si>
  <si>
    <t>1188192</t>
  </si>
  <si>
    <t>512607888</t>
  </si>
  <si>
    <t>מלונאות ותיירות</t>
  </si>
  <si>
    <t>אגח הפחתת שווי ניירות חסומים</t>
  </si>
  <si>
    <t>259026600</t>
  </si>
  <si>
    <t>ל.ר.</t>
  </si>
  <si>
    <t>NR</t>
  </si>
  <si>
    <t>ארי נדלן אגח א</t>
  </si>
  <si>
    <t>3660156</t>
  </si>
  <si>
    <t>520038332</t>
  </si>
  <si>
    <t>מניבים ריט אגחא*</t>
  </si>
  <si>
    <t>1140581</t>
  </si>
  <si>
    <t>515327120</t>
  </si>
  <si>
    <t>מניבים ריט אגחב*</t>
  </si>
  <si>
    <t>1155928</t>
  </si>
  <si>
    <t>מניבים ריט אגחג*</t>
  </si>
  <si>
    <t>1177658</t>
  </si>
  <si>
    <t>משק אנרג אגח א</t>
  </si>
  <si>
    <t>1169531</t>
  </si>
  <si>
    <t>516167343</t>
  </si>
  <si>
    <t>נופר אנרג אגח א*</t>
  </si>
  <si>
    <t>1179340</t>
  </si>
  <si>
    <t>514599943</t>
  </si>
  <si>
    <t>אנרגיה מתחדשת</t>
  </si>
  <si>
    <t>קרדן אןוי אגח ב*</t>
  </si>
  <si>
    <t>1113034</t>
  </si>
  <si>
    <t>NV1239114</t>
  </si>
  <si>
    <t>דיסק מנ אגח יד</t>
  </si>
  <si>
    <t>7480163</t>
  </si>
  <si>
    <t>עמידר אגח א</t>
  </si>
  <si>
    <t>1143585</t>
  </si>
  <si>
    <t>520017393</t>
  </si>
  <si>
    <t>פועלים אגח 100</t>
  </si>
  <si>
    <t>6620488</t>
  </si>
  <si>
    <t>חשמל אגח 26</t>
  </si>
  <si>
    <t>6000202</t>
  </si>
  <si>
    <t>שטראוס אגח ה</t>
  </si>
  <si>
    <t>7460389</t>
  </si>
  <si>
    <t>520003781</t>
  </si>
  <si>
    <t>מזון</t>
  </si>
  <si>
    <t>תעש אוירית אגחד</t>
  </si>
  <si>
    <t>1133131</t>
  </si>
  <si>
    <t>520027194</t>
  </si>
  <si>
    <t>ביטחוניות</t>
  </si>
  <si>
    <t>אייסיאל אגח ז*</t>
  </si>
  <si>
    <t>2810372</t>
  </si>
  <si>
    <t>520027830</t>
  </si>
  <si>
    <t>אמות אגח ה</t>
  </si>
  <si>
    <t>1138114</t>
  </si>
  <si>
    <t>אמות אגח ז</t>
  </si>
  <si>
    <t>1162866</t>
  </si>
  <si>
    <t>ביג אגח ו</t>
  </si>
  <si>
    <t>1132521</t>
  </si>
  <si>
    <t>גב ים אגח ח</t>
  </si>
  <si>
    <t>7590151</t>
  </si>
  <si>
    <t>וילאר אגח ח</t>
  </si>
  <si>
    <t>4160156</t>
  </si>
  <si>
    <t>520038910</t>
  </si>
  <si>
    <t>ישראמקו אגח ג*</t>
  </si>
  <si>
    <t>2320232</t>
  </si>
  <si>
    <t>550010003</t>
  </si>
  <si>
    <t>מבנה אגח טו*</t>
  </si>
  <si>
    <t>2260420</t>
  </si>
  <si>
    <t>מנורה הון התח ד</t>
  </si>
  <si>
    <t>1135920</t>
  </si>
  <si>
    <t>513937714</t>
  </si>
  <si>
    <t>שופרסל אגח ה*</t>
  </si>
  <si>
    <t>7770209</t>
  </si>
  <si>
    <t>שופרסל אגח ז*</t>
  </si>
  <si>
    <t>7770258</t>
  </si>
  <si>
    <t>שלמה החז אגח יז</t>
  </si>
  <si>
    <t>1410299</t>
  </si>
  <si>
    <t>בזק אגח 9</t>
  </si>
  <si>
    <t>2300176</t>
  </si>
  <si>
    <t>גמא אגח 3</t>
  </si>
  <si>
    <t>1185941</t>
  </si>
  <si>
    <t>512711789</t>
  </si>
  <si>
    <t>דה זראסאי אגח ג</t>
  </si>
  <si>
    <t>1137975</t>
  </si>
  <si>
    <t>1744984</t>
  </si>
  <si>
    <t>הראל הנפ אגח טו</t>
  </si>
  <si>
    <t>1143130</t>
  </si>
  <si>
    <t>הראל הנפ אגח טז</t>
  </si>
  <si>
    <t>1157601</t>
  </si>
  <si>
    <t>הראל הנפ אגח יב</t>
  </si>
  <si>
    <t>1138163</t>
  </si>
  <si>
    <t>הראל הנפ אגח יד</t>
  </si>
  <si>
    <t>1143122</t>
  </si>
  <si>
    <t>הראל הנפ אגח יח</t>
  </si>
  <si>
    <t>1182666</t>
  </si>
  <si>
    <t>יוניברסל אגח ב</t>
  </si>
  <si>
    <t>1141647</t>
  </si>
  <si>
    <t>511809071</t>
  </si>
  <si>
    <t>כללביט אגח י</t>
  </si>
  <si>
    <t>1136068</t>
  </si>
  <si>
    <t>כללביט אגח יא</t>
  </si>
  <si>
    <t>1160647</t>
  </si>
  <si>
    <t>כללביט אגח יב</t>
  </si>
  <si>
    <t>1179928</t>
  </si>
  <si>
    <t>מנורה הון התח ה</t>
  </si>
  <si>
    <t>1143411</t>
  </si>
  <si>
    <t>מנורה הון התח ז</t>
  </si>
  <si>
    <t>1184191</t>
  </si>
  <si>
    <t>פניקס הון אגח ח</t>
  </si>
  <si>
    <t>1139815</t>
  </si>
  <si>
    <t>פניקס הון אגח ט</t>
  </si>
  <si>
    <t>1155522</t>
  </si>
  <si>
    <t>פניקס הון אגחיא</t>
  </si>
  <si>
    <t>1159359</t>
  </si>
  <si>
    <t>קרסו אגח ב</t>
  </si>
  <si>
    <t>1139591</t>
  </si>
  <si>
    <t>514065283</t>
  </si>
  <si>
    <t>קרסו אגח ג</t>
  </si>
  <si>
    <t>1141829</t>
  </si>
  <si>
    <t>קרסו אגח ד</t>
  </si>
  <si>
    <t>1173566</t>
  </si>
  <si>
    <t>קרסו מוט' אגח א</t>
  </si>
  <si>
    <t>1136464</t>
  </si>
  <si>
    <t>אלדן תחבו אגח ו</t>
  </si>
  <si>
    <t>1161678</t>
  </si>
  <si>
    <t>אלקטרה אגח ד*</t>
  </si>
  <si>
    <t>7390149</t>
  </si>
  <si>
    <t>520028911</t>
  </si>
  <si>
    <t>אלקטרה אגח ה*</t>
  </si>
  <si>
    <t>7390222</t>
  </si>
  <si>
    <t>דמרי אגח ז*</t>
  </si>
  <si>
    <t>1141191</t>
  </si>
  <si>
    <t>511399388</t>
  </si>
  <si>
    <t>דמרי אגח ט*</t>
  </si>
  <si>
    <t>1168368</t>
  </si>
  <si>
    <t>ממן אגח ב</t>
  </si>
  <si>
    <t>2380046</t>
  </si>
  <si>
    <t>520036435</t>
  </si>
  <si>
    <t>ספנסר אגח ג</t>
  </si>
  <si>
    <t>1147495</t>
  </si>
  <si>
    <t>1838863</t>
  </si>
  <si>
    <t>פז נפט ד*</t>
  </si>
  <si>
    <t>1132505</t>
  </si>
  <si>
    <t>פז נפט אגח ח*</t>
  </si>
  <si>
    <t>1162817</t>
  </si>
  <si>
    <t>פרטנר אגח ו*</t>
  </si>
  <si>
    <t>1141415</t>
  </si>
  <si>
    <t>520044314</t>
  </si>
  <si>
    <t>פרטנר אגח ז*</t>
  </si>
  <si>
    <t>1156397</t>
  </si>
  <si>
    <t>שפיר הנדס אגח א*</t>
  </si>
  <si>
    <t>1136134</t>
  </si>
  <si>
    <t>514892801</t>
  </si>
  <si>
    <t>מתכת ומוצרי בניה</t>
  </si>
  <si>
    <t>שפיר הנדס אגח ב*</t>
  </si>
  <si>
    <t>1141951</t>
  </si>
  <si>
    <t>אזורים אגח 13*</t>
  </si>
  <si>
    <t>7150410</t>
  </si>
  <si>
    <t>520025990</t>
  </si>
  <si>
    <t>אזורים אגח 14*</t>
  </si>
  <si>
    <t>7150444</t>
  </si>
  <si>
    <t>איידיאייהנ הת ה</t>
  </si>
  <si>
    <t>1155878</t>
  </si>
  <si>
    <t>514486042</t>
  </si>
  <si>
    <t>אלבר אגח כ</t>
  </si>
  <si>
    <t>1191832</t>
  </si>
  <si>
    <t>אנלייט אנר אג ג*</t>
  </si>
  <si>
    <t>7200249</t>
  </si>
  <si>
    <t>520041146</t>
  </si>
  <si>
    <t>אנלייט אנר אגחו*</t>
  </si>
  <si>
    <t>7200173</t>
  </si>
  <si>
    <t>אנרג'יקס אג ב*</t>
  </si>
  <si>
    <t>1168483</t>
  </si>
  <si>
    <t>513901371</t>
  </si>
  <si>
    <t>אפריקה מג אגח ה*</t>
  </si>
  <si>
    <t>1162825</t>
  </si>
  <si>
    <t>520034760</t>
  </si>
  <si>
    <t>בזן אגח ה</t>
  </si>
  <si>
    <t>2590388</t>
  </si>
  <si>
    <t>520036658</t>
  </si>
  <si>
    <t>בזן אגח י</t>
  </si>
  <si>
    <t>2590511</t>
  </si>
  <si>
    <t>סלקום אגח ט*</t>
  </si>
  <si>
    <t>1132836</t>
  </si>
  <si>
    <t>סלקום אגח יא*</t>
  </si>
  <si>
    <t>1139252</t>
  </si>
  <si>
    <t>סלקום אגח יב*</t>
  </si>
  <si>
    <t>1143080</t>
  </si>
  <si>
    <t>סלקום אגח יג*</t>
  </si>
  <si>
    <t>1189190</t>
  </si>
  <si>
    <t>פתאל אירו אגח א</t>
  </si>
  <si>
    <t>1137512</t>
  </si>
  <si>
    <t>515328250</t>
  </si>
  <si>
    <t>פתאל אירו אגח ד</t>
  </si>
  <si>
    <t>1168038</t>
  </si>
  <si>
    <t>קרסו נדלן אגח א*</t>
  </si>
  <si>
    <t>1190008</t>
  </si>
  <si>
    <t>510488190</t>
  </si>
  <si>
    <t>אקרו אגח א</t>
  </si>
  <si>
    <t>1188572</t>
  </si>
  <si>
    <t>511996803</t>
  </si>
  <si>
    <t>פתאל החז אגח ב*</t>
  </si>
  <si>
    <t>1150812</t>
  </si>
  <si>
    <t>פתאל החז אגח ג*</t>
  </si>
  <si>
    <t>1161785</t>
  </si>
  <si>
    <t>פתאל החזק אג 1*</t>
  </si>
  <si>
    <t>1169721</t>
  </si>
  <si>
    <t>דלשה קפיטל אגחב</t>
  </si>
  <si>
    <t>1137314</t>
  </si>
  <si>
    <t>1888119</t>
  </si>
  <si>
    <t>Baa1.il</t>
  </si>
  <si>
    <t>אול יר אגח ג</t>
  </si>
  <si>
    <t>1140136</t>
  </si>
  <si>
    <t>1841580</t>
  </si>
  <si>
    <t>אול יר אגח ה</t>
  </si>
  <si>
    <t>1143304</t>
  </si>
  <si>
    <t>אנלייט אנר אגחה*</t>
  </si>
  <si>
    <t>7200116</t>
  </si>
  <si>
    <t>ריט אזורים אג ב*</t>
  </si>
  <si>
    <t>1183581</t>
  </si>
  <si>
    <t>516117181</t>
  </si>
  <si>
    <t>אלביט מע' אגח ג</t>
  </si>
  <si>
    <t>1178250</t>
  </si>
  <si>
    <t>520043027</t>
  </si>
  <si>
    <t>אלביט מע' אגח ד</t>
  </si>
  <si>
    <t>1178268</t>
  </si>
  <si>
    <t>ישראמקו אגח א*</t>
  </si>
  <si>
    <t>2320174</t>
  </si>
  <si>
    <t>ישראמקו אגח ב*</t>
  </si>
  <si>
    <t>2320224</t>
  </si>
  <si>
    <t>תמר פטרו אגח א*</t>
  </si>
  <si>
    <t>1141332</t>
  </si>
  <si>
    <t>515334662</t>
  </si>
  <si>
    <t>תמר פטרו אגח ב*</t>
  </si>
  <si>
    <t>1143593</t>
  </si>
  <si>
    <t>בזן אגח ו</t>
  </si>
  <si>
    <t>2590396</t>
  </si>
  <si>
    <t>בזן אגח ט</t>
  </si>
  <si>
    <t>2590461</t>
  </si>
  <si>
    <t>ISRELE 3.75 02/32</t>
  </si>
  <si>
    <t>IL0060004004</t>
  </si>
  <si>
    <t>בלומברג</t>
  </si>
  <si>
    <t>BBB+</t>
  </si>
  <si>
    <t>S&amp;P</t>
  </si>
  <si>
    <t>HAPOAL 3.255 01/32</t>
  </si>
  <si>
    <t>IL0066204707</t>
  </si>
  <si>
    <t>BBB</t>
  </si>
  <si>
    <t>LUMIIT 3.275 01/31 01/26</t>
  </si>
  <si>
    <t>IL0060404899</t>
  </si>
  <si>
    <t>ISRAEL CHEMICALS 6.375 31/05/38*</t>
  </si>
  <si>
    <t>IL0028103310</t>
  </si>
  <si>
    <t>BBB-</t>
  </si>
  <si>
    <t>MZRHIT 3.077 04/31</t>
  </si>
  <si>
    <t>IL0069508369</t>
  </si>
  <si>
    <t>520000522</t>
  </si>
  <si>
    <t>TEVA 4.375 2030</t>
  </si>
  <si>
    <t>XS2406607171</t>
  </si>
  <si>
    <t>520013954</t>
  </si>
  <si>
    <t>פארמה</t>
  </si>
  <si>
    <t>BB-</t>
  </si>
  <si>
    <t>TEVA 6 01/25 10/24</t>
  </si>
  <si>
    <t>XS2198213956</t>
  </si>
  <si>
    <t>CAMT 12/01/26*</t>
  </si>
  <si>
    <t>US13469VAA61</t>
  </si>
  <si>
    <t>511235434</t>
  </si>
  <si>
    <t>מוליכים למחצה</t>
  </si>
  <si>
    <t>CYBERARK SOFT 11/15/24</t>
  </si>
  <si>
    <t>US23248VAB18</t>
  </si>
  <si>
    <t>512291642</t>
  </si>
  <si>
    <t>Software &amp; Services</t>
  </si>
  <si>
    <t>NICEIT 0 09/25</t>
  </si>
  <si>
    <t>US653656AB42</t>
  </si>
  <si>
    <t>520036872</t>
  </si>
  <si>
    <t>NVMI 0 10/15/2025*</t>
  </si>
  <si>
    <t>US66980MAB28</t>
  </si>
  <si>
    <t>511812463</t>
  </si>
  <si>
    <t>SOLAREDGE TECH 0 09/25</t>
  </si>
  <si>
    <t>US83417MAD65</t>
  </si>
  <si>
    <t>513865329</t>
  </si>
  <si>
    <t>Semiconductors &amp; Semiconductor Equipment</t>
  </si>
  <si>
    <t>VRNT 0.25 04/26</t>
  </si>
  <si>
    <t>US92343XAC48</t>
  </si>
  <si>
    <t>512704867</t>
  </si>
  <si>
    <t>WIX 0 08/25</t>
  </si>
  <si>
    <t>US92940WAD11</t>
  </si>
  <si>
    <t>513881177</t>
  </si>
  <si>
    <t>ALVGR 4.252 07/52</t>
  </si>
  <si>
    <t>DE000A30VJZ6</t>
  </si>
  <si>
    <t>Insurance</t>
  </si>
  <si>
    <t>A2</t>
  </si>
  <si>
    <t>Moodys</t>
  </si>
  <si>
    <t>SRENVX 4.5 24/44</t>
  </si>
  <si>
    <t>XS1108784510</t>
  </si>
  <si>
    <t>A</t>
  </si>
  <si>
    <t>ZURNVX 3 04/51</t>
  </si>
  <si>
    <t>XS2283177561</t>
  </si>
  <si>
    <t>ZURNVX 3.5 05/52</t>
  </si>
  <si>
    <t>XS2416978190</t>
  </si>
  <si>
    <t>ANZNZ 5.548 08/32</t>
  </si>
  <si>
    <t>USQ0426YAV58</t>
  </si>
  <si>
    <t>Banks</t>
  </si>
  <si>
    <t>A-</t>
  </si>
  <si>
    <t>AXASA 4.25 03/43</t>
  </si>
  <si>
    <t>XS2487052487</t>
  </si>
  <si>
    <t>IAGLN 4.25 11/32</t>
  </si>
  <si>
    <t>US11044MAA45</t>
  </si>
  <si>
    <t>Transportation</t>
  </si>
  <si>
    <t>SHBASS 4.625 08/32</t>
  </si>
  <si>
    <t>XS2523511165</t>
  </si>
  <si>
    <t>UNITED AIRLINES 5.875 10/27</t>
  </si>
  <si>
    <t>US90931GAA76</t>
  </si>
  <si>
    <t>TELECOMMUNICATION SERVICES</t>
  </si>
  <si>
    <t>A3</t>
  </si>
  <si>
    <t>ALVGR 3.2 PERP</t>
  </si>
  <si>
    <t>US018820AB64</t>
  </si>
  <si>
    <t>Baa1</t>
  </si>
  <si>
    <t>JPM 5.717 09/33</t>
  </si>
  <si>
    <t>US46647PDK93</t>
  </si>
  <si>
    <t>NAB 3.933 08/2034 08/29</t>
  </si>
  <si>
    <t>USG6S94TAB96</t>
  </si>
  <si>
    <t>NWIDE 6.178 12/27</t>
  </si>
  <si>
    <t>XS2562898143</t>
  </si>
  <si>
    <t>SCENTRE GROUP 4.75 09/80</t>
  </si>
  <si>
    <t>USQ8053LAA28</t>
  </si>
  <si>
    <t>Real Estate</t>
  </si>
  <si>
    <t>SCGAU 5.125 09/2080</t>
  </si>
  <si>
    <t>USQ8053LAB01</t>
  </si>
  <si>
    <t>VW 4.375 05/30</t>
  </si>
  <si>
    <t>XS2554489513</t>
  </si>
  <si>
    <t>Automobiles &amp; Components</t>
  </si>
  <si>
    <t>WSTP 5.405 08/33</t>
  </si>
  <si>
    <t>US961214FG36</t>
  </si>
  <si>
    <t>AL 5.85 12/15/27</t>
  </si>
  <si>
    <t>US00914AAT97</t>
  </si>
  <si>
    <t>Capital Goods</t>
  </si>
  <si>
    <t>ASSGEN 5.8 07/32</t>
  </si>
  <si>
    <t>XS2468223107</t>
  </si>
  <si>
    <t>AXP 4.989 05/33</t>
  </si>
  <si>
    <t>US025816CX59</t>
  </si>
  <si>
    <t>Diversified Financials</t>
  </si>
  <si>
    <t>FIS 5.1 07/32</t>
  </si>
  <si>
    <t>US31620MBY12</t>
  </si>
  <si>
    <t>HPQ 5.5 01/33</t>
  </si>
  <si>
    <t>US40434LAN55</t>
  </si>
  <si>
    <t>Technology Hardware &amp; Equipment</t>
  </si>
  <si>
    <t>INTNED 4.125 08/33</t>
  </si>
  <si>
    <t>XS2524746687</t>
  </si>
  <si>
    <t>MAR 4.625 06/30</t>
  </si>
  <si>
    <t>US571903BE27</t>
  </si>
  <si>
    <t>Hotels Restaurants &amp; Leisure</t>
  </si>
  <si>
    <t>PRU 6 09/52</t>
  </si>
  <si>
    <t>US744320BK76</t>
  </si>
  <si>
    <t>STLA 5.625 01/28</t>
  </si>
  <si>
    <t>USU85861AD15</t>
  </si>
  <si>
    <t>TD 8.125 10/82</t>
  </si>
  <si>
    <t>US89117F8Z56</t>
  </si>
  <si>
    <t>WHR 4.7 05/32</t>
  </si>
  <si>
    <t>US963320AZ92</t>
  </si>
  <si>
    <t>Consumer Durables &amp; Apparel</t>
  </si>
  <si>
    <t>AER 3.3 01/32</t>
  </si>
  <si>
    <t>US00774MAX39</t>
  </si>
  <si>
    <t>AHTLN 5.5 08/32</t>
  </si>
  <si>
    <t>US04505AAA79</t>
  </si>
  <si>
    <t>ALLE 5.411 07/32</t>
  </si>
  <si>
    <t>US01748TAC53</t>
  </si>
  <si>
    <t>ASHTEAD CAPITAL 4.25 11/29 11/27</t>
  </si>
  <si>
    <t>US045054AL70</t>
  </si>
  <si>
    <t>AVGO 4.15 11/30</t>
  </si>
  <si>
    <t>US11135FAQ46</t>
  </si>
  <si>
    <t>BCRED 2.625 12/26</t>
  </si>
  <si>
    <t>US09261HAD98</t>
  </si>
  <si>
    <t>BCRED 7.05 09/25</t>
  </si>
  <si>
    <t>US09261HAY36</t>
  </si>
  <si>
    <t>ENBCN 5.5 07/77</t>
  </si>
  <si>
    <t>US29250NAS45</t>
  </si>
  <si>
    <t>ENERGY</t>
  </si>
  <si>
    <t>ENBCN 6 01/27 01/77</t>
  </si>
  <si>
    <t>US29250NAN57</t>
  </si>
  <si>
    <t>ETP 5.25 04/29</t>
  </si>
  <si>
    <t>US29278NAG88</t>
  </si>
  <si>
    <t>EXPE 3.25 02/30</t>
  </si>
  <si>
    <t>US30212PAR64</t>
  </si>
  <si>
    <t>FLEX 4.875 05/30</t>
  </si>
  <si>
    <t>US33938XAB10</t>
  </si>
  <si>
    <t>FS KKR CAPITAL 4.25 2/25 01/25</t>
  </si>
  <si>
    <t>US30313RAA77</t>
  </si>
  <si>
    <t>FSK 3.125 10/28</t>
  </si>
  <si>
    <t>US302635AK33</t>
  </si>
  <si>
    <t>GENERAL MOTORS GM 5.4 10/29</t>
  </si>
  <si>
    <t>US37045VAY65</t>
  </si>
  <si>
    <t>GPN 5.4 08/32</t>
  </si>
  <si>
    <t>US37940XAQ51</t>
  </si>
  <si>
    <t>KD 3.15 10/31</t>
  </si>
  <si>
    <t>US50155QAE08</t>
  </si>
  <si>
    <t>MACQUARIE BANK 3.624 06/30</t>
  </si>
  <si>
    <t>USQ568A9SQ14</t>
  </si>
  <si>
    <t>Baa3</t>
  </si>
  <si>
    <t>MSI 5.6 06/32</t>
  </si>
  <si>
    <t>US620076BW88</t>
  </si>
  <si>
    <t>MTZ 4.5 08/28</t>
  </si>
  <si>
    <t>US576323AP42</t>
  </si>
  <si>
    <t>NGLS 4 01/32</t>
  </si>
  <si>
    <t>US87612BBU52</t>
  </si>
  <si>
    <t>NGLS 6.5 07/27</t>
  </si>
  <si>
    <t>US87612BBL53</t>
  </si>
  <si>
    <t>NGLS 6.875 01/29</t>
  </si>
  <si>
    <t>US87612BBN10</t>
  </si>
  <si>
    <t>NXPI 5 01/33</t>
  </si>
  <si>
    <t>US62954HBB33</t>
  </si>
  <si>
    <t>ORCINC 4.7 02/27</t>
  </si>
  <si>
    <t>US69120VAF85</t>
  </si>
  <si>
    <t>Other</t>
  </si>
  <si>
    <t>OWL ROCK 3.4 7/26</t>
  </si>
  <si>
    <t>US69121KAE47</t>
  </si>
  <si>
    <t>OWL ROCK 3.75 07/25</t>
  </si>
  <si>
    <t>US69121KAC80</t>
  </si>
  <si>
    <t>SEB 6.875 PERP</t>
  </si>
  <si>
    <t>XS2479344561</t>
  </si>
  <si>
    <t>SRENVX 5.75 08/15/50 08/25</t>
  </si>
  <si>
    <t>XS1261170515</t>
  </si>
  <si>
    <t>SSELN 4 PERP</t>
  </si>
  <si>
    <t>XS2439704318</t>
  </si>
  <si>
    <t>UTILITIES</t>
  </si>
  <si>
    <t>TELIAS 4.625 PREP</t>
  </si>
  <si>
    <t>XS2526881532</t>
  </si>
  <si>
    <t>TMUS 3.5 04/2031</t>
  </si>
  <si>
    <t>US87264ABW45</t>
  </si>
  <si>
    <t>TRPCN 5.3 03/77</t>
  </si>
  <si>
    <t>US89356BAC28</t>
  </si>
  <si>
    <t>UNITED RENTALS NORTH 6 12/29</t>
  </si>
  <si>
    <t>US911365BQ63</t>
  </si>
  <si>
    <t>VW 4.625 PERP 06/28</t>
  </si>
  <si>
    <t>XS1799939027</t>
  </si>
  <si>
    <t>WBD 4.279 03/32</t>
  </si>
  <si>
    <t>US55903VAL71</t>
  </si>
  <si>
    <t>Media</t>
  </si>
  <si>
    <t>AY 4.125 06/28</t>
  </si>
  <si>
    <t>US04916WAA27</t>
  </si>
  <si>
    <t>BB+</t>
  </si>
  <si>
    <t>BALL 6.875 03/28</t>
  </si>
  <si>
    <t>US058498AY23</t>
  </si>
  <si>
    <t>MATERIALS</t>
  </si>
  <si>
    <t>BAYNGR 3.125 11/79 11/27</t>
  </si>
  <si>
    <t>XS2077670342</t>
  </si>
  <si>
    <t>Pharmaceuticals &amp; Biotechnology</t>
  </si>
  <si>
    <t>BNP 6.875 PERP</t>
  </si>
  <si>
    <t>FR001400BBL2</t>
  </si>
  <si>
    <t>Ba1</t>
  </si>
  <si>
    <t>BNP 7.75 PERP</t>
  </si>
  <si>
    <t>USF1067PAC08</t>
  </si>
  <si>
    <t>CDWC 3.25 02/29</t>
  </si>
  <si>
    <t>US12513GBF54</t>
  </si>
  <si>
    <t>CDWC 4.25 04/28</t>
  </si>
  <si>
    <t>US12513GBD07</t>
  </si>
  <si>
    <t>CQP 3.25 01/32</t>
  </si>
  <si>
    <t>US16411QAN16</t>
  </si>
  <si>
    <t>CQP 4.5 10/29</t>
  </si>
  <si>
    <t>US16411QAG64</t>
  </si>
  <si>
    <t>CREDIT SUISSE 6.5 08/23</t>
  </si>
  <si>
    <t>XS0957135212</t>
  </si>
  <si>
    <t>HCA 5.875 02/29</t>
  </si>
  <si>
    <t>US404119BW86</t>
  </si>
  <si>
    <t>Health Care Equipment &amp; Services</t>
  </si>
  <si>
    <t>MATTEL 3.75 04/29</t>
  </si>
  <si>
    <t>US577081BF84</t>
  </si>
  <si>
    <t>MSCI 3.25 2033</t>
  </si>
  <si>
    <t>US55354GAQ38</t>
  </si>
  <si>
    <t>MSCI 3.625 09/30 03/28</t>
  </si>
  <si>
    <t>US55354GAK67</t>
  </si>
  <si>
    <t>NWG 7.416 06/33</t>
  </si>
  <si>
    <t>XS2563349765</t>
  </si>
  <si>
    <t>NWSA 5.125 02/32</t>
  </si>
  <si>
    <t>US65249BAB53</t>
  </si>
  <si>
    <t>PARA 6.375 03/62</t>
  </si>
  <si>
    <t>US92556HAE71</t>
  </si>
  <si>
    <t>VODAFONE 4.125 06/81</t>
  </si>
  <si>
    <t>US92857WBW91</t>
  </si>
  <si>
    <t>VODAFONE 6.25 10/78 10/24</t>
  </si>
  <si>
    <t>XS1888180640</t>
  </si>
  <si>
    <t>AER 6.5 06/45</t>
  </si>
  <si>
    <t>US00773HAA59</t>
  </si>
  <si>
    <t>BB</t>
  </si>
  <si>
    <t>ALLISON TRANS 3.75 01/31</t>
  </si>
  <si>
    <t>US019736AG29</t>
  </si>
  <si>
    <t>Ba2</t>
  </si>
  <si>
    <t>ALLISON TRANSM 5.875 06/29</t>
  </si>
  <si>
    <t>US019736AF46</t>
  </si>
  <si>
    <t>ATRFIN 2.625 09/27</t>
  </si>
  <si>
    <t>XS2294495838</t>
  </si>
  <si>
    <t>CHARLES RIVER LAB 4 03/31</t>
  </si>
  <si>
    <t>US159864AJ65</t>
  </si>
  <si>
    <t>F 6.1 08/32</t>
  </si>
  <si>
    <t>US345370DB39</t>
  </si>
  <si>
    <t>F 7.35 11/27</t>
  </si>
  <si>
    <t>US345397C353</t>
  </si>
  <si>
    <t>GPK 3.75 02/30</t>
  </si>
  <si>
    <t>US38869AAD90</t>
  </si>
  <si>
    <t>HESM 5.125 06/28</t>
  </si>
  <si>
    <t>US428104AA14</t>
  </si>
  <si>
    <t>HILTON DOMESTIC 4 05/31</t>
  </si>
  <si>
    <t>US432833AL52</t>
  </si>
  <si>
    <t>SEAGATE 4.091 06/29</t>
  </si>
  <si>
    <t>US81180WBC47</t>
  </si>
  <si>
    <t>TELEFO 7.125 PERP</t>
  </si>
  <si>
    <t>XS2462605671</t>
  </si>
  <si>
    <t>UNITED RENTALS NORTH 4 07/30</t>
  </si>
  <si>
    <t>US911365BN33</t>
  </si>
  <si>
    <t>ASGN 4.625 15/05/2028</t>
  </si>
  <si>
    <t>US00191UAA07</t>
  </si>
  <si>
    <t>Commercial &amp; Professional Services</t>
  </si>
  <si>
    <t>BOOZ ALLEN HAMILTON INC 07/29</t>
  </si>
  <si>
    <t>US09951LAB99</t>
  </si>
  <si>
    <t>LLOYDS 8.5</t>
  </si>
  <si>
    <t>XS2529511722</t>
  </si>
  <si>
    <t>MTCHII 4.125 08/30</t>
  </si>
  <si>
    <t>US57665RAL06</t>
  </si>
  <si>
    <t>Ba3</t>
  </si>
  <si>
    <t>SIRIUS XM RADIO 4 07/28</t>
  </si>
  <si>
    <t>US82967NBJ63</t>
  </si>
  <si>
    <t>UAL 4.375 04/26</t>
  </si>
  <si>
    <t>US90932LAG23</t>
  </si>
  <si>
    <t>ATRSAV 3.625 04/2026</t>
  </si>
  <si>
    <t>XS2338530467</t>
  </si>
  <si>
    <t>B1</t>
  </si>
  <si>
    <t>BACR 8.875</t>
  </si>
  <si>
    <t>XS2492482828</t>
  </si>
  <si>
    <t>B+</t>
  </si>
  <si>
    <t>CCO HOLDINGS 4.5 08/30 02/28</t>
  </si>
  <si>
    <t>US1248EPCE15</t>
  </si>
  <si>
    <t>CCO HOLDINGS 4.75 03/30 09/24</t>
  </si>
  <si>
    <t>US1248EPCD32</t>
  </si>
  <si>
    <t>DAN 3 07/2029</t>
  </si>
  <si>
    <t>XS2345050251</t>
  </si>
  <si>
    <t>DAN 4.25 09/30</t>
  </si>
  <si>
    <t>US235825AH97</t>
  </si>
  <si>
    <t>EDF 6 PREP 01/26</t>
  </si>
  <si>
    <t>FR0011401728</t>
  </si>
  <si>
    <t>Electricite De Franc 5 01/26</t>
  </si>
  <si>
    <t>FR0011697028</t>
  </si>
  <si>
    <t>ORGNON 5.125 2031</t>
  </si>
  <si>
    <t>US68622TAB70</t>
  </si>
  <si>
    <t>ORA 2.5 07/27*</t>
  </si>
  <si>
    <t>US686688AA03</t>
  </si>
  <si>
    <t>880326081</t>
  </si>
  <si>
    <t>סה"כ תל אביב 35</t>
  </si>
  <si>
    <t>או פי סי אנרגיה*</t>
  </si>
  <si>
    <t>1141571</t>
  </si>
  <si>
    <t>אורמת טכנו*</t>
  </si>
  <si>
    <t>1134402</t>
  </si>
  <si>
    <t>איי.סי.אל*</t>
  </si>
  <si>
    <t>281014</t>
  </si>
  <si>
    <t>אלביט מערכות</t>
  </si>
  <si>
    <t>1081124</t>
  </si>
  <si>
    <t>אלקטרה*</t>
  </si>
  <si>
    <t>739037</t>
  </si>
  <si>
    <t>אמות</t>
  </si>
  <si>
    <t>1097278</t>
  </si>
  <si>
    <t>אנרג'יאן</t>
  </si>
  <si>
    <t>1155290</t>
  </si>
  <si>
    <t>10758801</t>
  </si>
  <si>
    <t>אנרג'יקס*</t>
  </si>
  <si>
    <t>1123355</t>
  </si>
  <si>
    <t>ארפורט סיטי</t>
  </si>
  <si>
    <t>1095835</t>
  </si>
  <si>
    <t>אשטרום קבוצה</t>
  </si>
  <si>
    <t>1132315</t>
  </si>
  <si>
    <t>בזק</t>
  </si>
  <si>
    <t>230011</t>
  </si>
  <si>
    <t>ביג</t>
  </si>
  <si>
    <t>1097260</t>
  </si>
  <si>
    <t>בינלאומי</t>
  </si>
  <si>
    <t>593038</t>
  </si>
  <si>
    <t>520029083</t>
  </si>
  <si>
    <t>דיסקונט א</t>
  </si>
  <si>
    <t>691212</t>
  </si>
  <si>
    <t>520007030</t>
  </si>
  <si>
    <t>הפניקס</t>
  </si>
  <si>
    <t>767012</t>
  </si>
  <si>
    <t>הראל השקעות</t>
  </si>
  <si>
    <t>585018</t>
  </si>
  <si>
    <t>520033986</t>
  </si>
  <si>
    <t>חברה לישראל</t>
  </si>
  <si>
    <t>576017</t>
  </si>
  <si>
    <t>520028010</t>
  </si>
  <si>
    <t>טאואר</t>
  </si>
  <si>
    <t>1082379</t>
  </si>
  <si>
    <t>520041997</t>
  </si>
  <si>
    <t>טבע</t>
  </si>
  <si>
    <t>629014</t>
  </si>
  <si>
    <t>לאומי</t>
  </si>
  <si>
    <t>604611</t>
  </si>
  <si>
    <t>מבנה*</t>
  </si>
  <si>
    <t>226019</t>
  </si>
  <si>
    <t>מזרחי טפחות</t>
  </si>
  <si>
    <t>695437</t>
  </si>
  <si>
    <t>מליסרון*</t>
  </si>
  <si>
    <t>323014</t>
  </si>
  <si>
    <t>נובה*</t>
  </si>
  <si>
    <t>1084557</t>
  </si>
  <si>
    <t>ניו מד אנרג יהש</t>
  </si>
  <si>
    <t>475020</t>
  </si>
  <si>
    <t>550013098</t>
  </si>
  <si>
    <t>נייס</t>
  </si>
  <si>
    <t>273011</t>
  </si>
  <si>
    <t>עזריאלי קבוצה</t>
  </si>
  <si>
    <t>1119478</t>
  </si>
  <si>
    <t>פועלים</t>
  </si>
  <si>
    <t>662577</t>
  </si>
  <si>
    <t>שטראוס</t>
  </si>
  <si>
    <t>746016</t>
  </si>
  <si>
    <t>שיכון ובינוי*</t>
  </si>
  <si>
    <t>1081942</t>
  </si>
  <si>
    <t>520036104</t>
  </si>
  <si>
    <t>שפיר הנדסה*</t>
  </si>
  <si>
    <t>1133875</t>
  </si>
  <si>
    <t>סה"כ תל אביב 90</t>
  </si>
  <si>
    <t>אזורים*</t>
  </si>
  <si>
    <t>715011</t>
  </si>
  <si>
    <t>איידיאיי ביטוח</t>
  </si>
  <si>
    <t>1129501</t>
  </si>
  <si>
    <t>513910703</t>
  </si>
  <si>
    <t>אילקס מדיקל</t>
  </si>
  <si>
    <t>1080753</t>
  </si>
  <si>
    <t>520042219</t>
  </si>
  <si>
    <t>אינרום*</t>
  </si>
  <si>
    <t>1132356</t>
  </si>
  <si>
    <t>515001659</t>
  </si>
  <si>
    <t>אלטשולר שחם פנ</t>
  </si>
  <si>
    <t>1184936</t>
  </si>
  <si>
    <t>516508603</t>
  </si>
  <si>
    <t>אלקטרה צריכה</t>
  </si>
  <si>
    <t>5010129</t>
  </si>
  <si>
    <t>520039967</t>
  </si>
  <si>
    <t>אנלייט אנרגיה*</t>
  </si>
  <si>
    <t>720011</t>
  </si>
  <si>
    <t>אפריקה מגורים*</t>
  </si>
  <si>
    <t>1097948</t>
  </si>
  <si>
    <t>אקויטל</t>
  </si>
  <si>
    <t>755017</t>
  </si>
  <si>
    <t>520030859</t>
  </si>
  <si>
    <t>אקרו</t>
  </si>
  <si>
    <t>1184902</t>
  </si>
  <si>
    <t>ארגו פרופרטיז</t>
  </si>
  <si>
    <t>1175371</t>
  </si>
  <si>
    <t>70252750</t>
  </si>
  <si>
    <t>בזן</t>
  </si>
  <si>
    <t>2590248</t>
  </si>
  <si>
    <t>ג'י סיטי</t>
  </si>
  <si>
    <t>126011</t>
  </si>
  <si>
    <t>ג'נריישן קפיטל*</t>
  </si>
  <si>
    <t>1156926</t>
  </si>
  <si>
    <t>דוראל אנרגיה*</t>
  </si>
  <si>
    <t>1166768</t>
  </si>
  <si>
    <t>515364891</t>
  </si>
  <si>
    <t>דיפלומט אחזקות</t>
  </si>
  <si>
    <t>1173491</t>
  </si>
  <si>
    <t>510400740</t>
  </si>
  <si>
    <t>דלתא גליל</t>
  </si>
  <si>
    <t>627034</t>
  </si>
  <si>
    <t>520025602</t>
  </si>
  <si>
    <t>דמרי*</t>
  </si>
  <si>
    <t>1090315</t>
  </si>
  <si>
    <t>דנאל*</t>
  </si>
  <si>
    <t>314013</t>
  </si>
  <si>
    <t>520037565</t>
  </si>
  <si>
    <t>וואן טכנולוגיות*</t>
  </si>
  <si>
    <t>161018</t>
  </si>
  <si>
    <t>520034695</t>
  </si>
  <si>
    <t>שירותי מידע</t>
  </si>
  <si>
    <t>ורידיס*</t>
  </si>
  <si>
    <t>1176387</t>
  </si>
  <si>
    <t>515935807</t>
  </si>
  <si>
    <t>חילן*</t>
  </si>
  <si>
    <t>1084698</t>
  </si>
  <si>
    <t>520039942</t>
  </si>
  <si>
    <t>יוחננוף*</t>
  </si>
  <si>
    <t>1161264</t>
  </si>
  <si>
    <t>511344186</t>
  </si>
  <si>
    <t>ישראכרט</t>
  </si>
  <si>
    <t>1157403</t>
  </si>
  <si>
    <t>510706153</t>
  </si>
  <si>
    <t>ישראל קנדה*</t>
  </si>
  <si>
    <t>434019</t>
  </si>
  <si>
    <t>520039298</t>
  </si>
  <si>
    <t>ישראמקו יהש*</t>
  </si>
  <si>
    <t>232017</t>
  </si>
  <si>
    <t>ישרס</t>
  </si>
  <si>
    <t>613034</t>
  </si>
  <si>
    <t>כלל עסקי ביטוח</t>
  </si>
  <si>
    <t>224014</t>
  </si>
  <si>
    <t>520036120</t>
  </si>
  <si>
    <t>מגה אור*</t>
  </si>
  <si>
    <t>1104488</t>
  </si>
  <si>
    <t>מטריקס*</t>
  </si>
  <si>
    <t>445015</t>
  </si>
  <si>
    <t>520039413</t>
  </si>
  <si>
    <t>מיטרוניקס*</t>
  </si>
  <si>
    <t>1091065</t>
  </si>
  <si>
    <t>511527202</t>
  </si>
  <si>
    <t>רובוטיקה ותלת מימד</t>
  </si>
  <si>
    <t>מנורה מב החז</t>
  </si>
  <si>
    <t>566018</t>
  </si>
  <si>
    <t>520007469</t>
  </si>
  <si>
    <t>מניבים ריט*</t>
  </si>
  <si>
    <t>1140573</t>
  </si>
  <si>
    <t>מספנות ישראל*</t>
  </si>
  <si>
    <t>1168533</t>
  </si>
  <si>
    <t>516084753</t>
  </si>
  <si>
    <t>נאוויטס פטר יהש</t>
  </si>
  <si>
    <t>1141969</t>
  </si>
  <si>
    <t>550263107</t>
  </si>
  <si>
    <t>נאייקס</t>
  </si>
  <si>
    <t>1175116</t>
  </si>
  <si>
    <t>513639013</t>
  </si>
  <si>
    <t>נובולוג*</t>
  </si>
  <si>
    <t>1140151</t>
  </si>
  <si>
    <t>510475312</t>
  </si>
  <si>
    <t>נופר אנרג'י*</t>
  </si>
  <si>
    <t>1170877</t>
  </si>
  <si>
    <t>נפטא*</t>
  </si>
  <si>
    <t>643015</t>
  </si>
  <si>
    <t>520020942</t>
  </si>
  <si>
    <t>סאפיינס</t>
  </si>
  <si>
    <t>1087659</t>
  </si>
  <si>
    <t>53368</t>
  </si>
  <si>
    <t>סלקום*</t>
  </si>
  <si>
    <t>1101534</t>
  </si>
  <si>
    <t>סקופ*</t>
  </si>
  <si>
    <t>288019</t>
  </si>
  <si>
    <t>520037425</t>
  </si>
  <si>
    <t>ערד*</t>
  </si>
  <si>
    <t>731018</t>
  </si>
  <si>
    <t>520025198</t>
  </si>
  <si>
    <t>פולירם*</t>
  </si>
  <si>
    <t>1170216</t>
  </si>
  <si>
    <t>515251593</t>
  </si>
  <si>
    <t>פוקס</t>
  </si>
  <si>
    <t>1087022</t>
  </si>
  <si>
    <t>512157603</t>
  </si>
  <si>
    <t>פז נפט*</t>
  </si>
  <si>
    <t>1100007</t>
  </si>
  <si>
    <t>פיבי</t>
  </si>
  <si>
    <t>763011</t>
  </si>
  <si>
    <t>520029026</t>
  </si>
  <si>
    <t>פלסאון תעשיות*</t>
  </si>
  <si>
    <t>1081603</t>
  </si>
  <si>
    <t>520042912</t>
  </si>
  <si>
    <t>פרטנר*</t>
  </si>
  <si>
    <t>1083484</t>
  </si>
  <si>
    <t>פריון נטוורק</t>
  </si>
  <si>
    <t>1095819</t>
  </si>
  <si>
    <t>512849498</t>
  </si>
  <si>
    <t>פתאל החזקות*</t>
  </si>
  <si>
    <t>1143429</t>
  </si>
  <si>
    <t>קמטק*</t>
  </si>
  <si>
    <t>1095264</t>
  </si>
  <si>
    <t>קרסו נדלן*</t>
  </si>
  <si>
    <t>1187962</t>
  </si>
  <si>
    <t>רבוע נדלן*</t>
  </si>
  <si>
    <t>1098565</t>
  </si>
  <si>
    <t>ריט 1*</t>
  </si>
  <si>
    <t>1098920</t>
  </si>
  <si>
    <t>ריטיילורס</t>
  </si>
  <si>
    <t>1175488</t>
  </si>
  <si>
    <t>514211457</t>
  </si>
  <si>
    <t>רמי לוי</t>
  </si>
  <si>
    <t>1104249</t>
  </si>
  <si>
    <t>513770669</t>
  </si>
  <si>
    <t>רציו יהש</t>
  </si>
  <si>
    <t>394015</t>
  </si>
  <si>
    <t>550012777</t>
  </si>
  <si>
    <t>שוב אנרגיה</t>
  </si>
  <si>
    <t>1188242</t>
  </si>
  <si>
    <t>510459928</t>
  </si>
  <si>
    <t>שופרסל*</t>
  </si>
  <si>
    <t>777037</t>
  </si>
  <si>
    <t>תדיראן גרופ*</t>
  </si>
  <si>
    <t>258012</t>
  </si>
  <si>
    <t>520036732</t>
  </si>
  <si>
    <t>תורפז</t>
  </si>
  <si>
    <t>1175611</t>
  </si>
  <si>
    <t>514574524</t>
  </si>
  <si>
    <t>אבגול*</t>
  </si>
  <si>
    <t>1100957</t>
  </si>
  <si>
    <t>510119068</t>
  </si>
  <si>
    <t>עץ, נייר ודפוס</t>
  </si>
  <si>
    <t>אדגר*</t>
  </si>
  <si>
    <t>1820083</t>
  </si>
  <si>
    <t>או.אר.טי*</t>
  </si>
  <si>
    <t>1086230</t>
  </si>
  <si>
    <t>513057588</t>
  </si>
  <si>
    <t>השקעות בהייטק</t>
  </si>
  <si>
    <t>אוברסיז*</t>
  </si>
  <si>
    <t>1139617</t>
  </si>
  <si>
    <t>510490071</t>
  </si>
  <si>
    <t>אוריין*</t>
  </si>
  <si>
    <t>1103506</t>
  </si>
  <si>
    <t>511068256</t>
  </si>
  <si>
    <t>איי ספאק 1*</t>
  </si>
  <si>
    <t>1179589</t>
  </si>
  <si>
    <t>516247772</t>
  </si>
  <si>
    <t>אייקון גרופ</t>
  </si>
  <si>
    <t>1182484</t>
  </si>
  <si>
    <t>513955252</t>
  </si>
  <si>
    <t>אלומיי</t>
  </si>
  <si>
    <t>1082635</t>
  </si>
  <si>
    <t>520039868</t>
  </si>
  <si>
    <t>אלספק*</t>
  </si>
  <si>
    <t>1090364</t>
  </si>
  <si>
    <t>511297541</t>
  </si>
  <si>
    <t>חשמל</t>
  </si>
  <si>
    <t>אלקטריאון</t>
  </si>
  <si>
    <t>368019</t>
  </si>
  <si>
    <t>520038126</t>
  </si>
  <si>
    <t>אלרון</t>
  </si>
  <si>
    <t>749077</t>
  </si>
  <si>
    <t>520028036</t>
  </si>
  <si>
    <t>אמיליה פיתוח</t>
  </si>
  <si>
    <t>589010</t>
  </si>
  <si>
    <t>520014846</t>
  </si>
  <si>
    <t>אמנת*</t>
  </si>
  <si>
    <t>654012</t>
  </si>
  <si>
    <t>520040833</t>
  </si>
  <si>
    <t>אפקון החזקות*</t>
  </si>
  <si>
    <t>578013</t>
  </si>
  <si>
    <t>520033473</t>
  </si>
  <si>
    <t>אקוואריוס מנוע</t>
  </si>
  <si>
    <t>1170240</t>
  </si>
  <si>
    <t>515114429</t>
  </si>
  <si>
    <t>אלקטרוניקה ואופטיקה</t>
  </si>
  <si>
    <t>אקונרג'י</t>
  </si>
  <si>
    <t>1178334</t>
  </si>
  <si>
    <t>516339777</t>
  </si>
  <si>
    <t>אקופיה</t>
  </si>
  <si>
    <t>1169895</t>
  </si>
  <si>
    <t>514856772</t>
  </si>
  <si>
    <t>ארד*</t>
  </si>
  <si>
    <t>1091651</t>
  </si>
  <si>
    <t>510007800</t>
  </si>
  <si>
    <t>בית שמש*</t>
  </si>
  <si>
    <t>1081561</t>
  </si>
  <si>
    <t>520043480</t>
  </si>
  <si>
    <t>בכורי שדה*</t>
  </si>
  <si>
    <t>1172618</t>
  </si>
  <si>
    <t>512402538</t>
  </si>
  <si>
    <t>ברנמילר*</t>
  </si>
  <si>
    <t>1141530</t>
  </si>
  <si>
    <t>514720374</t>
  </si>
  <si>
    <t>ג'י וואן*</t>
  </si>
  <si>
    <t>1156280</t>
  </si>
  <si>
    <t>510095987</t>
  </si>
  <si>
    <t>ג'נסל*</t>
  </si>
  <si>
    <t>1169689</t>
  </si>
  <si>
    <t>514579887</t>
  </si>
  <si>
    <t>גולן פלסטיק*</t>
  </si>
  <si>
    <t>1091933</t>
  </si>
  <si>
    <t>513029975</t>
  </si>
  <si>
    <t>גלאסבוקס*</t>
  </si>
  <si>
    <t>1176288</t>
  </si>
  <si>
    <t>514525260</t>
  </si>
  <si>
    <t>גמא ניהול</t>
  </si>
  <si>
    <t>1177484</t>
  </si>
  <si>
    <t>גניגר*</t>
  </si>
  <si>
    <t>1095892</t>
  </si>
  <si>
    <t>512416991</t>
  </si>
  <si>
    <t>הום ביוגז*</t>
  </si>
  <si>
    <t>1172204</t>
  </si>
  <si>
    <t>514739325</t>
  </si>
  <si>
    <t>הייקון מערכות*</t>
  </si>
  <si>
    <t>1169945</t>
  </si>
  <si>
    <t>514347160</t>
  </si>
  <si>
    <t>המשביר 365</t>
  </si>
  <si>
    <t>1104959</t>
  </si>
  <si>
    <t>513389270</t>
  </si>
  <si>
    <t>זנלכל*</t>
  </si>
  <si>
    <t>130013</t>
  </si>
  <si>
    <t>520034208</t>
  </si>
  <si>
    <t>טופ גאם*</t>
  </si>
  <si>
    <t>1179142</t>
  </si>
  <si>
    <t>513561399</t>
  </si>
  <si>
    <t>פודטק</t>
  </si>
  <si>
    <t>טי.ג'י.איי</t>
  </si>
  <si>
    <t>1090141</t>
  </si>
  <si>
    <t>511870891</t>
  </si>
  <si>
    <t>טראלייט</t>
  </si>
  <si>
    <t>1180173</t>
  </si>
  <si>
    <t>516414679</t>
  </si>
  <si>
    <t>טרמינל איקס</t>
  </si>
  <si>
    <t>1178714</t>
  </si>
  <si>
    <t>515722536</t>
  </si>
  <si>
    <t>ישרוטל</t>
  </si>
  <si>
    <t>1080985</t>
  </si>
  <si>
    <t>520042482</t>
  </si>
  <si>
    <t>לודן*</t>
  </si>
  <si>
    <t>1081439</t>
  </si>
  <si>
    <t>520043381</t>
  </si>
  <si>
    <t>לוינשטין הנדסה*</t>
  </si>
  <si>
    <t>573014</t>
  </si>
  <si>
    <t>520033424</t>
  </si>
  <si>
    <t>מאסיבית*</t>
  </si>
  <si>
    <t>1172972</t>
  </si>
  <si>
    <t>514919810</t>
  </si>
  <si>
    <t>מהדרין</t>
  </si>
  <si>
    <t>686014</t>
  </si>
  <si>
    <t>520018482</t>
  </si>
  <si>
    <t>מנדלסוןתשת*</t>
  </si>
  <si>
    <t>1129444</t>
  </si>
  <si>
    <t>513660373</t>
  </si>
  <si>
    <t>מניות הפחתת שווי ניירות חסומים</t>
  </si>
  <si>
    <t>112239100</t>
  </si>
  <si>
    <t>מקס סטוק</t>
  </si>
  <si>
    <t>1168558</t>
  </si>
  <si>
    <t>513618967</t>
  </si>
  <si>
    <t>משק אנרגיה</t>
  </si>
  <si>
    <t>1166974</t>
  </si>
  <si>
    <t>נוסטרומו*</t>
  </si>
  <si>
    <t>1129451</t>
  </si>
  <si>
    <t>1522277</t>
  </si>
  <si>
    <t>סולגרין*</t>
  </si>
  <si>
    <t>1102235</t>
  </si>
  <si>
    <t>512882747</t>
  </si>
  <si>
    <t>סופרגז*</t>
  </si>
  <si>
    <t>1166917</t>
  </si>
  <si>
    <t>516077989</t>
  </si>
  <si>
    <t>סיפיה וויז'ן*</t>
  </si>
  <si>
    <t>1181932</t>
  </si>
  <si>
    <t>513476010</t>
  </si>
  <si>
    <t>עלבד</t>
  </si>
  <si>
    <t>625012</t>
  </si>
  <si>
    <t>520040205</t>
  </si>
  <si>
    <t>פינרג'י*</t>
  </si>
  <si>
    <t>1172360</t>
  </si>
  <si>
    <t>514354786</t>
  </si>
  <si>
    <t>פלאזה סנטר  ס</t>
  </si>
  <si>
    <t>1109917</t>
  </si>
  <si>
    <t>33248324</t>
  </si>
  <si>
    <t>פלסאנמור</t>
  </si>
  <si>
    <t>1176700</t>
  </si>
  <si>
    <t>515139129</t>
  </si>
  <si>
    <t>מכשור רפואי</t>
  </si>
  <si>
    <t>פלסטופיל</t>
  </si>
  <si>
    <t>1092840</t>
  </si>
  <si>
    <t>513681247</t>
  </si>
  <si>
    <t>פלרם*</t>
  </si>
  <si>
    <t>644013</t>
  </si>
  <si>
    <t>520039843</t>
  </si>
  <si>
    <t>פנינסולה*</t>
  </si>
  <si>
    <t>333013</t>
  </si>
  <si>
    <t>520033713</t>
  </si>
  <si>
    <t>קבוצת אקרשטיין</t>
  </si>
  <si>
    <t>1176205</t>
  </si>
  <si>
    <t>512714494</t>
  </si>
  <si>
    <t>קיסטון ריט*</t>
  </si>
  <si>
    <t>1175934</t>
  </si>
  <si>
    <t>515983476</t>
  </si>
  <si>
    <t>קליל*</t>
  </si>
  <si>
    <t>797035</t>
  </si>
  <si>
    <t>520032442</t>
  </si>
  <si>
    <t>קמהדע</t>
  </si>
  <si>
    <t>1094119</t>
  </si>
  <si>
    <t>511524605</t>
  </si>
  <si>
    <t>ביוטכנולוגיה</t>
  </si>
  <si>
    <t>קרדן אן.וי ש*</t>
  </si>
  <si>
    <t>1087949</t>
  </si>
  <si>
    <t>קרור*</t>
  </si>
  <si>
    <t>621011</t>
  </si>
  <si>
    <t>520001546</t>
  </si>
  <si>
    <t>רבל*</t>
  </si>
  <si>
    <t>1103878</t>
  </si>
  <si>
    <t>513506329</t>
  </si>
  <si>
    <t>ריט אזורים ליוי*</t>
  </si>
  <si>
    <t>1162775</t>
  </si>
  <si>
    <t>רייזור</t>
  </si>
  <si>
    <t>1172527</t>
  </si>
  <si>
    <t>515369296</t>
  </si>
  <si>
    <t>רימון*</t>
  </si>
  <si>
    <t>1178722</t>
  </si>
  <si>
    <t>512467994</t>
  </si>
  <si>
    <t>רימוני*</t>
  </si>
  <si>
    <t>1080456</t>
  </si>
  <si>
    <t>520041823</t>
  </si>
  <si>
    <t>רם און*</t>
  </si>
  <si>
    <t>1090943</t>
  </si>
  <si>
    <t>512776964</t>
  </si>
  <si>
    <t>תומר אנרגיה*</t>
  </si>
  <si>
    <t>1129493</t>
  </si>
  <si>
    <t>514837111</t>
  </si>
  <si>
    <t>תמר פטרוליום*</t>
  </si>
  <si>
    <t>1141357</t>
  </si>
  <si>
    <t>ARBE ROBOTICS</t>
  </si>
  <si>
    <t>IL0011796625</t>
  </si>
  <si>
    <t>NASDAQ</t>
  </si>
  <si>
    <t>515333128</t>
  </si>
  <si>
    <t>CAMTEK*</t>
  </si>
  <si>
    <t>IL0010952641</t>
  </si>
  <si>
    <t>CHECK POINT SOFTWARE TECH</t>
  </si>
  <si>
    <t>IL0010824113</t>
  </si>
  <si>
    <t>520042821</t>
  </si>
  <si>
    <t>CYBERARK SOFTWARE</t>
  </si>
  <si>
    <t>IL0011334468</t>
  </si>
  <si>
    <t>ELBIT SYSTEMS LTD</t>
  </si>
  <si>
    <t>IL0010811243</t>
  </si>
  <si>
    <t>ENERGEAN OIL &amp; GAS</t>
  </si>
  <si>
    <t>GB00BG12Y042</t>
  </si>
  <si>
    <t>FIVERR INTERNATIONAL LTD</t>
  </si>
  <si>
    <t>IL0011582033</t>
  </si>
  <si>
    <t>NYSE</t>
  </si>
  <si>
    <t>514440874</t>
  </si>
  <si>
    <t>Retailing</t>
  </si>
  <si>
    <t>GLOBAL E ONLINE LTD</t>
  </si>
  <si>
    <t>IL0011741688</t>
  </si>
  <si>
    <t>514889534</t>
  </si>
  <si>
    <t>INMODE LTD</t>
  </si>
  <si>
    <t>IL0011595993</t>
  </si>
  <si>
    <t>514073618</t>
  </si>
  <si>
    <t>INNOVID CORP</t>
  </si>
  <si>
    <t>US4576791085</t>
  </si>
  <si>
    <t>514001338</t>
  </si>
  <si>
    <t>INNOVIZ TECHNOLOGIES LTD</t>
  </si>
  <si>
    <t>IL0011745804</t>
  </si>
  <si>
    <t>515382422</t>
  </si>
  <si>
    <t>KORNIT DIGITAL LTD</t>
  </si>
  <si>
    <t>IL0011216723</t>
  </si>
  <si>
    <t>513195420</t>
  </si>
  <si>
    <t>LEONARDO DRS INC</t>
  </si>
  <si>
    <t>US52661A1088</t>
  </si>
  <si>
    <t>MONDAY.COM LTD</t>
  </si>
  <si>
    <t>IL0011762130</t>
  </si>
  <si>
    <t>514025428</t>
  </si>
  <si>
    <t>NICE</t>
  </si>
  <si>
    <t>US6536561086</t>
  </si>
  <si>
    <t>NOVA MEASURING INSTRUMENTS*</t>
  </si>
  <si>
    <t>IL0010845571</t>
  </si>
  <si>
    <t>ORMAT TECHNOLOGIES INC*</t>
  </si>
  <si>
    <t>US6866881021</t>
  </si>
  <si>
    <t>PERION NETWORK LTD</t>
  </si>
  <si>
    <t>IL0010958192</t>
  </si>
  <si>
    <t>RISKIFIED</t>
  </si>
  <si>
    <t>IL0011786493</t>
  </si>
  <si>
    <t>514844117</t>
  </si>
  <si>
    <t>SAPIENS INTERNATIONAL CORP</t>
  </si>
  <si>
    <t>KYG7T16G1039</t>
  </si>
  <si>
    <t>SIMILARWEB LTD</t>
  </si>
  <si>
    <t>IL0011751653</t>
  </si>
  <si>
    <t>514244714</t>
  </si>
  <si>
    <t>SOL GEL TECHNOLOGIES LTD</t>
  </si>
  <si>
    <t>IL0011417206</t>
  </si>
  <si>
    <t>512544693</t>
  </si>
  <si>
    <t>SOLAREDGE TECHNOLOGIES</t>
  </si>
  <si>
    <t>US83417M1045</t>
  </si>
  <si>
    <t>SPLITIT PAYMENTS</t>
  </si>
  <si>
    <t>IL0011570806</t>
  </si>
  <si>
    <t>514193291</t>
  </si>
  <si>
    <t>TEVA PHARMACEUTICAL SP ADR</t>
  </si>
  <si>
    <t>US8816242098</t>
  </si>
  <si>
    <t>TOWER SEMICONDUCTOR LTD</t>
  </si>
  <si>
    <t>IL0010823792</t>
  </si>
  <si>
    <t>UROGEN PHARMA</t>
  </si>
  <si>
    <t>IL0011407140</t>
  </si>
  <si>
    <t>513537621</t>
  </si>
  <si>
    <t>Valens Semiconductor Ltd</t>
  </si>
  <si>
    <t>IL0011796880</t>
  </si>
  <si>
    <t>513887042</t>
  </si>
  <si>
    <t>WIX.COM LTD</t>
  </si>
  <si>
    <t>IL0011301780</t>
  </si>
  <si>
    <t>ADOBE INC</t>
  </si>
  <si>
    <t>US00724F1012</t>
  </si>
  <si>
    <t>AIRBUS</t>
  </si>
  <si>
    <t>NL0000235190</t>
  </si>
  <si>
    <t>ALPHABET INC CL C</t>
  </si>
  <si>
    <t>US02079K1079</t>
  </si>
  <si>
    <t>APPLE INC</t>
  </si>
  <si>
    <t>US0378331005</t>
  </si>
  <si>
    <t>AROUNDTOWN</t>
  </si>
  <si>
    <t>LU1673108939</t>
  </si>
  <si>
    <t>ASML HOLDING NV</t>
  </si>
  <si>
    <t>NL0010273215</t>
  </si>
  <si>
    <t>BOEING</t>
  </si>
  <si>
    <t>US0970231058</t>
  </si>
  <si>
    <t>BROADCOM LTD</t>
  </si>
  <si>
    <t>US11135F1012</t>
  </si>
  <si>
    <t>BYTE ACQUISITION</t>
  </si>
  <si>
    <t>KYG1R25Q1059</t>
  </si>
  <si>
    <t>CROWDSTRIKE HOLDINGS INC  A</t>
  </si>
  <si>
    <t>US22788C1053</t>
  </si>
  <si>
    <t>EIFFAGE</t>
  </si>
  <si>
    <t>FR0000130452</t>
  </si>
  <si>
    <t>EMERSON ELECTRIC CO</t>
  </si>
  <si>
    <t>US2910111044</t>
  </si>
  <si>
    <t>ESTEE LAUDER COMPANIES CL A</t>
  </si>
  <si>
    <t>US5184391044</t>
  </si>
  <si>
    <t>Household &amp; Personal Products</t>
  </si>
  <si>
    <t>FORD MOTOR</t>
  </si>
  <si>
    <t>US3453708600</t>
  </si>
  <si>
    <t>FORTINET</t>
  </si>
  <si>
    <t>US34959E1091</t>
  </si>
  <si>
    <t>GENERAL DYNAMICS CORP</t>
  </si>
  <si>
    <t>US3695501086</t>
  </si>
  <si>
    <t>GENERAL MOTORS CO</t>
  </si>
  <si>
    <t>US37045V1008</t>
  </si>
  <si>
    <t>GOLDMAN SACHS GROUP INC</t>
  </si>
  <si>
    <t>US38141G1040</t>
  </si>
  <si>
    <t>META PLATFORMS</t>
  </si>
  <si>
    <t>US30303M1027</t>
  </si>
  <si>
    <t>MICROSOFT CORP</t>
  </si>
  <si>
    <t>US5949181045</t>
  </si>
  <si>
    <t>MORGAN STANLEY</t>
  </si>
  <si>
    <t>US6174464486</t>
  </si>
  <si>
    <t>NUTRIEN LTD</t>
  </si>
  <si>
    <t>CA67077M1086</t>
  </si>
  <si>
    <t>PALO ALTO NETWORKS</t>
  </si>
  <si>
    <t>US6974351057</t>
  </si>
  <si>
    <t>SALESFORCE.COM INC</t>
  </si>
  <si>
    <t>US79466L3024</t>
  </si>
  <si>
    <t>SCHNEIDER ELECTRIC</t>
  </si>
  <si>
    <t>FR0000121972</t>
  </si>
  <si>
    <t>SENTINELONE INC  CLASS A</t>
  </si>
  <si>
    <t>US81730H1095</t>
  </si>
  <si>
    <t>Taboola</t>
  </si>
  <si>
    <t>IL0011754137</t>
  </si>
  <si>
    <t>TALKSPACE INC US</t>
  </si>
  <si>
    <t>US87427V1035</t>
  </si>
  <si>
    <t>TESLA INC</t>
  </si>
  <si>
    <t>US88160R1014</t>
  </si>
  <si>
    <t>THALES SA</t>
  </si>
  <si>
    <t>FR0000121329</t>
  </si>
  <si>
    <t>VINCI SA</t>
  </si>
  <si>
    <t>FR0000125486</t>
  </si>
  <si>
    <t>הראל סל תא 125</t>
  </si>
  <si>
    <t>1148899</t>
  </si>
  <si>
    <t>511776783</t>
  </si>
  <si>
    <t>מניות</t>
  </si>
  <si>
    <t>הראל סל תא בנקים</t>
  </si>
  <si>
    <t>1148949</t>
  </si>
  <si>
    <t>פסגות סל בנקים סדרה 1</t>
  </si>
  <si>
    <t>1148774</t>
  </si>
  <si>
    <t>513765339</t>
  </si>
  <si>
    <t>קסם תא 35</t>
  </si>
  <si>
    <t>1146570</t>
  </si>
  <si>
    <t>510938608</t>
  </si>
  <si>
    <t>קסם תא בנקים</t>
  </si>
  <si>
    <t>1146430</t>
  </si>
  <si>
    <t>קסם תא125</t>
  </si>
  <si>
    <t>1146356</t>
  </si>
  <si>
    <t>תכלית תא 125</t>
  </si>
  <si>
    <t>1143718</t>
  </si>
  <si>
    <t>513534974</t>
  </si>
  <si>
    <t>תכלית תא 35</t>
  </si>
  <si>
    <t>1143700</t>
  </si>
  <si>
    <t>תכלית תא בנקים</t>
  </si>
  <si>
    <t>1143726</t>
  </si>
  <si>
    <t>הראל סל תלבונד 60</t>
  </si>
  <si>
    <t>1150473</t>
  </si>
  <si>
    <t>אג"ח</t>
  </si>
  <si>
    <t>פסגות ETF תל בונד 60</t>
  </si>
  <si>
    <t>1148006</t>
  </si>
  <si>
    <t>פסגות ETF תלבונד שקלי</t>
  </si>
  <si>
    <t>1148261</t>
  </si>
  <si>
    <t>תכלית סל תלבונד 60</t>
  </si>
  <si>
    <t>1145101</t>
  </si>
  <si>
    <t>תכלית סל תלבונד שקלי</t>
  </si>
  <si>
    <t>1145184</t>
  </si>
  <si>
    <t>AMUNDI INDEX MSCI EM UCITS</t>
  </si>
  <si>
    <t>LU1437017350</t>
  </si>
  <si>
    <t>COMM SERV SELECT SECTOR SPDR</t>
  </si>
  <si>
    <t>US81369Y8527</t>
  </si>
  <si>
    <t>CONSUMER DISCRETIONARY SELT</t>
  </si>
  <si>
    <t>US81369Y4070</t>
  </si>
  <si>
    <t>CONSUMER STAPLES SPDR</t>
  </si>
  <si>
    <t>US81369Y3080</t>
  </si>
  <si>
    <t>ENERGY SELECT SECTOR SPDR</t>
  </si>
  <si>
    <t>US81369Y5069</t>
  </si>
  <si>
    <t>FINANCIAL SELECT SECTOR SPDR</t>
  </si>
  <si>
    <t>US81369Y6059</t>
  </si>
  <si>
    <t>HORIZONS S&amp;P/TSX 60 INDEX</t>
  </si>
  <si>
    <t>CA44056G1054</t>
  </si>
  <si>
    <t>HSBC MSCI EMERGING MARKETS</t>
  </si>
  <si>
    <t>IE00B5SSQT16</t>
  </si>
  <si>
    <t>INDUSTRIAL SELECT SECT SPDR</t>
  </si>
  <si>
    <t>US81369Y7040</t>
  </si>
  <si>
    <t>INVESCO KBW BANK ETF</t>
  </si>
  <si>
    <t>US46138E6288</t>
  </si>
  <si>
    <t>INVESCO MSCI EMERGING MKTS</t>
  </si>
  <si>
    <t>IE00B3DWVS88</t>
  </si>
  <si>
    <t>INVESCO S&amp;P 500 EQUAL WEIGHT</t>
  </si>
  <si>
    <t>US46137V3814</t>
  </si>
  <si>
    <t>INVESCO S&amp;P500 ESG ACC</t>
  </si>
  <si>
    <t>IE00BKS7L097</t>
  </si>
  <si>
    <t>ISH MSCI USA ESG EHNCD USD D</t>
  </si>
  <si>
    <t>IE00BHZPJ890</t>
  </si>
  <si>
    <t>ISHARES CORE MSCI CH IND ETF</t>
  </si>
  <si>
    <t>HK2801040828</t>
  </si>
  <si>
    <t>HKSE</t>
  </si>
  <si>
    <t>ISHARES CORE MSCI EURPOE</t>
  </si>
  <si>
    <t>IE00B1YZSC51</t>
  </si>
  <si>
    <t>ISHARES DJ CONSRU</t>
  </si>
  <si>
    <t>US4642887529</t>
  </si>
  <si>
    <t>ISHARES MSCI BRAZIL</t>
  </si>
  <si>
    <t>IE00B0M63516</t>
  </si>
  <si>
    <t>ISHARES MSCI CHINA ETF</t>
  </si>
  <si>
    <t>US46429B6719</t>
  </si>
  <si>
    <t>ISHARES MSCI EM ESG ENHANCED UCITS ETF</t>
  </si>
  <si>
    <t>IE00BHZPJ122</t>
  </si>
  <si>
    <t>ISHARES MSCI EUROPE ESG EHNCD</t>
  </si>
  <si>
    <t>IE00BHZPJ783</t>
  </si>
  <si>
    <t>ISHARES S&amp;P HEALTH CARE</t>
  </si>
  <si>
    <t>IE00B43HR379</t>
  </si>
  <si>
    <t>ISHARES S&amp;P NA TECH SOFT IF</t>
  </si>
  <si>
    <t>US4642875151</t>
  </si>
  <si>
    <t>ISHARES S&amp;P500 SWAP UCITS</t>
  </si>
  <si>
    <t>IE00BMTX1Y45</t>
  </si>
  <si>
    <t>LYXOR CORE EURSTX 600 DR</t>
  </si>
  <si>
    <t>LU0908500753</t>
  </si>
  <si>
    <t>Lyxor ETF CAC 40</t>
  </si>
  <si>
    <t>FR0007052782</t>
  </si>
  <si>
    <t>LYXOR ETF STOXX OIL &amp; GAS</t>
  </si>
  <si>
    <t>LU1834988278</t>
  </si>
  <si>
    <t>LYXOR STOXX BASIC RSRCES</t>
  </si>
  <si>
    <t>LU1834983550</t>
  </si>
  <si>
    <t>LYXOR STOXX EUROPE 600 BKS UCITS</t>
  </si>
  <si>
    <t>LU1834983477</t>
  </si>
  <si>
    <t>NOMURA ETF</t>
  </si>
  <si>
    <t>JP3027630007</t>
  </si>
  <si>
    <t>NOMURA ETF BANKS</t>
  </si>
  <si>
    <t>JP3040170007</t>
  </si>
  <si>
    <t>POWERSHARES QQQ NASDAQ 100</t>
  </si>
  <si>
    <t>US46090E1038</t>
  </si>
  <si>
    <t>SOURCE S&amp;P 500 UCITS ETF</t>
  </si>
  <si>
    <t>IE00B3YCGJ38</t>
  </si>
  <si>
    <t>SPDR MSCI EUROPE CONSUMER ST</t>
  </si>
  <si>
    <t>IE00BKWQ0D84</t>
  </si>
  <si>
    <t>SPDR MSCI Europe Health CareSM UCITS</t>
  </si>
  <si>
    <t>IE00BKWQ0H23</t>
  </si>
  <si>
    <t>SPDR S&amp;P BIOTECH ETF</t>
  </si>
  <si>
    <t>US78464A8707</t>
  </si>
  <si>
    <t>TECHNOLOGY SELECT SECT SPDR</t>
  </si>
  <si>
    <t>US81369Y8030</t>
  </si>
  <si>
    <t>UTILITIES SELECT SECTOR SPDR</t>
  </si>
  <si>
    <t>US81369Y8865</t>
  </si>
  <si>
    <t>VANECK SEMICONDUCTOR ETF</t>
  </si>
  <si>
    <t>US92189F6768</t>
  </si>
  <si>
    <t>VANGUARD AUST SHARES IDX ETF</t>
  </si>
  <si>
    <t>AU000000VAS1</t>
  </si>
  <si>
    <t>WISDMTREE EMERG MKT EX ST</t>
  </si>
  <si>
    <t>US97717X5784</t>
  </si>
  <si>
    <t>ISHARES MARKIT IBOXX $ HIGH</t>
  </si>
  <si>
    <t>IE00B4PY7Y77</t>
  </si>
  <si>
    <t>ISHARES USD CORP BND</t>
  </si>
  <si>
    <t>IE0032895942</t>
  </si>
  <si>
    <t>LION 7 S1</t>
  </si>
  <si>
    <t>IE00B62G6V03</t>
  </si>
  <si>
    <t>AMUNDI PLANET</t>
  </si>
  <si>
    <t>LU1688575437</t>
  </si>
  <si>
    <t>NOMURA US HIGH YLD BD I USD</t>
  </si>
  <si>
    <t>IE00B3RW8498</t>
  </si>
  <si>
    <t>LION III EUR C3 ACC</t>
  </si>
  <si>
    <t>IE00B804LV55</t>
  </si>
  <si>
    <t>B</t>
  </si>
  <si>
    <t>MONEDA LATAM CORP DEBT D</t>
  </si>
  <si>
    <t>KYG620101306</t>
  </si>
  <si>
    <t>REAL ESTATE CREDIT INV</t>
  </si>
  <si>
    <t>GB00B0HW5366</t>
  </si>
  <si>
    <t>B-</t>
  </si>
  <si>
    <t>Cheyne Real Estate Debt Fund Class X</t>
  </si>
  <si>
    <t>KYG210181668</t>
  </si>
  <si>
    <t>ISHARE EMKT IF I AUSD</t>
  </si>
  <si>
    <t>IE00B3D07G23</t>
  </si>
  <si>
    <t>VANGUARD IS EM.MKTS STK.IDX</t>
  </si>
  <si>
    <t>IE00BFPM9H50</t>
  </si>
  <si>
    <t>כתבי אופציה בישראל</t>
  </si>
  <si>
    <t>אייספאק 1 אפ 1*</t>
  </si>
  <si>
    <t>1179613</t>
  </si>
  <si>
    <t>סיפיה אופציה 1*</t>
  </si>
  <si>
    <t>1182005</t>
  </si>
  <si>
    <t>קיסטון ריט אפ 1*</t>
  </si>
  <si>
    <t>1181734</t>
  </si>
  <si>
    <t>כתבי אופציה בחו"ל</t>
  </si>
  <si>
    <t>BYTE ACQUISITION CORP</t>
  </si>
  <si>
    <t>KYG1R25Q1133</t>
  </si>
  <si>
    <t>INNOVID EQY WARRANT</t>
  </si>
  <si>
    <t>US4576791168</t>
  </si>
  <si>
    <t>bC 3460 JAN 2023</t>
  </si>
  <si>
    <t>84197615</t>
  </si>
  <si>
    <t>BEZEQ C300 01/2023</t>
  </si>
  <si>
    <t>84201300</t>
  </si>
  <si>
    <t>BEZEQ P300 01/2023</t>
  </si>
  <si>
    <t>84201540</t>
  </si>
  <si>
    <t>bP 3460 JAN 2023</t>
  </si>
  <si>
    <t>84198704</t>
  </si>
  <si>
    <t>KWEB US 02/17/23 C30</t>
  </si>
  <si>
    <t>KWEB US 02/17/23 C36</t>
  </si>
  <si>
    <t>KWEB US 02/17/23 P27</t>
  </si>
  <si>
    <t>KWEB US 02/17/23 P30</t>
  </si>
  <si>
    <t>MSCI EMGMKT MAR23</t>
  </si>
  <si>
    <t>MESH3</t>
  </si>
  <si>
    <t>NASDAQ 100 MAR23</t>
  </si>
  <si>
    <t>NQH3</t>
  </si>
  <si>
    <t>S&amp;P/TSX 60 IX FUT MAR23</t>
  </si>
  <si>
    <t>PTH3</t>
  </si>
  <si>
    <t>S&amp;P500 EMINI FUT MAR23</t>
  </si>
  <si>
    <t>ESH3</t>
  </si>
  <si>
    <t>STOXX EUROPE 600 MAR23</t>
  </si>
  <si>
    <t>SXOH3</t>
  </si>
  <si>
    <t>US 10YR ULTRA FUT MAR23</t>
  </si>
  <si>
    <t>UXYH3 Comdty</t>
  </si>
  <si>
    <t>ערד   4.8%   סדרה  8751  2024</t>
  </si>
  <si>
    <t>ערד   4.8%   סדרה  8752   2024</t>
  </si>
  <si>
    <t>ערד   8754    4%</t>
  </si>
  <si>
    <t>ערד  8738 % 4.8  2023</t>
  </si>
  <si>
    <t>ערד 2024 סדרה 8761</t>
  </si>
  <si>
    <t>ערד 2025 סדרה 8765</t>
  </si>
  <si>
    <t>ערד 2025 סדרה 8769</t>
  </si>
  <si>
    <t>ערד 2025 סדרה 8771</t>
  </si>
  <si>
    <t>ערד 8742</t>
  </si>
  <si>
    <t>ערד 8745</t>
  </si>
  <si>
    <t>ערד 8746</t>
  </si>
  <si>
    <t>ערד 8786_1/2027</t>
  </si>
  <si>
    <t>ערד 8790 2027 4.8%</t>
  </si>
  <si>
    <t>ערד 8792</t>
  </si>
  <si>
    <t>ערד 8793</t>
  </si>
  <si>
    <t>ערד 8794</t>
  </si>
  <si>
    <t>ערד 8795</t>
  </si>
  <si>
    <t>ערד 8796</t>
  </si>
  <si>
    <t>ערד 8797</t>
  </si>
  <si>
    <t>ערד 8798</t>
  </si>
  <si>
    <t>ערד 8799</t>
  </si>
  <si>
    <t>ערד 8800</t>
  </si>
  <si>
    <t>ערד 8801</t>
  </si>
  <si>
    <t>ערד 8802</t>
  </si>
  <si>
    <t>ערד 8803</t>
  </si>
  <si>
    <t>ערד 8805</t>
  </si>
  <si>
    <t>ערד 8806</t>
  </si>
  <si>
    <t>ערד 8807</t>
  </si>
  <si>
    <t>ערד 8808</t>
  </si>
  <si>
    <t>ערד 8809</t>
  </si>
  <si>
    <t>ערד 8811</t>
  </si>
  <si>
    <t>ערד 8812</t>
  </si>
  <si>
    <t>ערד 8813</t>
  </si>
  <si>
    <t>ערד 8814</t>
  </si>
  <si>
    <t>ערד 8815</t>
  </si>
  <si>
    <t>ערד 8816</t>
  </si>
  <si>
    <t>ערד 8817</t>
  </si>
  <si>
    <t>ערד 8818</t>
  </si>
  <si>
    <t>ערד 8819</t>
  </si>
  <si>
    <t>ערד 8820</t>
  </si>
  <si>
    <t>ערד 8821</t>
  </si>
  <si>
    <t>ערד 8822</t>
  </si>
  <si>
    <t>ערד 8823</t>
  </si>
  <si>
    <t>ערד 8824</t>
  </si>
  <si>
    <t>ערד 8825</t>
  </si>
  <si>
    <t>ערד 8826</t>
  </si>
  <si>
    <t>ערד 8827</t>
  </si>
  <si>
    <t>ערד 8829</t>
  </si>
  <si>
    <t>ערד 8832</t>
  </si>
  <si>
    <t>ערד 8833</t>
  </si>
  <si>
    <t>ערד 8834</t>
  </si>
  <si>
    <t>ערד 8837</t>
  </si>
  <si>
    <t>ערד 8838</t>
  </si>
  <si>
    <t>ערד 8839</t>
  </si>
  <si>
    <t>ערד 8840</t>
  </si>
  <si>
    <t>ערד 8841</t>
  </si>
  <si>
    <t>ערד 8843</t>
  </si>
  <si>
    <t>ערד 8844</t>
  </si>
  <si>
    <t>ערד 8845</t>
  </si>
  <si>
    <t>ערד 8846</t>
  </si>
  <si>
    <t>ערד 8847</t>
  </si>
  <si>
    <t>ערד 8848</t>
  </si>
  <si>
    <t>ערד 8849</t>
  </si>
  <si>
    <t>ערד 8850</t>
  </si>
  <si>
    <t>ערד 8851</t>
  </si>
  <si>
    <t>ערד 8852</t>
  </si>
  <si>
    <t>ערד 8853</t>
  </si>
  <si>
    <t>ערד 8855</t>
  </si>
  <si>
    <t>ערד 8856</t>
  </si>
  <si>
    <t>ערד 8857</t>
  </si>
  <si>
    <t>ערד 8858</t>
  </si>
  <si>
    <t>ערד 8859</t>
  </si>
  <si>
    <t>ערד 8860</t>
  </si>
  <si>
    <t>ערד 8862</t>
  </si>
  <si>
    <t>ערד 8863</t>
  </si>
  <si>
    <t>ערד 8864</t>
  </si>
  <si>
    <t>ערד 8865</t>
  </si>
  <si>
    <t>ערד 8867</t>
  </si>
  <si>
    <t>ערד 8869</t>
  </si>
  <si>
    <t>ערד 8871</t>
  </si>
  <si>
    <t>ערד 8872</t>
  </si>
  <si>
    <t>ערד 8873</t>
  </si>
  <si>
    <t>ערד 8874</t>
  </si>
  <si>
    <t>ערד 8876</t>
  </si>
  <si>
    <t>ערד 8877</t>
  </si>
  <si>
    <t>ערד 8879</t>
  </si>
  <si>
    <t>ערד 8880</t>
  </si>
  <si>
    <t>ערד 8881</t>
  </si>
  <si>
    <t>ערד 8882</t>
  </si>
  <si>
    <t>ערד 8883</t>
  </si>
  <si>
    <t>ערד 8889</t>
  </si>
  <si>
    <t>ערד 8892</t>
  </si>
  <si>
    <t>ערד 8893</t>
  </si>
  <si>
    <t>ערד 8894</t>
  </si>
  <si>
    <t>ערד 8895</t>
  </si>
  <si>
    <t>ערד 8896</t>
  </si>
  <si>
    <t>ערד 8897</t>
  </si>
  <si>
    <t>ערד 8898</t>
  </si>
  <si>
    <t>ערד 8899</t>
  </si>
  <si>
    <t>ערד 8900</t>
  </si>
  <si>
    <t>ערד 8901</t>
  </si>
  <si>
    <t>ערד 8903</t>
  </si>
  <si>
    <t>ערד 8904</t>
  </si>
  <si>
    <t>ערד 8905</t>
  </si>
  <si>
    <t>ערד 8908</t>
  </si>
  <si>
    <t>ערד סדרה 2024  8758  4.8%</t>
  </si>
  <si>
    <t>ערד סדרה 2024  8759  4.8%</t>
  </si>
  <si>
    <t>ערד סדרה 2024  8760  4.8%</t>
  </si>
  <si>
    <t>ערד סדרה 8740  4.8%  2023</t>
  </si>
  <si>
    <t>ערד סדרה 8743  4.8%  2023</t>
  </si>
  <si>
    <t>ערד סדרה 8744  4.8%  2023</t>
  </si>
  <si>
    <t>ערד סדרה 8753 2024 4.8%</t>
  </si>
  <si>
    <t>ערד סדרה 8755 2024 4.8%</t>
  </si>
  <si>
    <t>ערד סדרה 8756 2024 4.8%</t>
  </si>
  <si>
    <t>ערד סדרה 8757 2024 4.8%</t>
  </si>
  <si>
    <t>ערד סדרה 8762 %4.8 2025</t>
  </si>
  <si>
    <t>ערד סדרה 8763 %4.8 2025</t>
  </si>
  <si>
    <t>ערד סדרה 8764 %4.8 2025</t>
  </si>
  <si>
    <t>ערד סדרה 8766 2025 4.8%</t>
  </si>
  <si>
    <t>ערד סדרה 8768 2025 4.8%</t>
  </si>
  <si>
    <t>ערד סדרה 8770   2025   4.8%</t>
  </si>
  <si>
    <t>ערד סדרה 8772 4.8% 2025</t>
  </si>
  <si>
    <t>ערד סדרה 8773 4.8% 2025</t>
  </si>
  <si>
    <t>ערד סדרה 8774 2026 4.8%</t>
  </si>
  <si>
    <t>ערד סדרה 8775 2026 4.8%</t>
  </si>
  <si>
    <t>ערד סדרה 8777 2026 4.8%</t>
  </si>
  <si>
    <t>ערד סדרה 8778 2026 4.8%</t>
  </si>
  <si>
    <t>ערד סדרה 8784  4.8%  2026</t>
  </si>
  <si>
    <t>ערד סדרה 8789 2027 4.8%</t>
  </si>
  <si>
    <t>ערד סדרה 8810 2029 4.8%</t>
  </si>
  <si>
    <t>מקורות אג סדרה 6 ל.ס 4.9%</t>
  </si>
  <si>
    <t>1100908</t>
  </si>
  <si>
    <t>מרווח הוגן</t>
  </si>
  <si>
    <t>מקורות אגח 8 רמ</t>
  </si>
  <si>
    <t>1124346</t>
  </si>
  <si>
    <t>רפאל אגח ג רצף מוסדי</t>
  </si>
  <si>
    <t>1140276</t>
  </si>
  <si>
    <t>520042185</t>
  </si>
  <si>
    <t>אגח ל.ס חשמל 2022</t>
  </si>
  <si>
    <t>6000129</t>
  </si>
  <si>
    <t>לאומי למשכנתאות שה</t>
  </si>
  <si>
    <t>6020903</t>
  </si>
  <si>
    <t>נתיבי גז  סדרה א ל.ס 5.6%</t>
  </si>
  <si>
    <t>1103084</t>
  </si>
  <si>
    <t>יהב קוקו סדרה ד (לס)  לא ברצף</t>
  </si>
  <si>
    <t>6620300</t>
  </si>
  <si>
    <t>520020421</t>
  </si>
  <si>
    <t>אלון  חברה לדלק ל.ס</t>
  </si>
  <si>
    <t>1101567</t>
  </si>
  <si>
    <t>520041690</t>
  </si>
  <si>
    <t>נתיבים אגח א</t>
  </si>
  <si>
    <t>1090281</t>
  </si>
  <si>
    <t>513502229</t>
  </si>
  <si>
    <t>CRSLNX 4.555 06/51</t>
  </si>
  <si>
    <t>Baa2</t>
  </si>
  <si>
    <t>TRANSED PARTNERS 3.951 09/50 12/37</t>
  </si>
  <si>
    <t>DBRS</t>
  </si>
  <si>
    <t>RUBY PIPELINE 6 04/22</t>
  </si>
  <si>
    <t>Agritask Ltd</t>
  </si>
  <si>
    <t>513717694</t>
  </si>
  <si>
    <t>Behalf</t>
  </si>
  <si>
    <t>514610450</t>
  </si>
  <si>
    <t>BioSight Ltd</t>
  </si>
  <si>
    <t>512852559</t>
  </si>
  <si>
    <t>Continuity Software Ltd</t>
  </si>
  <si>
    <t>511779639</t>
  </si>
  <si>
    <t>Cynerio Israel Ltd</t>
  </si>
  <si>
    <t>515746212</t>
  </si>
  <si>
    <t>Distree Ltd</t>
  </si>
  <si>
    <t>516596848</t>
  </si>
  <si>
    <t>Essence Infra and Construction*</t>
  </si>
  <si>
    <t>520034505</t>
  </si>
  <si>
    <t>FutureCides</t>
  </si>
  <si>
    <t>516544111</t>
  </si>
  <si>
    <t>Lightricks</t>
  </si>
  <si>
    <t xml:space="preserve"> 514879071</t>
  </si>
  <si>
    <t>NeoManna Ltd</t>
  </si>
  <si>
    <t>516561917</t>
  </si>
  <si>
    <t>REWIRE LTD</t>
  </si>
  <si>
    <t>515193704</t>
  </si>
  <si>
    <t>Sustained Therapy</t>
  </si>
  <si>
    <t>516541372</t>
  </si>
  <si>
    <t>TIPA CORP LTD</t>
  </si>
  <si>
    <t>514420660</t>
  </si>
  <si>
    <t>Veev וויו גרופ*</t>
  </si>
  <si>
    <t>1171107</t>
  </si>
  <si>
    <t>83-2652993</t>
  </si>
  <si>
    <t>VELOX PURE DIGITAL</t>
  </si>
  <si>
    <t>514727430</t>
  </si>
  <si>
    <t>Venn 2014</t>
  </si>
  <si>
    <t>515171510</t>
  </si>
  <si>
    <t>Viisights Solutions</t>
  </si>
  <si>
    <t>515252112</t>
  </si>
  <si>
    <t>Virility Medical Ltd</t>
  </si>
  <si>
    <t>515448165</t>
  </si>
  <si>
    <t>אגכימדס שותפות מוגבלת*</t>
  </si>
  <si>
    <t>540310463</t>
  </si>
  <si>
    <t>אי.די.אף אנרגיות מתחדשות ישראל*</t>
  </si>
  <si>
    <t>540306990</t>
  </si>
  <si>
    <t>אלון דלק מניה לא סחירה</t>
  </si>
  <si>
    <t>אמריקה ישראל   נדלן*</t>
  </si>
  <si>
    <t>512480971</t>
  </si>
  <si>
    <t>מניה לא סחירה BIG USA*</t>
  </si>
  <si>
    <t>35000</t>
  </si>
  <si>
    <t>514435395</t>
  </si>
  <si>
    <t xml:space="preserve"> Michelson Program*</t>
  </si>
  <si>
    <t>120 Wall Street*</t>
  </si>
  <si>
    <t>330507</t>
  </si>
  <si>
    <t>1735 MARKET INVESTOR HOLDC MAKEFET*</t>
  </si>
  <si>
    <t>180 Livingston equity*</t>
  </si>
  <si>
    <t>45499</t>
  </si>
  <si>
    <t>240 West 35th Street  mkf*</t>
  </si>
  <si>
    <t>494382</t>
  </si>
  <si>
    <t>425 Lexington*</t>
  </si>
  <si>
    <t>820 Washington*</t>
  </si>
  <si>
    <t>330506</t>
  </si>
  <si>
    <t>901 Fifth Seattle*</t>
  </si>
  <si>
    <t>BERO CENTER*</t>
  </si>
  <si>
    <t>330500</t>
  </si>
  <si>
    <t>Data Center Atlanta*</t>
  </si>
  <si>
    <t>330509</t>
  </si>
  <si>
    <t>Edeka 2*</t>
  </si>
  <si>
    <t>330502</t>
  </si>
  <si>
    <t>Eschborn Plaza*</t>
  </si>
  <si>
    <t>Fenwick*</t>
  </si>
  <si>
    <t>330514</t>
  </si>
  <si>
    <t>FinTLV Opportunity 2 LP</t>
  </si>
  <si>
    <t>Fu Gen AG</t>
  </si>
  <si>
    <t>GES אקוויטי</t>
  </si>
  <si>
    <t>GES הלוואת בעלים</t>
  </si>
  <si>
    <t>Global Energy Generation LLC*</t>
  </si>
  <si>
    <t>Hampton of Town Center  HG 3*</t>
  </si>
  <si>
    <t>Keystone Dental Holdings</t>
  </si>
  <si>
    <t>Lendbuzz Inc</t>
  </si>
  <si>
    <t>Mammoth North LP*</t>
  </si>
  <si>
    <t>Mammoth South LP*</t>
  </si>
  <si>
    <t>Migdal WORE 2021 1 Holdings*</t>
  </si>
  <si>
    <t>MM Texas*</t>
  </si>
  <si>
    <t>386423</t>
  </si>
  <si>
    <t>NORDIC POWER 2*</t>
  </si>
  <si>
    <t>NORDIC POWER 3*</t>
  </si>
  <si>
    <t>NORDIC POWER 4*</t>
  </si>
  <si>
    <t>795300</t>
  </si>
  <si>
    <t>North LaSalle   HG 4*</t>
  </si>
  <si>
    <t>OPC Power Ventures LP</t>
  </si>
  <si>
    <t>ORDH</t>
  </si>
  <si>
    <t>Project Hush*</t>
  </si>
  <si>
    <t>ReLog*</t>
  </si>
  <si>
    <t>Rialto Elite Portfolio makefet*</t>
  </si>
  <si>
    <t>508308</t>
  </si>
  <si>
    <t>ROBIN*</t>
  </si>
  <si>
    <t>505145</t>
  </si>
  <si>
    <t>Sacramento 353*</t>
  </si>
  <si>
    <t>SALEM מניה לא סחירה</t>
  </si>
  <si>
    <t>SPVNI 2 Next 2021 LP</t>
  </si>
  <si>
    <t>Sunbit</t>
  </si>
  <si>
    <t>Tanfield 1*</t>
  </si>
  <si>
    <t>Terraces*</t>
  </si>
  <si>
    <t>Town Center   HG 6*</t>
  </si>
  <si>
    <t>USBT INVESTOR HOLDCO 2 LP*</t>
  </si>
  <si>
    <t>Walgreens*</t>
  </si>
  <si>
    <t>330511</t>
  </si>
  <si>
    <t>White Oak*</t>
  </si>
  <si>
    <t>white oak 2*</t>
  </si>
  <si>
    <t>white oak 3 mkf*</t>
  </si>
  <si>
    <t>494381</t>
  </si>
  <si>
    <t>אפקון קרן אירופה שותף כללי*</t>
  </si>
  <si>
    <t>הילטון מלונות</t>
  </si>
  <si>
    <t>חברת Earnix</t>
  </si>
  <si>
    <t>עסקת Danforth*</t>
  </si>
  <si>
    <t>סה"כ קרנות השקעה</t>
  </si>
  <si>
    <t>סה"כ קרנות השקעה בישראל</t>
  </si>
  <si>
    <t>Accelmed Medical Partners LP</t>
  </si>
  <si>
    <t>Arkin Bio Ventures II L.P</t>
  </si>
  <si>
    <t>Diagnostic Robotics Ltd</t>
  </si>
  <si>
    <t>Evergreen V</t>
  </si>
  <si>
    <t>Evolution Venture Capital Fun I</t>
  </si>
  <si>
    <t>F2 Capital Partners 3 LP</t>
  </si>
  <si>
    <t>F2 Capital Partners II, L.P.</t>
  </si>
  <si>
    <t>F2 Select I LP</t>
  </si>
  <si>
    <t>Israel Cleantech Ventures Cayman I A</t>
  </si>
  <si>
    <t>Israel Cleantech Ventures II Israel LP</t>
  </si>
  <si>
    <t>Magma Venture Capital II Israel Fund LP</t>
  </si>
  <si>
    <t>Medica III Investments Israel B LP</t>
  </si>
  <si>
    <t>Orbimed Israel Partners II LP</t>
  </si>
  <si>
    <t>Orbimed Israel Partners LP</t>
  </si>
  <si>
    <t>Panorays. Ltd (ISR)</t>
  </si>
  <si>
    <t>Pitango Venture Capital Fund VIII, L.P.</t>
  </si>
  <si>
    <t>Stage One Venture Capital Fund IV</t>
  </si>
  <si>
    <t>StageOne S.P.V R.S</t>
  </si>
  <si>
    <t>Vertex III Israel Fund LP</t>
  </si>
  <si>
    <t>Vintage fund of funds ISRAEL V</t>
  </si>
  <si>
    <t>קרן אנטומיה טכנולוגיה רפואית I ש מ</t>
  </si>
  <si>
    <t>קרן אנטומיה טכנולוגיה רפואית II ש מ</t>
  </si>
  <si>
    <t>JTLV III LIMITED PARTNERSHIP</t>
  </si>
  <si>
    <t>ריאליטי קרן השקעות בנדל"ן III ש מ</t>
  </si>
  <si>
    <t>ריאליטי קרן השקעות בנדל"ן IV</t>
  </si>
  <si>
    <t>Accelmed Partners LP</t>
  </si>
  <si>
    <t>Cynet Security LTD (ISR)</t>
  </si>
  <si>
    <t>FIMI ISRAEL OPPORTUNITY 6</t>
  </si>
  <si>
    <t>Fimi Israel Opportunity II</t>
  </si>
  <si>
    <t>Fimi Israel Opportunity IV</t>
  </si>
  <si>
    <t>FIMI Israel Opportunity VII</t>
  </si>
  <si>
    <t>Fortissimo Capital Fund Israel II</t>
  </si>
  <si>
    <t>Fortissimo Capital Fund Israel III</t>
  </si>
  <si>
    <t>Fortissimo Capital Fund Israel LP</t>
  </si>
  <si>
    <t>Fortissimo Capital Fund V L.P.</t>
  </si>
  <si>
    <t>Gad</t>
  </si>
  <si>
    <t>GESM Via Maris Limited Partnership</t>
  </si>
  <si>
    <t>Green Lantern GL II LP</t>
  </si>
  <si>
    <t>Greenfield Partners II L.P</t>
  </si>
  <si>
    <t>Kedma Capital III</t>
  </si>
  <si>
    <t>MA Movilim Renewable Energies L.P*</t>
  </si>
  <si>
    <t>NOY 2 Infrastructure &amp;Energy Investments</t>
  </si>
  <si>
    <t>Noy 4 Infrastructure and energy</t>
  </si>
  <si>
    <t>Noy Negev Energy LP</t>
  </si>
  <si>
    <t>Plenus II L.P</t>
  </si>
  <si>
    <t>Plenus III L.P</t>
  </si>
  <si>
    <t>Plenus Mezzanine Fund</t>
  </si>
  <si>
    <t>RAM COASTAL ENERGY LIMITED PARTNERSHIP</t>
  </si>
  <si>
    <t>S.H. SKY 3 L.P</t>
  </si>
  <si>
    <t>S.H. SKY 4 L.P</t>
  </si>
  <si>
    <t>S.H. SKY II L.P.s</t>
  </si>
  <si>
    <t>S.H. SKY LP</t>
  </si>
  <si>
    <t>Shamrock Israel Growth Fund LP</t>
  </si>
  <si>
    <t>Tene Growth Capital III PEF</t>
  </si>
  <si>
    <t>TENE GROWTH CAPITAL IV</t>
  </si>
  <si>
    <t>Tene Growth Capital LP</t>
  </si>
  <si>
    <t>Viola Private Equity I LP</t>
  </si>
  <si>
    <t>Viola Private Equity II B LP</t>
  </si>
  <si>
    <t>Yesodot Gimmel</t>
  </si>
  <si>
    <t>Yesodot Senior Co Invest</t>
  </si>
  <si>
    <t>טנא להשקעה בגדות שותפות מוגבלת</t>
  </si>
  <si>
    <t>טנא להשקעה בקיונרג'י שותפות מוגבלת</t>
  </si>
  <si>
    <t>סה"כ קרנות השקעה בחו"ל</t>
  </si>
  <si>
    <t>83North FXV III, L.P.</t>
  </si>
  <si>
    <t>Andreessen Horowitz Fund VII, L.P.</t>
  </si>
  <si>
    <t>Andreessen Horowitz Fund VIII</t>
  </si>
  <si>
    <t>Andreessen Horowitz LSV Fund II, L.P.</t>
  </si>
  <si>
    <t>Andreessen Horowitz LSV Fund III</t>
  </si>
  <si>
    <t>Creandum VI Select</t>
  </si>
  <si>
    <t>General Catalyst Group XI - Creation</t>
  </si>
  <si>
    <t>General Catalyst Group XI - Ignition</t>
  </si>
  <si>
    <t>General Catalyst Group XI -Endurance</t>
  </si>
  <si>
    <t>Horsley Bridge XII Ventures</t>
  </si>
  <si>
    <t>Israel Secondary fund III L.P</t>
  </si>
  <si>
    <t>Lightspeed Venture Partners Select IV, L.P.</t>
  </si>
  <si>
    <t>Lightspeed Venture Partners XIII, L.P.</t>
  </si>
  <si>
    <t>Omega fund lll</t>
  </si>
  <si>
    <t>Point Nine Annex II GmbH &amp; Co. KG</t>
  </si>
  <si>
    <t>Pontifax (Israel) VI L.P.</t>
  </si>
  <si>
    <t>Spark Capital Growth Fund IV</t>
  </si>
  <si>
    <t>Spark Capital VII</t>
  </si>
  <si>
    <t>Strategic Investors Fund IX L.P</t>
  </si>
  <si>
    <t>Strategic Investors Fund VIII LP</t>
  </si>
  <si>
    <t>Strategic Investors Fund X</t>
  </si>
  <si>
    <t>Vintage Fund of Funds IV (Migdal) L.P</t>
  </si>
  <si>
    <t>Vintage Fund of Funds V ACCESS</t>
  </si>
  <si>
    <t>Vintage Fund of Funds VI Access</t>
  </si>
  <si>
    <t>Vintage Fund of Funds VII (Access) LP</t>
  </si>
  <si>
    <t>Vintage Migdal Co inv</t>
  </si>
  <si>
    <t>Zeev Opportunity Fund I</t>
  </si>
  <si>
    <t>Zeev Ventures VI, L.P.</t>
  </si>
  <si>
    <t>קרנות גידור</t>
  </si>
  <si>
    <t>Cheyne CRECH3/9/15</t>
  </si>
  <si>
    <t>XD0297816635</t>
  </si>
  <si>
    <t>ION TECH FEEDER FUND</t>
  </si>
  <si>
    <t>KYG4939W1188</t>
  </si>
  <si>
    <t>Blackstone R E Partners VIII F LP</t>
  </si>
  <si>
    <t>Blackstone Real Estate Partners IX.F L.P</t>
  </si>
  <si>
    <t>Brookfield SREP III F3</t>
  </si>
  <si>
    <t>Brookfield Strategic R E Partners II</t>
  </si>
  <si>
    <t>Co Invest Antlia BSREP III</t>
  </si>
  <si>
    <t>E d R Europportunities S.C.A. SICAR</t>
  </si>
  <si>
    <t>Electra America Multifamily III</t>
  </si>
  <si>
    <t>ELECTRA AMERICA PRINCIPAL HOSPITALITY</t>
  </si>
  <si>
    <t>Europan Office Incom Venture S.C.A</t>
  </si>
  <si>
    <t>Portfolio EDGE</t>
  </si>
  <si>
    <t>Waterton Residential P V XIII</t>
  </si>
  <si>
    <t>חשבון ריט WATERTON EDGE</t>
  </si>
  <si>
    <t>Accelmed Partners II</t>
  </si>
  <si>
    <t>ACE IV*</t>
  </si>
  <si>
    <t>ACE V*</t>
  </si>
  <si>
    <t>ADLS</t>
  </si>
  <si>
    <t>Advent International GPE IX L.P</t>
  </si>
  <si>
    <t>Advent International GPE VIII A</t>
  </si>
  <si>
    <t>Advent International GPE X B L.P</t>
  </si>
  <si>
    <t>AE Industrial Partners Fund II, LP</t>
  </si>
  <si>
    <t>AIOF II Woolly Co Invest Fund L.P</t>
  </si>
  <si>
    <t>Aksia Capital III LP</t>
  </si>
  <si>
    <t>Ambition HOLDINGS OFFSHORE LP</t>
  </si>
  <si>
    <t>AP IX Connect Holdings L.P</t>
  </si>
  <si>
    <t>APCS LP*</t>
  </si>
  <si>
    <t>Apollo Natural Resources Partners II LP</t>
  </si>
  <si>
    <t>Apollo Overseas Partners IX L.P</t>
  </si>
  <si>
    <t>ARCLIGHT AEP FEEDER FUND VII LLC</t>
  </si>
  <si>
    <t>Arclight Energy Partners Fund II LP</t>
  </si>
  <si>
    <t>ArcLight Fund VII AIV L.P</t>
  </si>
  <si>
    <t>Arcmont SLF II</t>
  </si>
  <si>
    <t>Ares Private Capital Solutions II*</t>
  </si>
  <si>
    <t>Ares Special Situations Fund IV F3*</t>
  </si>
  <si>
    <t>Argan Capital LP</t>
  </si>
  <si>
    <t>Artemis*</t>
  </si>
  <si>
    <t>Astorg MidCap</t>
  </si>
  <si>
    <t>Astorg VII</t>
  </si>
  <si>
    <t>Astorg VII Co Invest ERT</t>
  </si>
  <si>
    <t>Astorg VII Co Invest LGC</t>
  </si>
  <si>
    <t>AT-BAY, Inc.</t>
  </si>
  <si>
    <t>Audax Direct Lending Solutions Fund II</t>
  </si>
  <si>
    <t>Augury Inc.</t>
  </si>
  <si>
    <t>Avista Capital Partners LP</t>
  </si>
  <si>
    <t>BCP V Brand Co Invest LP</t>
  </si>
  <si>
    <t>BCP V DEXKO CO INVEST LP</t>
  </si>
  <si>
    <t>Boom Co invest B LP</t>
  </si>
  <si>
    <t>Brookfield Capital Partners Fund VI</t>
  </si>
  <si>
    <t>Brookfield Capital Partners IV</t>
  </si>
  <si>
    <t>Brookfield Capital Partners V</t>
  </si>
  <si>
    <t>Brookfield coinv JCI</t>
  </si>
  <si>
    <t>Brookfield HSO Co Invest L.P</t>
  </si>
  <si>
    <t>CAPSII</t>
  </si>
  <si>
    <t>CAPSII co inv</t>
  </si>
  <si>
    <t>Caretech*</t>
  </si>
  <si>
    <t>Cary Group*</t>
  </si>
  <si>
    <t>CDL II</t>
  </si>
  <si>
    <t>Cherry Bekaert</t>
  </si>
  <si>
    <t>Cheyne Real Estate Credit Holdings VII</t>
  </si>
  <si>
    <t>CICC Growth capital fund I</t>
  </si>
  <si>
    <t>Clayton Dubilier &amp; Rice XI L.P</t>
  </si>
  <si>
    <t>ClearWater Capital Partner I</t>
  </si>
  <si>
    <t>CMPVIIC</t>
  </si>
  <si>
    <t>Concorde Co Invest L.P.</t>
  </si>
  <si>
    <t>Copenhagen Energy Transition</t>
  </si>
  <si>
    <t>Copenhagen Infrastructure III F2</t>
  </si>
  <si>
    <t>Copenhagen Infrastructure Partners IV F2</t>
  </si>
  <si>
    <t>Core Infrastructure India Fund Pte Ltd</t>
  </si>
  <si>
    <t>Court Square Capital Lancet Holdings L.P</t>
  </si>
  <si>
    <t>Court Square IV</t>
  </si>
  <si>
    <t>CRECH V</t>
  </si>
  <si>
    <t>Crescent Direct Lending III</t>
  </si>
  <si>
    <t>CRUISE.CO</t>
  </si>
  <si>
    <t>CVC Capital partners VIII</t>
  </si>
  <si>
    <t>Dover Street IX L.P.</t>
  </si>
  <si>
    <t>EC 6 ADLS co inv</t>
  </si>
  <si>
    <t>EC1 ADLS  co inv</t>
  </si>
  <si>
    <t>EC2 ADLS  co inv</t>
  </si>
  <si>
    <t>EC3 ADLS  co inv</t>
  </si>
  <si>
    <t>EC4 ADLS  co inv</t>
  </si>
  <si>
    <t>EC5 ADLS  co inv</t>
  </si>
  <si>
    <t>EIP Renewables invest SCS</t>
  </si>
  <si>
    <t>Elatec GmbH</t>
  </si>
  <si>
    <t>Esprit Capital I Fund</t>
  </si>
  <si>
    <t>Euromoney*</t>
  </si>
  <si>
    <t>Francisco Partners VI</t>
  </si>
  <si>
    <t>Gavea Investment Fund III LP</t>
  </si>
  <si>
    <t>Gavea Investment Fund IV LP</t>
  </si>
  <si>
    <t>GIP CAPS II Panther Co Investment L.P</t>
  </si>
  <si>
    <t>GIP GEMINI FUND CAYMAN FEEDER II LP</t>
  </si>
  <si>
    <t>GIP IV Gutenberg Co Invest SCsp</t>
  </si>
  <si>
    <t>GIP IV Seaway Energy</t>
  </si>
  <si>
    <t>Girasol Investments S.A</t>
  </si>
  <si>
    <t>Global Infrastructure Partners IV L.P</t>
  </si>
  <si>
    <t>GrafTech Co Invest LP</t>
  </si>
  <si>
    <t>Group 11 Fund IV</t>
  </si>
  <si>
    <t>Group 11 Fund V</t>
  </si>
  <si>
    <t>GTCR Fund XII/A&amp;B LP</t>
  </si>
  <si>
    <t>H.I.G. Advantage Buyout Fund, L.P.</t>
  </si>
  <si>
    <t>HarbourVest International V</t>
  </si>
  <si>
    <t>HarbourVest Partners Co-Investment Fund IV L.P.</t>
  </si>
  <si>
    <t>Havea*</t>
  </si>
  <si>
    <t>HBOS Mezzanine Portfolio</t>
  </si>
  <si>
    <t>Hunter Acquisition Limited</t>
  </si>
  <si>
    <t>ICG Real Estate Debt VI</t>
  </si>
  <si>
    <t>ICGLV</t>
  </si>
  <si>
    <t>IFM GLOBAL INFRASTRUCTURE C</t>
  </si>
  <si>
    <t>IK Small Cap Fund II No.1 SCSp</t>
  </si>
  <si>
    <t>Incline Equity Partners IV, L.P.</t>
  </si>
  <si>
    <t>InfraRed Infrastructure Fund V</t>
  </si>
  <si>
    <t>Insight Partners XI</t>
  </si>
  <si>
    <t>Insight Partners XII LP</t>
  </si>
  <si>
    <t>Insight Venture Partners X, L.P.</t>
  </si>
  <si>
    <t>Investindustrial VII L.P.</t>
  </si>
  <si>
    <t>ISQ Global infrastructure Fund III</t>
  </si>
  <si>
    <t>ISQ Kio Co Invest Fund L.P</t>
  </si>
  <si>
    <t>itm8*</t>
  </si>
  <si>
    <t>JoyTunes Ltd.</t>
  </si>
  <si>
    <t>JP Morgan IIF</t>
  </si>
  <si>
    <t>Kartesia Senior Opportunities II</t>
  </si>
  <si>
    <t>KASS</t>
  </si>
  <si>
    <t>KASS Unlevered   Compartment E</t>
  </si>
  <si>
    <t>KASS Unlevered II S.a r.l</t>
  </si>
  <si>
    <t>KCO VI</t>
  </si>
  <si>
    <t>KCOIV SCS</t>
  </si>
  <si>
    <t>KCOV</t>
  </si>
  <si>
    <t>Kelso Investment Associates X, L.P.</t>
  </si>
  <si>
    <t>KKR CAVALRY CO INVEST</t>
  </si>
  <si>
    <t>KKR THOR CO INVEST LP</t>
  </si>
  <si>
    <t>Klirmark III</t>
  </si>
  <si>
    <t>Klirmark Opportunity Fund II LP</t>
  </si>
  <si>
    <t>Klirmark Opportunity Fund LP</t>
  </si>
  <si>
    <t>KSO</t>
  </si>
  <si>
    <t>Lightricks Ltd.</t>
  </si>
  <si>
    <t>LS POWER FUND IV F2</t>
  </si>
  <si>
    <t>Lytx, Inc.</t>
  </si>
  <si>
    <t>MCP V</t>
  </si>
  <si>
    <t>MediFox</t>
  </si>
  <si>
    <t>Meridiam Infrastructure Europe III SLP</t>
  </si>
  <si>
    <t>MIE III Co Investment Fund II S.L.P</t>
  </si>
  <si>
    <t>Minute Media Inc.</t>
  </si>
  <si>
    <t>Mirasol Co Invest Fund L.P</t>
  </si>
  <si>
    <t>MORE B 1</t>
  </si>
  <si>
    <t>MTDL</t>
  </si>
  <si>
    <t>NCA Co Invest L.P</t>
  </si>
  <si>
    <t>Ned Stevens</t>
  </si>
  <si>
    <t>Nirvana Holdings I LP</t>
  </si>
  <si>
    <t>Odevo*</t>
  </si>
  <si>
    <t>Olympus Capital Asia III LP</t>
  </si>
  <si>
    <t>ORCC III</t>
  </si>
  <si>
    <t>Pamlico Capital IV, L.P.</t>
  </si>
  <si>
    <t>Pantheon Global Co Inv Opportunities V</t>
  </si>
  <si>
    <t>Pantheon Global Secondary Fund VI</t>
  </si>
  <si>
    <t>Paragon Fund III Feeder Limited</t>
  </si>
  <si>
    <t>Patria Private Equity Fund VI</t>
  </si>
  <si>
    <t>PCSIII LP</t>
  </si>
  <si>
    <t>PERMIRA VII L.P.2 SCSP</t>
  </si>
  <si>
    <t>PGCO IV Co mingled Fund SCSP</t>
  </si>
  <si>
    <t>PORCUPINE HOLDINGS (OFFSHORE) LP</t>
  </si>
  <si>
    <t>PPCSIV</t>
  </si>
  <si>
    <t>Preston Hollow Capital, LLC</t>
  </si>
  <si>
    <t>Project Draco</t>
  </si>
  <si>
    <t>Project Gridiron</t>
  </si>
  <si>
    <t>Project Saxa</t>
  </si>
  <si>
    <t>Project Starboard</t>
  </si>
  <si>
    <t>Project Stream Co Invest Fund L.P</t>
  </si>
  <si>
    <t>Proofpoint Co Invest Fund L.P</t>
  </si>
  <si>
    <t>Proxima Co Invest L.P</t>
  </si>
  <si>
    <t>R Software Inc.</t>
  </si>
  <si>
    <t>Rhone Offshore Partners V LP</t>
  </si>
  <si>
    <t>Rocket Dog L.P</t>
  </si>
  <si>
    <t>SDP IV</t>
  </si>
  <si>
    <t>SDPIII</t>
  </si>
  <si>
    <t>Selene RMOF</t>
  </si>
  <si>
    <t>Silverfleet Capital Partners II LP</t>
  </si>
  <si>
    <t>SLF1</t>
  </si>
  <si>
    <t>SONNEDIX</t>
  </si>
  <si>
    <t>Spectrum</t>
  </si>
  <si>
    <t>SPECTRUM co inv   Mayberry LP</t>
  </si>
  <si>
    <t>SPECTRUM co inv   Saavi LP</t>
  </si>
  <si>
    <t>Sportority Limited (UK)</t>
  </si>
  <si>
    <t>Sun Capital Partners VII, L.P.</t>
  </si>
  <si>
    <t>TDLIV</t>
  </si>
  <si>
    <t>Thoma Bravo Discover Fund II, L.P.</t>
  </si>
  <si>
    <t>Thoma Bravo Fund XII A  L P</t>
  </si>
  <si>
    <t>Thoma Bravo Fund XIII</t>
  </si>
  <si>
    <t>Thoma Bravo Fund XIV A</t>
  </si>
  <si>
    <t>Tikehau Direct Lending V</t>
  </si>
  <si>
    <t>TPG Asia VII L.P</t>
  </si>
  <si>
    <t>Trilantic Capital Partners V Europe LP</t>
  </si>
  <si>
    <t>Trilantic Europe VI SCSp</t>
  </si>
  <si>
    <t>U.S. Anesthesia Partners Holdings, Inc.</t>
  </si>
  <si>
    <t>Victoria South American Partners II LP</t>
  </si>
  <si>
    <t>Warburg Pincus China II L.P</t>
  </si>
  <si>
    <t>Warburg Pincus China LP</t>
  </si>
  <si>
    <t>WestView Capital Partners IV, L.P.</t>
  </si>
  <si>
    <t>Whitehorse IV</t>
  </si>
  <si>
    <t>WHITEHORSE LIQUIDITY PARTNERS GPSOF</t>
  </si>
  <si>
    <t>Whitehorse Liquidity Partners V</t>
  </si>
  <si>
    <t>Windjammer Senior Equity Fund V, L.P.</t>
  </si>
  <si>
    <t>WSREDII</t>
  </si>
  <si>
    <t>סה"כ כתבי אופציה בישראל:</t>
  </si>
  <si>
    <t>ג'י סיטי בע"מ</t>
  </si>
  <si>
    <t>הייקון מערכות אפ 03/22*</t>
  </si>
  <si>
    <t>1185214</t>
  </si>
  <si>
    <t>נוסטרומו אופ*</t>
  </si>
  <si>
    <t>Infinity I China Fund Israel 2 אופ לס</t>
  </si>
  <si>
    <t>50581</t>
  </si>
  <si>
    <t>SOLGEL WARRANT</t>
  </si>
  <si>
    <t>565685</t>
  </si>
  <si>
    <t>אופציה על מניה לא סחירה Agritask</t>
  </si>
  <si>
    <t>או פי סי אנרגיה</t>
  </si>
  <si>
    <t>10000506</t>
  </si>
  <si>
    <t>10000497</t>
  </si>
  <si>
    <t>10000493</t>
  </si>
  <si>
    <t>10000507</t>
  </si>
  <si>
    <t>10000518</t>
  </si>
  <si>
    <t>10000484</t>
  </si>
  <si>
    <t>10000485</t>
  </si>
  <si>
    <t>10000540</t>
  </si>
  <si>
    <t>10000632</t>
  </si>
  <si>
    <t>10000643</t>
  </si>
  <si>
    <t>₪ / מט"ח</t>
  </si>
  <si>
    <t>+ILS/-USD 3.16 09-01-23 (11) -400</t>
  </si>
  <si>
    <t>10002416</t>
  </si>
  <si>
    <t>+ILS/-USD 3.162 09-01-23 (98) -415</t>
  </si>
  <si>
    <t>10002436</t>
  </si>
  <si>
    <t>+ILS/-USD 3.162 12-01-23 (11) -360</t>
  </si>
  <si>
    <t>10000534</t>
  </si>
  <si>
    <t>+ILS/-USD 3.162 12-01-23 (20) -360</t>
  </si>
  <si>
    <t>10013377</t>
  </si>
  <si>
    <t>+ILS/-USD 3.163 11-01-23 (11) -369</t>
  </si>
  <si>
    <t>10002447</t>
  </si>
  <si>
    <t>+ILS/-USD 3.1632 11-01-23 (20) -368</t>
  </si>
  <si>
    <t>10002449</t>
  </si>
  <si>
    <t>+ILS/-USD 3.1635 12-01-23 (12) -365</t>
  </si>
  <si>
    <t>10000536</t>
  </si>
  <si>
    <t>10013375</t>
  </si>
  <si>
    <t>+ILS/-USD 3.167 09-01-23 (11) -400</t>
  </si>
  <si>
    <t>10002422</t>
  </si>
  <si>
    <t>+ILS/-USD 3.178 09-01-23 (12) -425</t>
  </si>
  <si>
    <t>10000529</t>
  </si>
  <si>
    <t>+ILS/-USD 3.18 09-01-23 (10) -422</t>
  </si>
  <si>
    <t>10000064</t>
  </si>
  <si>
    <t>+ILS/-USD 3.18 09-01-23 (20) -423</t>
  </si>
  <si>
    <t>10002424</t>
  </si>
  <si>
    <t>+ILS/-USD 3.1843 10-01-23 (11) -392</t>
  </si>
  <si>
    <t>10002431</t>
  </si>
  <si>
    <t>+ILS/-USD 3.1855 10-01-23 (12) -395</t>
  </si>
  <si>
    <t>10002433</t>
  </si>
  <si>
    <t>+ILS/-USD 3.1858 10-01-23 (20) -392</t>
  </si>
  <si>
    <t>10002432</t>
  </si>
  <si>
    <t>+ILS/-USD 3.1858 11-01-23 (11) -382</t>
  </si>
  <si>
    <t>10002440</t>
  </si>
  <si>
    <t>+ILS/-USD 3.186 10-01-23 (10) -400</t>
  </si>
  <si>
    <t>10002429</t>
  </si>
  <si>
    <t>+ILS/-USD 3.186 11-01-23 (10) -382</t>
  </si>
  <si>
    <t>10002438</t>
  </si>
  <si>
    <t>+ILS/-USD 3.187 10-01-23 (11) -400</t>
  </si>
  <si>
    <t>10002427</t>
  </si>
  <si>
    <t>+ILS/-USD 3.1906 10-01-23 (10) -394</t>
  </si>
  <si>
    <t>10000065</t>
  </si>
  <si>
    <t>+ILS/-USD 3.1908 10-01-23 (11) -392</t>
  </si>
  <si>
    <t>10002434</t>
  </si>
  <si>
    <t>+ILS/-USD 3.2452 17-01-23 (10) -478</t>
  </si>
  <si>
    <t>10002465</t>
  </si>
  <si>
    <t>+ILS/-USD 3.2545 17-01-23 (20) -515</t>
  </si>
  <si>
    <t>10002471</t>
  </si>
  <si>
    <t>10013389</t>
  </si>
  <si>
    <t>10000581</t>
  </si>
  <si>
    <t>+ILS/-USD 3.255 17-01-23 (12) -520</t>
  </si>
  <si>
    <t>10000583</t>
  </si>
  <si>
    <t>10013391</t>
  </si>
  <si>
    <t>+ILS/-USD 3.26 17-01-23 (10) -497</t>
  </si>
  <si>
    <t>10002469</t>
  </si>
  <si>
    <t>+ILS/-USD 3.2633 18-01-23 (98) -497</t>
  </si>
  <si>
    <t>10002483</t>
  </si>
  <si>
    <t>+ILS/-USD 3.266 18-01-23 (10) -515</t>
  </si>
  <si>
    <t>10000075</t>
  </si>
  <si>
    <t>+ILS/-USD 3.271 02-02-23 (11) -505</t>
  </si>
  <si>
    <t>10002611</t>
  </si>
  <si>
    <t>+ILS/-USD 3.2781 06-02-23 (11) -519</t>
  </si>
  <si>
    <t>10013433</t>
  </si>
  <si>
    <t>+ILS/-USD 3.2803 06-02-23 (94) -517</t>
  </si>
  <si>
    <t>10002615</t>
  </si>
  <si>
    <t>+ILS/-USD 3.2822 06-02-23 (10) -508</t>
  </si>
  <si>
    <t>10000093</t>
  </si>
  <si>
    <t>+ILS/-USD 3.285 02-02-23 (12) -509</t>
  </si>
  <si>
    <t>10000605</t>
  </si>
  <si>
    <t>10002618</t>
  </si>
  <si>
    <t>+ILS/-USD 3.286 08-02-23 (12) -473</t>
  </si>
  <si>
    <t>10013444</t>
  </si>
  <si>
    <t>+ILS/-USD 3.2866 08-02-23 (11) -464</t>
  </si>
  <si>
    <t>10013442</t>
  </si>
  <si>
    <t>10002644</t>
  </si>
  <si>
    <t>+ILS/-USD 3.2875 08-02-23 (10) -460</t>
  </si>
  <si>
    <t>10000098</t>
  </si>
  <si>
    <t>10000611</t>
  </si>
  <si>
    <t>+ILS/-USD 3.29 06-02-23 (11) -511</t>
  </si>
  <si>
    <t>10002620</t>
  </si>
  <si>
    <t>10000574</t>
  </si>
  <si>
    <t>+ILS/-USD 3.291 06-02-23 (10) -500</t>
  </si>
  <si>
    <t>10000607</t>
  </si>
  <si>
    <t>+ILS/-USD 3.2915 18-01-23 (11) -485</t>
  </si>
  <si>
    <t>10002484</t>
  </si>
  <si>
    <t>+ILS/-USD 3.292 18-01-23 (12) -520</t>
  </si>
  <si>
    <t>10002485</t>
  </si>
  <si>
    <t>+ILS/-USD 3.292 19-01-23 (11) -500</t>
  </si>
  <si>
    <t>10013393</t>
  </si>
  <si>
    <t>10002492</t>
  </si>
  <si>
    <t>10000542</t>
  </si>
  <si>
    <t>+ILS/-USD 3.2922 19-01-23 (11) -498</t>
  </si>
  <si>
    <t>10000544</t>
  </si>
  <si>
    <t>+ILS/-USD 3.294 19-01-23 (10) -510</t>
  </si>
  <si>
    <t>10013395</t>
  </si>
  <si>
    <t>+ILS/-USD 3.2945 26-01-23 (98) -510</t>
  </si>
  <si>
    <t>10002576</t>
  </si>
  <si>
    <t>+ILS/-USD 3.2968 01-02-23 (93) -540</t>
  </si>
  <si>
    <t>10002580</t>
  </si>
  <si>
    <t>+ILS/-USD 3.2969 01-02-23 (11) -531</t>
  </si>
  <si>
    <t>10002578</t>
  </si>
  <si>
    <t>+ILS/-USD 3.297 07-02-23 (20) -493</t>
  </si>
  <si>
    <t>10002640</t>
  </si>
  <si>
    <t>+ILS/-USD 3.2977 07-02-23 (11) -493</t>
  </si>
  <si>
    <t>10002642</t>
  </si>
  <si>
    <t>+ILS/-USD 3.298 26-01-23 (11) -520</t>
  </si>
  <si>
    <t>10000567</t>
  </si>
  <si>
    <t>10002559</t>
  </si>
  <si>
    <t>+ILS/-USD 3.2984 12-06-23 (11) -566</t>
  </si>
  <si>
    <t>10013540</t>
  </si>
  <si>
    <t>10002927</t>
  </si>
  <si>
    <t>+ILS/-USD 3.3 07-02-23 (12) -489</t>
  </si>
  <si>
    <t>10002638</t>
  </si>
  <si>
    <t>+ILS/-USD 3.3 12-06-23 (10) -570</t>
  </si>
  <si>
    <t>10000720</t>
  </si>
  <si>
    <t>+ILS/-USD 3.3011 25-01-23 (20) -499</t>
  </si>
  <si>
    <t>10002550</t>
  </si>
  <si>
    <t>+ILS/-USD 3.3013 30-01-23 (10) -547</t>
  </si>
  <si>
    <t>10002563</t>
  </si>
  <si>
    <t>+ILS/-USD 3.3016 07-02-23 (10) -474</t>
  </si>
  <si>
    <t>10002636</t>
  </si>
  <si>
    <t>+ILS/-USD 3.3018 25-01-23 (11) -502</t>
  </si>
  <si>
    <t>10002548</t>
  </si>
  <si>
    <t>10000563</t>
  </si>
  <si>
    <t>10013420</t>
  </si>
  <si>
    <t>+ILS/-USD 3.3033 30-01-23 (11) -537</t>
  </si>
  <si>
    <t>10002565</t>
  </si>
  <si>
    <t>+ILS/-USD 3.304 13-03-23 (20) -355</t>
  </si>
  <si>
    <t>10000694</t>
  </si>
  <si>
    <t>+ILS/-USD 3.305 30-01-23 (20) -550</t>
  </si>
  <si>
    <t>10002567</t>
  </si>
  <si>
    <t>+ILS/-USD 3.305 31-01-23 (94) -501</t>
  </si>
  <si>
    <t>10002575</t>
  </si>
  <si>
    <t>+ILS/-USD 3.307 13-03-23 (11) -350</t>
  </si>
  <si>
    <t>10000593</t>
  </si>
  <si>
    <t>+ILS/-USD 3.3072 31-01-23 (11) -498</t>
  </si>
  <si>
    <t>10002571</t>
  </si>
  <si>
    <t>10000570</t>
  </si>
  <si>
    <t>+ILS/-USD 3.31 31-01-23 (12) -499</t>
  </si>
  <si>
    <t>10002573</t>
  </si>
  <si>
    <t>+ILS/-USD 3.3103 23-01-23 (20) -557</t>
  </si>
  <si>
    <t>10002501</t>
  </si>
  <si>
    <t>10000548</t>
  </si>
  <si>
    <t>+ILS/-USD 3.3104 12-01-23 (10) -536</t>
  </si>
  <si>
    <t>10000078</t>
  </si>
  <si>
    <t>+ILS/-USD 3.312 23-01-23 (12) -550</t>
  </si>
  <si>
    <t>10002499</t>
  </si>
  <si>
    <t>10013399</t>
  </si>
  <si>
    <t>+ILS/-USD 3.313 23-01-23 (11) -550</t>
  </si>
  <si>
    <t>10013397</t>
  </si>
  <si>
    <t>10002497</t>
  </si>
  <si>
    <t>10000546</t>
  </si>
  <si>
    <t>+ILS/-USD 3.318 28-02-23 (12) -372</t>
  </si>
  <si>
    <t>10002929</t>
  </si>
  <si>
    <t>10013542</t>
  </si>
  <si>
    <t>+ILS/-USD 3.319 28-02-23 (98) -370</t>
  </si>
  <si>
    <t>10002931</t>
  </si>
  <si>
    <t>+ILS/-USD 3.326 12-06-23 (10) -578</t>
  </si>
  <si>
    <t>10000716</t>
  </si>
  <si>
    <t>10002910</t>
  </si>
  <si>
    <t>+ILS/-USD 3.327 12-06-23 (12) -579</t>
  </si>
  <si>
    <t>10000718</t>
  </si>
  <si>
    <t>10002914</t>
  </si>
  <si>
    <t>+ILS/-USD 3.327 14-03-23 (11) -360</t>
  </si>
  <si>
    <t>10000696</t>
  </si>
  <si>
    <t>+ILS/-USD 3.3277 14-03-23 (20) -363</t>
  </si>
  <si>
    <t>10000698</t>
  </si>
  <si>
    <t>+ILS/-USD 3.341 23-02-23 (20) -623</t>
  </si>
  <si>
    <t>10002554</t>
  </si>
  <si>
    <t>+ILS/-USD 3.344 23-02-23 (11) -627</t>
  </si>
  <si>
    <t>10000565</t>
  </si>
  <si>
    <t>10013422</t>
  </si>
  <si>
    <t>+ILS/-USD 3.345 23-02-23 (12) -630</t>
  </si>
  <si>
    <t>10013424</t>
  </si>
  <si>
    <t>+ILS/-USD 3.35 28-02-23 (20) -370</t>
  </si>
  <si>
    <t>10000597</t>
  </si>
  <si>
    <t>+ILS/-USD 3.3535 06-06-23 (94) -565</t>
  </si>
  <si>
    <t>10002883</t>
  </si>
  <si>
    <t>+ILS/-USD 3.354 06-06-23 (10) -570</t>
  </si>
  <si>
    <t>10002879</t>
  </si>
  <si>
    <t>+ILS/-USD 3.3553 28-02-23 (11) -367</t>
  </si>
  <si>
    <t>10002912</t>
  </si>
  <si>
    <t>+ILS/-USD 3.3559 06-06-23 (12) -561</t>
  </si>
  <si>
    <t>10013535</t>
  </si>
  <si>
    <t>+ILS/-USD 3.3601 06-06-23 (11) -559</t>
  </si>
  <si>
    <t>10000704</t>
  </si>
  <si>
    <t>10002881</t>
  </si>
  <si>
    <t>+ILS/-USD 3.362 06-06-23 (20) -568</t>
  </si>
  <si>
    <t>10000706</t>
  </si>
  <si>
    <t>+ILS/-USD 3.371 24-01-23 (12) -670</t>
  </si>
  <si>
    <t>10002520</t>
  </si>
  <si>
    <t>10013410</t>
  </si>
  <si>
    <t>+ILS/-USD 3.3772 24-01-23 (11) -638</t>
  </si>
  <si>
    <t>10000559</t>
  </si>
  <si>
    <t>+ILS/-USD 3.3805 11-01-23 (20) -595</t>
  </si>
  <si>
    <t>10002527</t>
  </si>
  <si>
    <t>+ILS/-USD 3.3809 09-01-23 (20) -591</t>
  </si>
  <si>
    <t>10002532</t>
  </si>
  <si>
    <t>+ILS/-USD 3.383 09-02-23 (20) -580</t>
  </si>
  <si>
    <t>10013450</t>
  </si>
  <si>
    <t>10000090</t>
  </si>
  <si>
    <t>+ILS/-USD 3.386 09-02-23 (11) -580</t>
  </si>
  <si>
    <t>10000577</t>
  </si>
  <si>
    <t>+ILS/-USD 3.386 27-02-23 (20) -436</t>
  </si>
  <si>
    <t>10002897</t>
  </si>
  <si>
    <t>+ILS/-USD 3.388 22-02-23 (11) -367</t>
  </si>
  <si>
    <t>10002905</t>
  </si>
  <si>
    <t>+ILS/-USD 3.388 22-02-23 (12) -370</t>
  </si>
  <si>
    <t>10002907</t>
  </si>
  <si>
    <t>+ILS/-USD 3.3892 09-02-23 (93) -515</t>
  </si>
  <si>
    <t>10000615</t>
  </si>
  <si>
    <t>+ILS/-USD 3.39 27-02-23 (11) -435</t>
  </si>
  <si>
    <t>10000595</t>
  </si>
  <si>
    <t>10000710</t>
  </si>
  <si>
    <t>10002895</t>
  </si>
  <si>
    <t>+ILS/-USD 3.391 09-02-23 (10) -516</t>
  </si>
  <si>
    <t>10000100</t>
  </si>
  <si>
    <t>10000613</t>
  </si>
  <si>
    <t>+ILS/-USD 3.3925 21-03-23 (11) -475</t>
  </si>
  <si>
    <t>10002962</t>
  </si>
  <si>
    <t>10000603</t>
  </si>
  <si>
    <t>+ILS/-USD 3.3926 21-03-23 (10) -474</t>
  </si>
  <si>
    <t>10002960</t>
  </si>
  <si>
    <t>+ILS/-USD 3.393 09-03-23 (12) -439</t>
  </si>
  <si>
    <t>10002903</t>
  </si>
  <si>
    <t>+ILS/-USD 3.3949 24-01-23 (12) -611</t>
  </si>
  <si>
    <t>10013416</t>
  </si>
  <si>
    <t>+ILS/-USD 3.396 02-02-23 (10) -340</t>
  </si>
  <si>
    <t>10000722</t>
  </si>
  <si>
    <t>10002936</t>
  </si>
  <si>
    <t>+ILS/-USD 3.3965 02-02-23 (11) -335</t>
  </si>
  <si>
    <t>10002938</t>
  </si>
  <si>
    <t>10000599</t>
  </si>
  <si>
    <t>+ILS/-USD 3.397 26-01-23 (20) -318</t>
  </si>
  <si>
    <t>10002940</t>
  </si>
  <si>
    <t>10000102</t>
  </si>
  <si>
    <t>+ILS/-USD 3.398 21-01-23 (11) -618</t>
  </si>
  <si>
    <t>10000561</t>
  </si>
  <si>
    <t>+ILS/-USD 3.3988 24-01-23 (94) -612</t>
  </si>
  <si>
    <t>10002545</t>
  </si>
  <si>
    <t>+ILS/-USD 3.399 24-01-23 (94) -610</t>
  </si>
  <si>
    <t>10002541</t>
  </si>
  <si>
    <t>+ILS/-USD 3.3995 16-03-23 (10) -460</t>
  </si>
  <si>
    <t>10002948</t>
  </si>
  <si>
    <t>+ILS/-USD 3.4 16-03-23 (12) -460</t>
  </si>
  <si>
    <t>10002952</t>
  </si>
  <si>
    <t>+ILS/-USD 3.4031 21-02-23 (11) -369</t>
  </si>
  <si>
    <t>10013546</t>
  </si>
  <si>
    <t>+ILS/-USD 3.404 16-02-23 (20) -515</t>
  </si>
  <si>
    <t>10000673</t>
  </si>
  <si>
    <t>+ILS/-USD 3.4041 16-03-23 (11) -459</t>
  </si>
  <si>
    <t>10002950</t>
  </si>
  <si>
    <t>10000601</t>
  </si>
  <si>
    <t>10000726</t>
  </si>
  <si>
    <t>+ILS/-USD 3.4042 16-03-23 (20) -458</t>
  </si>
  <si>
    <t>10002954</t>
  </si>
  <si>
    <t>+ILS/-USD 3.4042 21-02-23 (10) -378</t>
  </si>
  <si>
    <t>10013544</t>
  </si>
  <si>
    <t>+ILS/-USD 3.405 16-02-23 (11) -515</t>
  </si>
  <si>
    <t>10000587</t>
  </si>
  <si>
    <t>10002774</t>
  </si>
  <si>
    <t>10000671</t>
  </si>
  <si>
    <t>+ILS/-USD 3.405 16-02-23 (98) -515</t>
  </si>
  <si>
    <t>10002776</t>
  </si>
  <si>
    <t>+ILS/-USD 3.406 16-03-23 (20) -464</t>
  </si>
  <si>
    <t>10002956</t>
  </si>
  <si>
    <t>+ILS/-USD 3.406 21-02-23 (20) -367</t>
  </si>
  <si>
    <t>10013548</t>
  </si>
  <si>
    <t>+ILS/-USD 3.41 04-04-23 (94) -480</t>
  </si>
  <si>
    <t>10002972</t>
  </si>
  <si>
    <t>+ILS/-USD 3.41 09-03-23 (98) -441</t>
  </si>
  <si>
    <t>10002958</t>
  </si>
  <si>
    <t>+ILS/-USD 3.41 27-02-23 (12) -429</t>
  </si>
  <si>
    <t>10002964</t>
  </si>
  <si>
    <t>+ILS/-USD 3.4138 04-04-23 (10) -482</t>
  </si>
  <si>
    <t>10000136</t>
  </si>
  <si>
    <t>10002968</t>
  </si>
  <si>
    <t>+ILS/-USD 3.4169 04-04-23 (11) -481</t>
  </si>
  <si>
    <t>10013554</t>
  </si>
  <si>
    <t>10002970</t>
  </si>
  <si>
    <t>+ILS/-USD 3.417 04-04-23 (12) -485</t>
  </si>
  <si>
    <t>10000728</t>
  </si>
  <si>
    <t>+ILS/-USD 3.424 11-01-23 (20) -448</t>
  </si>
  <si>
    <t>10002758</t>
  </si>
  <si>
    <t>10000662</t>
  </si>
  <si>
    <t>+ILS/-USD 3.4255 11-01-23 (11) -445</t>
  </si>
  <si>
    <t>10013513</t>
  </si>
  <si>
    <t>10000585</t>
  </si>
  <si>
    <t>10000660</t>
  </si>
  <si>
    <t>+ILS/-USD 3.4276 09-01-23 (10) -444</t>
  </si>
  <si>
    <t>10002756</t>
  </si>
  <si>
    <t>10013511</t>
  </si>
  <si>
    <t>+ILS/-USD 3.43 09-01-23 (12) -446</t>
  </si>
  <si>
    <t>10002763</t>
  </si>
  <si>
    <t>+ILS/-USD 3.436 14-03-23 (12) -467</t>
  </si>
  <si>
    <t>10002981</t>
  </si>
  <si>
    <t>+USD/-ILS 3.279 06-02-23 (10) -423</t>
  </si>
  <si>
    <t>10000129</t>
  </si>
  <si>
    <t>+USD/-ILS 3.2825 07-02-23 (11) -425</t>
  </si>
  <si>
    <t>10002839</t>
  </si>
  <si>
    <t>+USD/-ILS 3.2842 01-02-23 (11) -408</t>
  </si>
  <si>
    <t>10002837</t>
  </si>
  <si>
    <t>+USD/-ILS 3.41 11-01-23 (20) -416</t>
  </si>
  <si>
    <t>10002780</t>
  </si>
  <si>
    <t>+USD/-ILS 3.4345 24-01-23 (12) -315</t>
  </si>
  <si>
    <t>10013555</t>
  </si>
  <si>
    <t>+USD/-ILS 3.4361 09-01-23 (20) -439</t>
  </si>
  <si>
    <t>10002746</t>
  </si>
  <si>
    <t>+USD/-ILS 3.4535 11-01-23 (20) -455</t>
  </si>
  <si>
    <t>10002727</t>
  </si>
  <si>
    <t>+ILS/-USD 3.3453 25-05-23 (20) -397</t>
  </si>
  <si>
    <t>10000787</t>
  </si>
  <si>
    <t>10013641</t>
  </si>
  <si>
    <t>+ILS/-USD 3.346 25-05-23 (10) -395</t>
  </si>
  <si>
    <t>10003175</t>
  </si>
  <si>
    <t>10000171</t>
  </si>
  <si>
    <t>+ILS/-USD 3.348 25-05-23 (11) -395</t>
  </si>
  <si>
    <t>10003177</t>
  </si>
  <si>
    <t>10000785</t>
  </si>
  <si>
    <t>+ILS/-USD 3.3554 15-05-23 (20) -546</t>
  </si>
  <si>
    <t>10013604</t>
  </si>
  <si>
    <t>10000765</t>
  </si>
  <si>
    <t>10003115</t>
  </si>
  <si>
    <t>+ILS/-USD 3.36 15-05-23 (12) -545</t>
  </si>
  <si>
    <t>10013602</t>
  </si>
  <si>
    <t>+ILS/-USD 3.3615 15-05-23 (11) -545</t>
  </si>
  <si>
    <t>10003113</t>
  </si>
  <si>
    <t>+ILS/-USD 3.37 10-05-23 (20) -570</t>
  </si>
  <si>
    <t>10000761</t>
  </si>
  <si>
    <t>+ILS/-USD 3.37 23-05-23 (12) -505</t>
  </si>
  <si>
    <t>10003141</t>
  </si>
  <si>
    <t>+ILS/-USD 3.3701 23-05-23 (10) -499</t>
  </si>
  <si>
    <t>10000160</t>
  </si>
  <si>
    <t>+ILS/-USD 3.3702 23-05-23 (20) -498</t>
  </si>
  <si>
    <t>10003143</t>
  </si>
  <si>
    <t>+ILS/-USD 3.3704 30-05-23 (12) -396</t>
  </si>
  <si>
    <t>10003183</t>
  </si>
  <si>
    <t>+ILS/-USD 3.3714 10-05-23 (93) -566</t>
  </si>
  <si>
    <t>10013596</t>
  </si>
  <si>
    <t>+ILS/-USD 3.3718 10-05-23 (11) -562</t>
  </si>
  <si>
    <t>10000759</t>
  </si>
  <si>
    <t>+ILS/-USD 3.3733 23-05-23 (11) -497</t>
  </si>
  <si>
    <t>10003139</t>
  </si>
  <si>
    <t>+ILS/-USD 3.375 10-05-23 (12) -560</t>
  </si>
  <si>
    <t>10000763</t>
  </si>
  <si>
    <t>+ILS/-USD 3.3776 21-02-23 (11) -154</t>
  </si>
  <si>
    <t>10013638</t>
  </si>
  <si>
    <t>+ILS/-USD 3.378 24-05-23 (12) -404</t>
  </si>
  <si>
    <t>10013637</t>
  </si>
  <si>
    <t>+ILS/-USD 3.3792 21-02-23 (20) -158</t>
  </si>
  <si>
    <t>10013639</t>
  </si>
  <si>
    <t>+ILS/-USD 3.3801 23-05-23 (98) -499</t>
  </si>
  <si>
    <t>10003145</t>
  </si>
  <si>
    <t>+ILS/-USD 3.3906 31-05-23 (10) -424</t>
  </si>
  <si>
    <t>10003201</t>
  </si>
  <si>
    <t>10013650</t>
  </si>
  <si>
    <t>+ILS/-USD 3.3913 16-05-23 (10) -527</t>
  </si>
  <si>
    <t>10003118</t>
  </si>
  <si>
    <t>+ILS/-USD 3.392 09-03-23 (11) -280</t>
  </si>
  <si>
    <t>10003151</t>
  </si>
  <si>
    <t>+ILS/-USD 3.393 07-06-23 (12) -445</t>
  </si>
  <si>
    <t>10003194</t>
  </si>
  <si>
    <t>+ILS/-USD 3.3936 31-05-23 (11) -424</t>
  </si>
  <si>
    <t>10003203</t>
  </si>
  <si>
    <t>10000640</t>
  </si>
  <si>
    <t>10013652</t>
  </si>
  <si>
    <t>+ILS/-USD 3.394 02-03-23 (10) -184</t>
  </si>
  <si>
    <t>10000169</t>
  </si>
  <si>
    <t>10000781</t>
  </si>
  <si>
    <t>10003164</t>
  </si>
  <si>
    <t>+ILS/-USD 3.394 02-03-23 (20) -184</t>
  </si>
  <si>
    <t>10013635</t>
  </si>
  <si>
    <t>10003166</t>
  </si>
  <si>
    <t>10000783</t>
  </si>
  <si>
    <t>+ILS/-USD 3.394 25-01-23 (10) -100</t>
  </si>
  <si>
    <t>10003214</t>
  </si>
  <si>
    <t>+ILS/-USD 3.3944 09-03-23 (20) -271</t>
  </si>
  <si>
    <t>10003137</t>
  </si>
  <si>
    <t>+ILS/-USD 3.395 24-05-23 (12) -448</t>
  </si>
  <si>
    <t>10003157</t>
  </si>
  <si>
    <t>+ILS/-USD 3.395 30-05-23 (20) -410</t>
  </si>
  <si>
    <t>10013645</t>
  </si>
  <si>
    <t>+ILS/-USD 3.3955 07-06-23 (11) -445</t>
  </si>
  <si>
    <t>10013648</t>
  </si>
  <si>
    <t>10003192</t>
  </si>
  <si>
    <t>+ILS/-USD 3.396 30-05-23 (11) -410</t>
  </si>
  <si>
    <t>10013643</t>
  </si>
  <si>
    <t>10003188</t>
  </si>
  <si>
    <t>10000638</t>
  </si>
  <si>
    <t>+ILS/-USD 3.3967 16-05-23 (94) -533</t>
  </si>
  <si>
    <t>10000767</t>
  </si>
  <si>
    <t>+ILS/-USD 3.397 24-05-23 (10) -449</t>
  </si>
  <si>
    <t>10000162</t>
  </si>
  <si>
    <t>10013628</t>
  </si>
  <si>
    <t>+ILS/-USD 3.397 30-05-23 (12) -410</t>
  </si>
  <si>
    <t>10003190</t>
  </si>
  <si>
    <t>+ILS/-USD 3.398 24-05-23 (11) -448</t>
  </si>
  <si>
    <t>10003155</t>
  </si>
  <si>
    <t>+ILS/-USD 3.4 16-05-23 (11) -528</t>
  </si>
  <si>
    <t>10013607</t>
  </si>
  <si>
    <t>10003120</t>
  </si>
  <si>
    <t>+ILS/-USD 3.4 16-05-23 (12) -530</t>
  </si>
  <si>
    <t>10013609</t>
  </si>
  <si>
    <t>10003122</t>
  </si>
  <si>
    <t>+ILS/-USD 3.405 18-01-23 (98) -72</t>
  </si>
  <si>
    <t>10003185</t>
  </si>
  <si>
    <t>+ILS/-USD 3.407 18-01-23 (10) -72</t>
  </si>
  <si>
    <t>10003181</t>
  </si>
  <si>
    <t>+ILS/-USD 3.4127 01-03-23 (20) -203</t>
  </si>
  <si>
    <t>10003161</t>
  </si>
  <si>
    <t>+ILS/-USD 3.4148 17-05-23 (12) -552</t>
  </si>
  <si>
    <t>10003124</t>
  </si>
  <si>
    <t>+ILS/-USD 3.415 01-03-23 (11) -200</t>
  </si>
  <si>
    <t>10003159</t>
  </si>
  <si>
    <t>+ILS/-USD 3.415 01-03-23 (12) -210</t>
  </si>
  <si>
    <t>10000777</t>
  </si>
  <si>
    <t>+ILS/-USD 3.415 01-03-23 (93) -209</t>
  </si>
  <si>
    <t>10000636</t>
  </si>
  <si>
    <t>+ILS/-USD 3.419 18-05-23 (11) -570</t>
  </si>
  <si>
    <t>10013612</t>
  </si>
  <si>
    <t>+ILS/-USD 3.419 18-05-23 (20) -570</t>
  </si>
  <si>
    <t>10003127</t>
  </si>
  <si>
    <t>10013614</t>
  </si>
  <si>
    <t>10000108</t>
  </si>
  <si>
    <t>+ILS/-USD 3.42 17-05-23 (11) -540</t>
  </si>
  <si>
    <t>10000634</t>
  </si>
  <si>
    <t>10000771</t>
  </si>
  <si>
    <t>+ILS/-USD 3.4215 24-04-23 (20) -500</t>
  </si>
  <si>
    <t>10003125</t>
  </si>
  <si>
    <t>+ILS/-USD 3.422 16-02-23 (12) -295</t>
  </si>
  <si>
    <t>10003130</t>
  </si>
  <si>
    <t>+ILS/-USD 3.423 17-05-23 (10) -550</t>
  </si>
  <si>
    <t>10000769</t>
  </si>
  <si>
    <t>10000106</t>
  </si>
  <si>
    <t>+ILS/-USD 3.4475 12-01-23 (12) -180</t>
  </si>
  <si>
    <t>10013610</t>
  </si>
  <si>
    <t>+ILS/-USD 3.4476 09-03-23 (11) -344</t>
  </si>
  <si>
    <t>10003129</t>
  </si>
  <si>
    <t>+ILS/-USD 3.46 02-05-23 (12) -585</t>
  </si>
  <si>
    <t>10003002</t>
  </si>
  <si>
    <t>+ILS/-USD 3.4614 02-05-23 (10) -586</t>
  </si>
  <si>
    <t>10000609</t>
  </si>
  <si>
    <t>10000140</t>
  </si>
  <si>
    <t>+ILS/-USD 3.4614 02-05-23 (11) -586</t>
  </si>
  <si>
    <t>10003000</t>
  </si>
  <si>
    <t>+ILS/-USD 3.4617 23-02-23 (20) -408</t>
  </si>
  <si>
    <t>10003054</t>
  </si>
  <si>
    <t>+ILS/-USD 3.469 20-04-23 (10) -535</t>
  </si>
  <si>
    <t>10000104</t>
  </si>
  <si>
    <t>10000147</t>
  </si>
  <si>
    <t>10000746</t>
  </si>
  <si>
    <t>+ILS/-USD 3.471 20-04-23 (11) -530</t>
  </si>
  <si>
    <t>10003066</t>
  </si>
  <si>
    <t>+ILS/-USD 3.4727 20-04-23 (12) -533</t>
  </si>
  <si>
    <t>10013584</t>
  </si>
  <si>
    <t>10000744</t>
  </si>
  <si>
    <t>+ILS/-USD 3.4778 03-05-23 (10) -592</t>
  </si>
  <si>
    <t>10013565</t>
  </si>
  <si>
    <t>+ILS/-USD 3.479 09-05-23 (11) -570</t>
  </si>
  <si>
    <t>10003068</t>
  </si>
  <si>
    <t>+ILS/-USD 3.48 03-05-23 (11) -595</t>
  </si>
  <si>
    <t>10013567</t>
  </si>
  <si>
    <t>+ILS/-USD 3.48 03-05-23 (20) -593</t>
  </si>
  <si>
    <t>10000734</t>
  </si>
  <si>
    <t>+ILS/-USD 3.48 08-05-23 (11) -575</t>
  </si>
  <si>
    <t>10003064</t>
  </si>
  <si>
    <t>10000622</t>
  </si>
  <si>
    <t>+ILS/-USD 3.48 30-03-23 (12) -523</t>
  </si>
  <si>
    <t>10013592</t>
  </si>
  <si>
    <t>+ILS/-USD 3.4802 24-04-23 (20) -538</t>
  </si>
  <si>
    <t>10000750</t>
  </si>
  <si>
    <t>+ILS/-USD 3.481 13-06-23 (11) -720</t>
  </si>
  <si>
    <t>10003036</t>
  </si>
  <si>
    <t>+ILS/-USD 3.4829 24-04-23 (12) -541</t>
  </si>
  <si>
    <t>10000748</t>
  </si>
  <si>
    <t>10003070</t>
  </si>
  <si>
    <t>+ILS/-USD 3.485 04-05-23 (11) -595</t>
  </si>
  <si>
    <t>10003013</t>
  </si>
  <si>
    <t>10013573</t>
  </si>
  <si>
    <t>+ILS/-USD 3.485 04-05-23 (20) -595</t>
  </si>
  <si>
    <t>10013571</t>
  </si>
  <si>
    <t>+ILS/-USD 3.4855 04-05-23 (10) -595</t>
  </si>
  <si>
    <t>10003011</t>
  </si>
  <si>
    <t>+ILS/-USD 3.4857 24-04-23 (98) -543</t>
  </si>
  <si>
    <t>10003074</t>
  </si>
  <si>
    <t>+ILS/-USD 3.486 13-06-23 (11) -706</t>
  </si>
  <si>
    <t>10000740</t>
  </si>
  <si>
    <t>10003040</t>
  </si>
  <si>
    <t>+ILS/-USD 3.4872 30-03-23 (93) -492</t>
  </si>
  <si>
    <t>10003092</t>
  </si>
  <si>
    <t>+ILS/-USD 3.49 19-04-23 (11) -571</t>
  </si>
  <si>
    <t>10003016</t>
  </si>
  <si>
    <t>10000617</t>
  </si>
  <si>
    <t>+ILS/-USD 3.49 28-03-23 (12) -471</t>
  </si>
  <si>
    <t>10013579</t>
  </si>
  <si>
    <t>+ILS/-USD 3.49 30-03-23 (12) -475</t>
  </si>
  <si>
    <t>10003088</t>
  </si>
  <si>
    <t>+ILS/-USD 3.491 28-03-23 (10) -470</t>
  </si>
  <si>
    <t>10003062</t>
  </si>
  <si>
    <t>10000145</t>
  </si>
  <si>
    <t>10000742</t>
  </si>
  <si>
    <t>+ILS/-USD 3.4916 30-03-23 (20) -484</t>
  </si>
  <si>
    <t>10000626</t>
  </si>
  <si>
    <t>10003090</t>
  </si>
  <si>
    <t>+ILS/-USD 3.4917 19-04-23 (93) -572</t>
  </si>
  <si>
    <t>10003018</t>
  </si>
  <si>
    <t>+ILS/-USD 3.4935 21-03-23 (11) -485</t>
  </si>
  <si>
    <t>10013569</t>
  </si>
  <si>
    <t>+ILS/-USD 3.4939 19-04-23 (94) -565</t>
  </si>
  <si>
    <t>10003020</t>
  </si>
  <si>
    <t>+ILS/-USD 3.4976 23-03-23 (20) -504</t>
  </si>
  <si>
    <t>10000738</t>
  </si>
  <si>
    <t>10003038</t>
  </si>
  <si>
    <t>+ILS/-USD 3.498 24-04-23 (94) -543</t>
  </si>
  <si>
    <t>10003072</t>
  </si>
  <si>
    <t>+ILS/-USD 3.4987 23-03-23 (10) -513</t>
  </si>
  <si>
    <t>10000620</t>
  </si>
  <si>
    <t>10000142</t>
  </si>
  <si>
    <t>+ILS/-USD 3.499 27-04-23 (11) -580</t>
  </si>
  <si>
    <t>10002995</t>
  </si>
  <si>
    <t>+ILS/-USD 3.5 22-03-23 (12) -489</t>
  </si>
  <si>
    <t>10013575</t>
  </si>
  <si>
    <t>10003027</t>
  </si>
  <si>
    <t>+ILS/-USD 3.501 23-03-23 (12) -505</t>
  </si>
  <si>
    <t>10013577</t>
  </si>
  <si>
    <t>+ILS/-USD 3.5026 28-03-23 (20) -514</t>
  </si>
  <si>
    <t>10003044</t>
  </si>
  <si>
    <t>+ILS/-USD 3.5027 13-03-23 (12) -473</t>
  </si>
  <si>
    <t>10000736</t>
  </si>
  <si>
    <t>+ILS/-USD 3.504 28-03-23 (12) -513</t>
  </si>
  <si>
    <t>10003042</t>
  </si>
  <si>
    <t>+ILS/-USD 3.5055 17-01-23 (11) -240</t>
  </si>
  <si>
    <t>10013580</t>
  </si>
  <si>
    <t>+ILS/-USD 3.52 03-04-23 (10) -515</t>
  </si>
  <si>
    <t>10003080</t>
  </si>
  <si>
    <t>+ILS/-USD 3.52 03-04-23 (94) -520</t>
  </si>
  <si>
    <t>10003086</t>
  </si>
  <si>
    <t>+ILS/-USD 3.52 29-03-23 (20) -477</t>
  </si>
  <si>
    <t>10013586</t>
  </si>
  <si>
    <t>+ILS/-USD 3.5212 03-04-23 (11) -518</t>
  </si>
  <si>
    <t>10000624</t>
  </si>
  <si>
    <t>10003082</t>
  </si>
  <si>
    <t>+ILS/-USD 3.522 03-04-23 (94) -510</t>
  </si>
  <si>
    <t>10003084</t>
  </si>
  <si>
    <t>+ILS/-USD 3.5222 03-04-23 (20) -508</t>
  </si>
  <si>
    <t>10013590</t>
  </si>
  <si>
    <t>+ILS/-USD 3.5225 29-03-23 (10) -475</t>
  </si>
  <si>
    <t>10000755</t>
  </si>
  <si>
    <t>10003078</t>
  </si>
  <si>
    <t>+ILS/-USD 3.527 29-03-23 (12) -476</t>
  </si>
  <si>
    <t>10013588</t>
  </si>
  <si>
    <t>10003076</t>
  </si>
  <si>
    <t>+USD/-ILS 3.41 31-01-23 (11) -84</t>
  </si>
  <si>
    <t>10000642</t>
  </si>
  <si>
    <t>+USD/-ILS 3.4564 21-02-23 (10) -136</t>
  </si>
  <si>
    <t>10013662</t>
  </si>
  <si>
    <t>+USD/-ILS 3.512 12-01-23 (10) -15</t>
  </si>
  <si>
    <t>10000176</t>
  </si>
  <si>
    <t>+USD/-ILS 3.54 17-01-23 (20) -290</t>
  </si>
  <si>
    <t>10013563</t>
  </si>
  <si>
    <t>+CAD/-USD 1.29955 15-02-23 (10) -4.5</t>
  </si>
  <si>
    <t>10002748</t>
  </si>
  <si>
    <t>+EUR/-USD 1.0377 06-03-23 (10) +167</t>
  </si>
  <si>
    <t>10000686</t>
  </si>
  <si>
    <t>+GBP/-USD 1.2289 13-02-23 (10) +63</t>
  </si>
  <si>
    <t>+USD/-AUD 0.68742 15-02-23 (20) +6.2</t>
  </si>
  <si>
    <t>10013517</t>
  </si>
  <si>
    <t>+USD/-AUD 0.68749 15-02-23 (10) +5.9</t>
  </si>
  <si>
    <t>10002785</t>
  </si>
  <si>
    <t>+USD/-AUD 0.68758 15-02-23 (12) +5.8</t>
  </si>
  <si>
    <t>10013515</t>
  </si>
  <si>
    <t>+USD/-CAD 1.28636 15-02-23 (20) -1.4</t>
  </si>
  <si>
    <t>10002796</t>
  </si>
  <si>
    <t>+USD/-CAD 1.2882 15-02-23 (11) -2</t>
  </si>
  <si>
    <t>10002798</t>
  </si>
  <si>
    <t>+USD/-CAD 1.29965 15-02-23 (20) -3.5</t>
  </si>
  <si>
    <t>10002744</t>
  </si>
  <si>
    <t>10013505</t>
  </si>
  <si>
    <t>+USD/-CAD 1.30035 15-02-23 (11) -3.5</t>
  </si>
  <si>
    <t>10013503</t>
  </si>
  <si>
    <t>10002740</t>
  </si>
  <si>
    <t>+USD/-CAD 1.300612 15-02-23 (10) -3.5</t>
  </si>
  <si>
    <t>10002738</t>
  </si>
  <si>
    <t>10013501</t>
  </si>
  <si>
    <t>+USD/-CAD 1.30067 15-02-23 (12) -3.3</t>
  </si>
  <si>
    <t>10002742</t>
  </si>
  <si>
    <t>+USD/-CAD 1.31029 15-02-23 (10) +0.9</t>
  </si>
  <si>
    <t>10002869</t>
  </si>
  <si>
    <t>+USD/-EUR 0.96884 27-03-23 (10) +128.4</t>
  </si>
  <si>
    <t>10002984</t>
  </si>
  <si>
    <t>+USD/-EUR 0.9689 27-03-23 (12) +129</t>
  </si>
  <si>
    <t>10013557</t>
  </si>
  <si>
    <t>+USD/-EUR 1.00411 06-03-23 (10) +126.1</t>
  </si>
  <si>
    <t>10002974</t>
  </si>
  <si>
    <t>+USD/-EUR 1.00485 27-04-23 (12) +158.5</t>
  </si>
  <si>
    <t>10002901</t>
  </si>
  <si>
    <t>+USD/-EUR 1.0053 27-04-23 (10) +159</t>
  </si>
  <si>
    <t>10002899</t>
  </si>
  <si>
    <t>+USD/-EUR 1.0054 27-04-23 (11) +159</t>
  </si>
  <si>
    <t>10013537</t>
  </si>
  <si>
    <t>10000712</t>
  </si>
  <si>
    <t>+USD/-EUR 1.0057 27-04-23 (20) +160</t>
  </si>
  <si>
    <t>10000714</t>
  </si>
  <si>
    <t>+USD/-EUR 1.00931 14-02-23 (12) +113.1</t>
  </si>
  <si>
    <t>10013550</t>
  </si>
  <si>
    <t>+USD/-EUR 1.01095 14-02-23 (10) +119.5</t>
  </si>
  <si>
    <t>10002872</t>
  </si>
  <si>
    <t>+USD/-EUR 1.0117 17-04-23 (10) +147</t>
  </si>
  <si>
    <t>10000700</t>
  </si>
  <si>
    <t>+USD/-EUR 1.0281 05-04-23 (10) +211</t>
  </si>
  <si>
    <t>10002764</t>
  </si>
  <si>
    <t>+USD/-EUR 1.02923 05-04-23 (11) +207.3</t>
  </si>
  <si>
    <t>10002752</t>
  </si>
  <si>
    <t>+USD/-EUR 1.03072 05-04-23 (20) +207.2</t>
  </si>
  <si>
    <t>10000658</t>
  </si>
  <si>
    <t>+USD/-EUR 1.03077 05-04-23 (10) +207.7</t>
  </si>
  <si>
    <t>10013507</t>
  </si>
  <si>
    <t>+USD/-EUR 1.03077 05-04-23 (12) +207.7</t>
  </si>
  <si>
    <t>10013509</t>
  </si>
  <si>
    <t>+USD/-EUR 1.0346 06-03-23 (12) +166</t>
  </si>
  <si>
    <t>10013523</t>
  </si>
  <si>
    <t>+USD/-EUR 1.0346 17-04-23 (20) +204</t>
  </si>
  <si>
    <t>10000683</t>
  </si>
  <si>
    <t>+USD/-EUR 1.0349 17-04-23 (10) +204</t>
  </si>
  <si>
    <t>10002800</t>
  </si>
  <si>
    <t>10013520</t>
  </si>
  <si>
    <t>+USD/-EUR 1.0352 06-03-23 (10) +182</t>
  </si>
  <si>
    <t>10002788</t>
  </si>
  <si>
    <t>+USD/-EUR 1.0354 17-04-23 (12) +204</t>
  </si>
  <si>
    <t>10002802</t>
  </si>
  <si>
    <t>+USD/-EUR 1.0376 27-03-23 (10) +184</t>
  </si>
  <si>
    <t>10002825</t>
  </si>
  <si>
    <t>+USD/-EUR 1.0396 14-02-23 (10) +181</t>
  </si>
  <si>
    <t>10000656</t>
  </si>
  <si>
    <t>+USD/-EUR 1.0474 14-02-23 (12) +184</t>
  </si>
  <si>
    <t>10013493</t>
  </si>
  <si>
    <t>+USD/-EUR 1.0512 05-04-23 (11) +187</t>
  </si>
  <si>
    <t>10002847</t>
  </si>
  <si>
    <t>+USD/-EUR 1.06505 06-03-23 (12) +200.5</t>
  </si>
  <si>
    <t>10002662</t>
  </si>
  <si>
    <t>+USD/-EUR 1.0658 06-03-23 (10) +199.5</t>
  </si>
  <si>
    <t>10000619</t>
  </si>
  <si>
    <t>+USD/-EUR 1.07215 06-03-23 (10) +203.5</t>
  </si>
  <si>
    <t>10002670</t>
  </si>
  <si>
    <t>+USD/-EUR 1.07279 06-03-23 (12) +204.9</t>
  </si>
  <si>
    <t>10002672</t>
  </si>
  <si>
    <t>10013455</t>
  </si>
  <si>
    <t>+USD/-EUR 1.07282 06-03-23 (20) +204.2</t>
  </si>
  <si>
    <t>10002674</t>
  </si>
  <si>
    <t>+USD/-EUR 1.07338 27-03-23 (12) +218.8</t>
  </si>
  <si>
    <t>10013480</t>
  </si>
  <si>
    <t>+USD/-EUR 1.0735 27-03-23 (12) +220</t>
  </si>
  <si>
    <t>10013467</t>
  </si>
  <si>
    <t>+USD/-EUR 1.07355 27-03-23 (20) +220.5</t>
  </si>
  <si>
    <t>10000627</t>
  </si>
  <si>
    <t>10002678</t>
  </si>
  <si>
    <t>10013461</t>
  </si>
  <si>
    <t>+USD/-EUR 1.07361 27-03-23 (12) +220.1</t>
  </si>
  <si>
    <t>10002676</t>
  </si>
  <si>
    <t>10013459</t>
  </si>
  <si>
    <t>+USD/-EUR 1.07375 27-03-23 (11) +220.5</t>
  </si>
  <si>
    <t>10013457</t>
  </si>
  <si>
    <t>+USD/-EUR 1.07555 27-03-23 (10) +219.5</t>
  </si>
  <si>
    <t>10002680</t>
  </si>
  <si>
    <t>10000629</t>
  </si>
  <si>
    <t>+USD/-EUR 1.07692 14-02-23 (12) +189.2</t>
  </si>
  <si>
    <t>10013476</t>
  </si>
  <si>
    <t>+USD/-EUR 1.07694 14-02-23 (10) +189.4</t>
  </si>
  <si>
    <t>10013474</t>
  </si>
  <si>
    <t>10000110</t>
  </si>
  <si>
    <t>+USD/-EUR 1.07695 14-02-23 (20) +189.5</t>
  </si>
  <si>
    <t>10013478</t>
  </si>
  <si>
    <t>+USD/-GBP 1.1536 13-02-23 (10) +31</t>
  </si>
  <si>
    <t>10000708</t>
  </si>
  <si>
    <t>+USD/-GBP 1.16 13-02-23 (10) +30</t>
  </si>
  <si>
    <t>10000702</t>
  </si>
  <si>
    <t>+USD/-GBP 1.18017 13-02-23 (10) +39.7</t>
  </si>
  <si>
    <t>10000690</t>
  </si>
  <si>
    <t>+USD/-GBP 1.21817 18-04-23 (12) +76.7</t>
  </si>
  <si>
    <t>10002835</t>
  </si>
  <si>
    <t>10013527</t>
  </si>
  <si>
    <t>+USD/-GBP 1.21865 18-04-23 (20) +76.5</t>
  </si>
  <si>
    <t>10013529</t>
  </si>
  <si>
    <t>+USD/-GBP 1.21942 18-04-23 (10) +76.2</t>
  </si>
  <si>
    <t>10013525</t>
  </si>
  <si>
    <t>10002833</t>
  </si>
  <si>
    <t>+USD/-GBP 1.2243 13-02-23 (10) +48.5</t>
  </si>
  <si>
    <t>10002654</t>
  </si>
  <si>
    <t>+USD/-GBP 1.2338 13-02-23 (10) +68</t>
  </si>
  <si>
    <t>10000646</t>
  </si>
  <si>
    <t>+USD/-GBP 1.25735 13-02-23 (10) +40.5</t>
  </si>
  <si>
    <t>+USD/-GBP 1.2583 13-02-23 (12) +39</t>
  </si>
  <si>
    <t>10002616</t>
  </si>
  <si>
    <t>+USD/-GBP 1.25885 13-02-23 (11) +37.5</t>
  </si>
  <si>
    <t>10002621</t>
  </si>
  <si>
    <t>+USD/-GBP 1.2631 13-02-23 (12) +41</t>
  </si>
  <si>
    <t>10002609</t>
  </si>
  <si>
    <t>+USD/-GBP 1.26325 13-02-23 (11) +40.5</t>
  </si>
  <si>
    <t>10002607</t>
  </si>
  <si>
    <t>+USD/-GBP 1.26335 13-02-23 (10) +40.5</t>
  </si>
  <si>
    <t>10002605</t>
  </si>
  <si>
    <t>+USD/-JPY 141.16 15-02-23 (10) -254</t>
  </si>
  <si>
    <t>10002966</t>
  </si>
  <si>
    <t>+USD/-JPY 142.2 15-02-23 (10) -242</t>
  </si>
  <si>
    <t>10002987</t>
  </si>
  <si>
    <t>+AUD/-USD 0.67486 15-02-23 (10) +14.6</t>
  </si>
  <si>
    <t>10003235</t>
  </si>
  <si>
    <t>+AUD/-USD 0.67545 15-02-23 (20) +14.5</t>
  </si>
  <si>
    <t>10003247</t>
  </si>
  <si>
    <t>+AUD/-USD 0.67665 15-02-23 (10) +21.5</t>
  </si>
  <si>
    <t>10003147</t>
  </si>
  <si>
    <t>+AUD/-USD 0.67875 15-02-23 (10) +16.5</t>
  </si>
  <si>
    <t>10003223</t>
  </si>
  <si>
    <t>+AUD/-USD 0.68884 15-02-23 (10) +17.4</t>
  </si>
  <si>
    <t>10003219</t>
  </si>
  <si>
    <t>+CAD/-USD 1.33302 15-02-23 (10) -17.8</t>
  </si>
  <si>
    <t>10003149</t>
  </si>
  <si>
    <t>+CAD/-USD 1.36595 15-02-23 (20) -10.5</t>
  </si>
  <si>
    <t>10003206</t>
  </si>
  <si>
    <t>+CAD/-USD 1.3719 15-02-23 (20) -21</t>
  </si>
  <si>
    <t>10003007</t>
  </si>
  <si>
    <t>+CAD/-USD 1.372 15-02-23 (20) -15</t>
  </si>
  <si>
    <t>10003031</t>
  </si>
  <si>
    <t>+EUR/-USD 1.0009 06-03-23 (10) +99</t>
  </si>
  <si>
    <t>10000753</t>
  </si>
  <si>
    <t>+EUR/-USD 1.05385 05-04-23 (10) +98.5</t>
  </si>
  <si>
    <t>10003169</t>
  </si>
  <si>
    <t>+EUR/-USD 1.06815 14-02-23 (10) +32</t>
  </si>
  <si>
    <t>10013663</t>
  </si>
  <si>
    <t>+EUR/-USD 1.072564 27-03-23 (10) +70.64</t>
  </si>
  <si>
    <t>10003250</t>
  </si>
  <si>
    <t>+EUR/-USD 1.077 14-02-23 (10) +49</t>
  </si>
  <si>
    <t>10003227</t>
  </si>
  <si>
    <t>+GBP/-USD 1.2208 13-02-23 (10) +28</t>
  </si>
  <si>
    <t>10003171</t>
  </si>
  <si>
    <t>+JPY/-USD 131.088 15-02-23 (10) -97.2</t>
  </si>
  <si>
    <t>10003232</t>
  </si>
  <si>
    <t>+JPY/-USD 131.16 15-02-23 (20) -1</t>
  </si>
  <si>
    <t>10003241</t>
  </si>
  <si>
    <t>+JPY/-USD 131.4 15-02-23 (12) -89</t>
  </si>
  <si>
    <t>10003243</t>
  </si>
  <si>
    <t>+JPY/-USD 131.502 15-02-23 (11) -96.8</t>
  </si>
  <si>
    <t>10003239</t>
  </si>
  <si>
    <t>+JPY/-USD 132.358 15-02-23 (20) -89.2</t>
  </si>
  <si>
    <t>10003245</t>
  </si>
  <si>
    <t>+JPY/-USD 133.66 15-02-23 (10) -112</t>
  </si>
  <si>
    <t>10003220</t>
  </si>
  <si>
    <t>+JPY/-USD 135.459 15-02-23 (10) -106.1</t>
  </si>
  <si>
    <t>10003222</t>
  </si>
  <si>
    <t>+USD/-AUD 0.64965 15-02-23 (10) +23.5</t>
  </si>
  <si>
    <t>10003050</t>
  </si>
  <si>
    <t>+USD/-CAD 1.35485 15-02-23 (10) -10.5</t>
  </si>
  <si>
    <t>10003221</t>
  </si>
  <si>
    <t>+USD/-EUR 0.9841 05-04-23 (12) +131</t>
  </si>
  <si>
    <t>10013562</t>
  </si>
  <si>
    <t>+USD/-EUR 0.985 27-04-23 (10) +143</t>
  </si>
  <si>
    <t>10002998</t>
  </si>
  <si>
    <t>+USD/-EUR 0.98735 14-02-23 (10) +103.5</t>
  </si>
  <si>
    <t>10002991</t>
  </si>
  <si>
    <t>+USD/-EUR 0.99315 27-04-23 (10) +146.5</t>
  </si>
  <si>
    <t>10003024</t>
  </si>
  <si>
    <t>+USD/-EUR 1.0033 27-03-23 (12) +113</t>
  </si>
  <si>
    <t>10013582</t>
  </si>
  <si>
    <t>+USD/-EUR 1.0164 27-03-23 (12) +109</t>
  </si>
  <si>
    <t>10013594</t>
  </si>
  <si>
    <t>+USD/-EUR 1.01693 27-04-23 (10) +143.3</t>
  </si>
  <si>
    <t>10003052</t>
  </si>
  <si>
    <t>+USD/-EUR 1.01915 05-04-23 (10) +126.5</t>
  </si>
  <si>
    <t>10003057</t>
  </si>
  <si>
    <t>+USD/-EUR 1.0454 11-05-23 (10) +131</t>
  </si>
  <si>
    <t>10000773</t>
  </si>
  <si>
    <t>+USD/-EUR 1.0484 11-05-23 (10) +124</t>
  </si>
  <si>
    <t>10000779</t>
  </si>
  <si>
    <t>+USD/-EUR 1.05098 05-04-23 (12) +112.8</t>
  </si>
  <si>
    <t>10013600</t>
  </si>
  <si>
    <t>+USD/-EUR 1.05365 11-05-23 (12) +136.5</t>
  </si>
  <si>
    <t>10013598</t>
  </si>
  <si>
    <t>10003109</t>
  </si>
  <si>
    <t>+USD/-EUR 1.0542 11-05-23 (11) +137</t>
  </si>
  <si>
    <t>10003107</t>
  </si>
  <si>
    <t>+USD/-EUR 1.05455 11-05-23 (10) +136.5</t>
  </si>
  <si>
    <t>10003105</t>
  </si>
  <si>
    <t>10000157</t>
  </si>
  <si>
    <t>+USD/-EUR 1.06128 05-04-23 (10) +92.8</t>
  </si>
  <si>
    <t>10003197</t>
  </si>
  <si>
    <t>+USD/-EUR 1.0669 17-04-23 (10) +99</t>
  </si>
  <si>
    <t>10003208</t>
  </si>
  <si>
    <t>10000792</t>
  </si>
  <si>
    <t>+USD/-EUR 1.06825 27-04-23 (10) +112.5</t>
  </si>
  <si>
    <t>10003179</t>
  </si>
  <si>
    <t>+USD/-EUR 1.06964 05-06-23 (10) +131.4</t>
  </si>
  <si>
    <t>10000794</t>
  </si>
  <si>
    <t>10003211</t>
  </si>
  <si>
    <t>+USD/-EUR 1.06972 05-06-23 (12) +131.2</t>
  </si>
  <si>
    <t>10013657</t>
  </si>
  <si>
    <t>+USD/-EUR 1.07013 05-06-23 (20) +131.3</t>
  </si>
  <si>
    <t>10003213</t>
  </si>
  <si>
    <t>10013659</t>
  </si>
  <si>
    <t>+USD/-EUR 1.07015 05-06-23 (11) +131.5</t>
  </si>
  <si>
    <t>10013655</t>
  </si>
  <si>
    <t>+USD/-EUR 1.0733 27-03-23 (10) +83</t>
  </si>
  <si>
    <t>10003217</t>
  </si>
  <si>
    <t>+USD/-EUR 1.0754 05-06-23 (10) +130</t>
  </si>
  <si>
    <t>10003226</t>
  </si>
  <si>
    <t>+USD/-GBP 1.1616 13-02-23 (10) +36</t>
  </si>
  <si>
    <t>10003053</t>
  </si>
  <si>
    <t>+USD/-GBP 1.19575 18-04-23 (20) +47.5</t>
  </si>
  <si>
    <t>10013605</t>
  </si>
  <si>
    <t>+USD/-GBP 1.198 22-05-23 (10) +55</t>
  </si>
  <si>
    <t>10003132</t>
  </si>
  <si>
    <t>+USD/-GBP 1.198 22-05-23 (12) +55</t>
  </si>
  <si>
    <t>10003136</t>
  </si>
  <si>
    <t>10013621</t>
  </si>
  <si>
    <t>+USD/-GBP 1.1985 22-05-23 (11) +55</t>
  </si>
  <si>
    <t>10013619</t>
  </si>
  <si>
    <t>10003134</t>
  </si>
  <si>
    <t>+USD/-GBP 1.22197 18-04-23 (10) +43.7</t>
  </si>
  <si>
    <t>10000789</t>
  </si>
  <si>
    <t>+USD/-GBP 1.24205 22-05-23 (11) +48.5</t>
  </si>
  <si>
    <t>10003218</t>
  </si>
  <si>
    <t>+USD/-GBP 1.24474 18-04-23 (11) +39.4</t>
  </si>
  <si>
    <t>10003215</t>
  </si>
  <si>
    <t>SW0432__TELBOR3M/3.595</t>
  </si>
  <si>
    <t>10000016</t>
  </si>
  <si>
    <t>SW1132__TELBOR3M/3.16_2</t>
  </si>
  <si>
    <t>10013625</t>
  </si>
  <si>
    <t>SW1132__TELBOR3M/3.2_13</t>
  </si>
  <si>
    <t>10013624</t>
  </si>
  <si>
    <t>SW1132__TELBOR3M/3.21_5</t>
  </si>
  <si>
    <t>10013622</t>
  </si>
  <si>
    <t>SW1132__TELBOR3M/3.235_7</t>
  </si>
  <si>
    <t>10013623</t>
  </si>
  <si>
    <t>SW1132__TELBOR3M/3.25_5</t>
  </si>
  <si>
    <t>10013617</t>
  </si>
  <si>
    <t>SW1132__TELBOR3M/3.255_3</t>
  </si>
  <si>
    <t>10013616</t>
  </si>
  <si>
    <t>SW1232__TELBOR3M/3.23_5</t>
  </si>
  <si>
    <t>10013631</t>
  </si>
  <si>
    <t>SW1232__TELBOR3M/3.235_1</t>
  </si>
  <si>
    <t>10013629</t>
  </si>
  <si>
    <t>SW1232__TELBOR3M/3.235_3</t>
  </si>
  <si>
    <t>10013630</t>
  </si>
  <si>
    <t>SW1232__TELBOR3M/3.27_1</t>
  </si>
  <si>
    <t>10013633</t>
  </si>
  <si>
    <t>SPTR</t>
  </si>
  <si>
    <t>10002854</t>
  </si>
  <si>
    <t>10002622</t>
  </si>
  <si>
    <t>10002855</t>
  </si>
  <si>
    <t>10002850</t>
  </si>
  <si>
    <t>SZCOMP</t>
  </si>
  <si>
    <t>10002718</t>
  </si>
  <si>
    <t>TOPIX TOTAL RETURN INDEX JPY</t>
  </si>
  <si>
    <t>10002629</t>
  </si>
  <si>
    <t>NIKKEI 225 TOTAL RETURN</t>
  </si>
  <si>
    <t>10003228</t>
  </si>
  <si>
    <t>10003229</t>
  </si>
  <si>
    <t>SPNASEUT INDX</t>
  </si>
  <si>
    <t>10003094</t>
  </si>
  <si>
    <t>TRS</t>
  </si>
  <si>
    <t>10003059</t>
  </si>
  <si>
    <t>IBOXHY INDEX</t>
  </si>
  <si>
    <t>10000724</t>
  </si>
  <si>
    <t>פרנק שווצרי</t>
  </si>
  <si>
    <t>דולר ניו-זילנד</t>
  </si>
  <si>
    <t>כתר נורבגי</t>
  </si>
  <si>
    <t>רובל רוסי</t>
  </si>
  <si>
    <t>יואן סיני</t>
  </si>
  <si>
    <t>בנק דיסקונט לישראל בע"מ</t>
  </si>
  <si>
    <t>30111000</t>
  </si>
  <si>
    <t>30011000</t>
  </si>
  <si>
    <t>בנק הפועלים בע"מ</t>
  </si>
  <si>
    <t>30012000</t>
  </si>
  <si>
    <t>30112000</t>
  </si>
  <si>
    <t>בנק לאומי לישראל בע"מ</t>
  </si>
  <si>
    <t>34810000</t>
  </si>
  <si>
    <t>34110000</t>
  </si>
  <si>
    <t>30110000</t>
  </si>
  <si>
    <t>בנק מזרחי טפחות בע"מ</t>
  </si>
  <si>
    <t>30120000</t>
  </si>
  <si>
    <t>יו בנק</t>
  </si>
  <si>
    <t>30026000</t>
  </si>
  <si>
    <t>31711000</t>
  </si>
  <si>
    <t>30211000</t>
  </si>
  <si>
    <t>32011000</t>
  </si>
  <si>
    <t>30311000</t>
  </si>
  <si>
    <t>31211000</t>
  </si>
  <si>
    <t>30212000</t>
  </si>
  <si>
    <t>31712000</t>
  </si>
  <si>
    <t>30312000</t>
  </si>
  <si>
    <t>31112000</t>
  </si>
  <si>
    <t>32012000</t>
  </si>
  <si>
    <t>31012000</t>
  </si>
  <si>
    <t>31212000</t>
  </si>
  <si>
    <t>34010000</t>
  </si>
  <si>
    <t>30710000</t>
  </si>
  <si>
    <t>32610000</t>
  </si>
  <si>
    <t>31010000</t>
  </si>
  <si>
    <t>34510000</t>
  </si>
  <si>
    <t>34610000</t>
  </si>
  <si>
    <t>34710000</t>
  </si>
  <si>
    <t>30210000</t>
  </si>
  <si>
    <t>30910000</t>
  </si>
  <si>
    <t>31710000</t>
  </si>
  <si>
    <t>30310000</t>
  </si>
  <si>
    <t>30810000</t>
  </si>
  <si>
    <t>31410000</t>
  </si>
  <si>
    <t>31110000</t>
  </si>
  <si>
    <t>33810000</t>
  </si>
  <si>
    <t>31120000</t>
  </si>
  <si>
    <t>30820000</t>
  </si>
  <si>
    <t>30320000</t>
  </si>
  <si>
    <t>32020000</t>
  </si>
  <si>
    <t>31720000</t>
  </si>
  <si>
    <t>31220000</t>
  </si>
  <si>
    <t>33820000</t>
  </si>
  <si>
    <t>34520000</t>
  </si>
  <si>
    <t>34020000</t>
  </si>
  <si>
    <t>30326000</t>
  </si>
  <si>
    <t>31726000</t>
  </si>
  <si>
    <t>JP MORGAN</t>
  </si>
  <si>
    <t>30385000</t>
  </si>
  <si>
    <t>32085000</t>
  </si>
  <si>
    <t>דירוג פנימי</t>
  </si>
  <si>
    <t>לא</t>
  </si>
  <si>
    <t>333360107</t>
  </si>
  <si>
    <t>AA+</t>
  </si>
  <si>
    <t>333360307</t>
  </si>
  <si>
    <t>כן</t>
  </si>
  <si>
    <t>90148620</t>
  </si>
  <si>
    <t>90148621</t>
  </si>
  <si>
    <t>90148622</t>
  </si>
  <si>
    <t>90148623</t>
  </si>
  <si>
    <t>90148624</t>
  </si>
  <si>
    <t>90148625</t>
  </si>
  <si>
    <t>90148626</t>
  </si>
  <si>
    <t>90148627</t>
  </si>
  <si>
    <t>90150400</t>
  </si>
  <si>
    <t>520300</t>
  </si>
  <si>
    <t>90150520</t>
  </si>
  <si>
    <t>90145563</t>
  </si>
  <si>
    <t>90150300</t>
  </si>
  <si>
    <t>14760843</t>
  </si>
  <si>
    <t>AA</t>
  </si>
  <si>
    <t>11898602</t>
  </si>
  <si>
    <t>11898601</t>
  </si>
  <si>
    <t>11898600</t>
  </si>
  <si>
    <t>11898611</t>
  </si>
  <si>
    <t>11898612</t>
  </si>
  <si>
    <t>11898613</t>
  </si>
  <si>
    <t>11898614</t>
  </si>
  <si>
    <t>11898615</t>
  </si>
  <si>
    <t>11898616</t>
  </si>
  <si>
    <t>11898617</t>
  </si>
  <si>
    <t>11898603</t>
  </si>
  <si>
    <t>11898604</t>
  </si>
  <si>
    <t>11898606</t>
  </si>
  <si>
    <t>11898607</t>
  </si>
  <si>
    <t>11898608</t>
  </si>
  <si>
    <t>11898609</t>
  </si>
  <si>
    <t>AA-</t>
  </si>
  <si>
    <t>11898420</t>
  </si>
  <si>
    <t>11898421</t>
  </si>
  <si>
    <t>11898422</t>
  </si>
  <si>
    <t>11896110</t>
  </si>
  <si>
    <t>11898200</t>
  </si>
  <si>
    <t>11898230</t>
  </si>
  <si>
    <t>11898120</t>
  </si>
  <si>
    <t>11898130</t>
  </si>
  <si>
    <t>11898140</t>
  </si>
  <si>
    <t>11898150</t>
  </si>
  <si>
    <t>11898160</t>
  </si>
  <si>
    <t>11898270</t>
  </si>
  <si>
    <t>11898280</t>
  </si>
  <si>
    <t>11898290</t>
  </si>
  <si>
    <t>11896120</t>
  </si>
  <si>
    <t>11898300</t>
  </si>
  <si>
    <t>11898310</t>
  </si>
  <si>
    <t>11898320</t>
  </si>
  <si>
    <t>11898330</t>
  </si>
  <si>
    <t>11898340</t>
  </si>
  <si>
    <t>11898350</t>
  </si>
  <si>
    <t>11898360</t>
  </si>
  <si>
    <t>11898380</t>
  </si>
  <si>
    <t>11898390</t>
  </si>
  <si>
    <t>11898400</t>
  </si>
  <si>
    <t>11896130</t>
  </si>
  <si>
    <t>11898410</t>
  </si>
  <si>
    <t>11896140</t>
  </si>
  <si>
    <t>11896150</t>
  </si>
  <si>
    <t>11896160</t>
  </si>
  <si>
    <t>11898170</t>
  </si>
  <si>
    <t>11898180</t>
  </si>
  <si>
    <t>11898190</t>
  </si>
  <si>
    <t>40999</t>
  </si>
  <si>
    <t>95350604</t>
  </si>
  <si>
    <t>95350603</t>
  </si>
  <si>
    <t>95350605</t>
  </si>
  <si>
    <t>95350602</t>
  </si>
  <si>
    <t>95350502</t>
  </si>
  <si>
    <t>95350101</t>
  </si>
  <si>
    <t>95350102</t>
  </si>
  <si>
    <t>95350202</t>
  </si>
  <si>
    <t>95350201</t>
  </si>
  <si>
    <t>95350301</t>
  </si>
  <si>
    <t>95350302</t>
  </si>
  <si>
    <t>95350401</t>
  </si>
  <si>
    <t>95350402</t>
  </si>
  <si>
    <t>95350501</t>
  </si>
  <si>
    <t>95350601</t>
  </si>
  <si>
    <t>9912270</t>
  </si>
  <si>
    <t>74006127</t>
  </si>
  <si>
    <t>74006128</t>
  </si>
  <si>
    <t>74006129</t>
  </si>
  <si>
    <t>74006130</t>
  </si>
  <si>
    <t>74006131</t>
  </si>
  <si>
    <t>74006132</t>
  </si>
  <si>
    <t>74006219</t>
  </si>
  <si>
    <t>90840015</t>
  </si>
  <si>
    <t>90840016</t>
  </si>
  <si>
    <t>90840017</t>
  </si>
  <si>
    <t>90840018</t>
  </si>
  <si>
    <t>90840019</t>
  </si>
  <si>
    <t>90840020</t>
  </si>
  <si>
    <t>90840021</t>
  </si>
  <si>
    <t>90840022</t>
  </si>
  <si>
    <t>90840002</t>
  </si>
  <si>
    <t>90840004</t>
  </si>
  <si>
    <t>90840006</t>
  </si>
  <si>
    <t>90840008</t>
  </si>
  <si>
    <t>90840010</t>
  </si>
  <si>
    <t>90840012</t>
  </si>
  <si>
    <t>90840013</t>
  </si>
  <si>
    <t>90840014</t>
  </si>
  <si>
    <t>90840000</t>
  </si>
  <si>
    <t>14760844</t>
  </si>
  <si>
    <t>14811160</t>
  </si>
  <si>
    <t>90136004</t>
  </si>
  <si>
    <t>8170011</t>
  </si>
  <si>
    <t>8170012</t>
  </si>
  <si>
    <t>414968</t>
  </si>
  <si>
    <t>90145980</t>
  </si>
  <si>
    <t>487742</t>
  </si>
  <si>
    <t>90143221</t>
  </si>
  <si>
    <t>90145362</t>
  </si>
  <si>
    <t>90312001</t>
  </si>
  <si>
    <t>90312002</t>
  </si>
  <si>
    <t>90310012</t>
  </si>
  <si>
    <t>90310010</t>
  </si>
  <si>
    <t>90310011</t>
  </si>
  <si>
    <t>90310002</t>
  </si>
  <si>
    <t>90310003</t>
  </si>
  <si>
    <t>90310004</t>
  </si>
  <si>
    <t>90310001</t>
  </si>
  <si>
    <t>90310005</t>
  </si>
  <si>
    <t>90310006</t>
  </si>
  <si>
    <t>90310008</t>
  </si>
  <si>
    <t>90310009</t>
  </si>
  <si>
    <t>90310007</t>
  </si>
  <si>
    <t>455954</t>
  </si>
  <si>
    <t>90839511</t>
  </si>
  <si>
    <t>90839541</t>
  </si>
  <si>
    <t>90839542</t>
  </si>
  <si>
    <t>90839544</t>
  </si>
  <si>
    <t>90839545</t>
  </si>
  <si>
    <t>90839546</t>
  </si>
  <si>
    <t>90839547</t>
  </si>
  <si>
    <t>90839548</t>
  </si>
  <si>
    <t>90839550</t>
  </si>
  <si>
    <t>90839551</t>
  </si>
  <si>
    <t>90839512</t>
  </si>
  <si>
    <t>90839513</t>
  </si>
  <si>
    <t>90839515</t>
  </si>
  <si>
    <t>90839516</t>
  </si>
  <si>
    <t>90839517</t>
  </si>
  <si>
    <t>90839518</t>
  </si>
  <si>
    <t>90839519</t>
  </si>
  <si>
    <t>90839520</t>
  </si>
  <si>
    <t>90241690</t>
  </si>
  <si>
    <t>90141407</t>
  </si>
  <si>
    <t>90000001</t>
  </si>
  <si>
    <t>66240</t>
  </si>
  <si>
    <t>535150</t>
  </si>
  <si>
    <t>66624</t>
  </si>
  <si>
    <t>508309</t>
  </si>
  <si>
    <t>464740</t>
  </si>
  <si>
    <t>491862</t>
  </si>
  <si>
    <t>491863</t>
  </si>
  <si>
    <t>491864</t>
  </si>
  <si>
    <t>76091</t>
  </si>
  <si>
    <t>469140</t>
  </si>
  <si>
    <t>475042</t>
  </si>
  <si>
    <t>471677</t>
  </si>
  <si>
    <t>95004024</t>
  </si>
  <si>
    <t>אדנים 2028 5.65%</t>
  </si>
  <si>
    <t>7252851</t>
  </si>
  <si>
    <t>אוצר השלטון 2023 6.2%</t>
  </si>
  <si>
    <t>6396329</t>
  </si>
  <si>
    <t>בנק הפועלים פקדון</t>
  </si>
  <si>
    <t>6620405</t>
  </si>
  <si>
    <t>בנק מזרחי 5.51% 5/2023</t>
  </si>
  <si>
    <t>טפחות פקדון 2029 5.75%</t>
  </si>
  <si>
    <t>6682264</t>
  </si>
  <si>
    <t>משכן 2028 5.6%</t>
  </si>
  <si>
    <t>6477574</t>
  </si>
  <si>
    <t>פועלים 2024 5.1%</t>
  </si>
  <si>
    <t>6620264</t>
  </si>
  <si>
    <t>פועלים 26/5/2018 5</t>
  </si>
  <si>
    <t>6626394</t>
  </si>
  <si>
    <t>פועלים פקדון 5.05%</t>
  </si>
  <si>
    <t>6620447</t>
  </si>
  <si>
    <t>פועלים פקדון 5.05% 2027</t>
  </si>
  <si>
    <t>6620512</t>
  </si>
  <si>
    <t>נדלן קרית הלאום</t>
  </si>
  <si>
    <t>השכרה</t>
  </si>
  <si>
    <t>ישראל גלילי 3, ראשון לציון</t>
  </si>
  <si>
    <t>נדלן פאואר סנטר נכסים</t>
  </si>
  <si>
    <t>א.ת. פולג, נתניה</t>
  </si>
  <si>
    <t>נדלן לייף פלאזה</t>
  </si>
  <si>
    <t>החושלים 6, הרצליה פיתוח</t>
  </si>
  <si>
    <t>נדלן מגדל קרדן</t>
  </si>
  <si>
    <t>בגין 154, תל אביב</t>
  </si>
  <si>
    <t>נדלן קניון הזהב ראשלצ</t>
  </si>
  <si>
    <t>קניון</t>
  </si>
  <si>
    <t>סחרוב ,21 ראשון לציון</t>
  </si>
  <si>
    <t>נדלן בית סלקום נתניה</t>
  </si>
  <si>
    <t>הגביש ,10 נתניה</t>
  </si>
  <si>
    <t>נדלן בית ציון</t>
  </si>
  <si>
    <t>רוטשילד ,45 תל אביב</t>
  </si>
  <si>
    <t>נדלן מגדל זיו</t>
  </si>
  <si>
    <t>ראול ולנברג 24, תל אביב</t>
  </si>
  <si>
    <t>נדלן מגדל סהר</t>
  </si>
  <si>
    <t>יהודה הלוי ,48 תל אביב</t>
  </si>
  <si>
    <t>נדלן פי גלילות</t>
  </si>
  <si>
    <t>מתחם פי גלילות, רמת השרון</t>
  </si>
  <si>
    <t>נדלן כפר נטר</t>
  </si>
  <si>
    <t>פארק התעשייה כפר נטר</t>
  </si>
  <si>
    <t>נדלן בית יעד ירושלים</t>
  </si>
  <si>
    <t>עם ועולמו 3, גבעת שאול, ירושלים</t>
  </si>
  <si>
    <t>נדלן מקרקעין להשכרה - בית ריגר פדרמן</t>
  </si>
  <si>
    <t>כנפי נשרים 22, ירושלים</t>
  </si>
  <si>
    <t>נדלן מקרקעין להשכרה - ב.ס.ר. סנטר תא</t>
  </si>
  <si>
    <t>יגאל אלון 94, תל אביב</t>
  </si>
  <si>
    <t>נדלן מקרקעין להשכרה - פלקסטרוניקס</t>
  </si>
  <si>
    <t>רח המתכת, א.ת. רמת גבריאל, מגדל העמק</t>
  </si>
  <si>
    <t>נדלן מקרקעין להשכרה - מגדל צ'מפיון</t>
  </si>
  <si>
    <t>דרך ששת הימים פינת מבצע קדש, בני ברק</t>
  </si>
  <si>
    <t>נדלן מקרקעין להשכרה - מגדלי הסיבים</t>
  </si>
  <si>
    <t>הסיבים 41, פתח תקווה</t>
  </si>
  <si>
    <t>נדלן מקרקעין להשכרה - סופר פארם בת ים</t>
  </si>
  <si>
    <t>שד העצמאות 67, בת ים</t>
  </si>
  <si>
    <t>נדלן מקרקעין להשכרה - הייטק פארק -רעננה</t>
  </si>
  <si>
    <t>זרחין 13, רעננה</t>
  </si>
  <si>
    <t>נדלן מקרקעין להשכרה - הייטק פארק -רעננה מזרח</t>
  </si>
  <si>
    <t>זרחין 22-24, רעננה</t>
  </si>
  <si>
    <t>נדלן מקרקעין להשכרה - נאות התיכון יפו</t>
  </si>
  <si>
    <t>טולוז ,8 תל אביב</t>
  </si>
  <si>
    <t>נדלן פסגות ירושלים</t>
  </si>
  <si>
    <t>מרכז מסחרי, שכונת רוממה, ירושלים</t>
  </si>
  <si>
    <t>נדלן בית קודאק פת-עלות</t>
  </si>
  <si>
    <t>התנופה 7, פתח תקווה</t>
  </si>
  <si>
    <t>נדלן טרמינל פארק אור יהודה</t>
  </si>
  <si>
    <t>אריאל שרון 3, אור יהודה</t>
  </si>
  <si>
    <t>נדלן בית ריגר  פדרמן 2</t>
  </si>
  <si>
    <t>נדלן טרמינל  פארק אור יהודה בניין B</t>
  </si>
  <si>
    <t>נדלן מקרקעין להשכרה - סטריט מול רמת ישי</t>
  </si>
  <si>
    <t>האקליפטוס 3, פינת רח' הצפצפה, א.ת. רמת ישי</t>
  </si>
  <si>
    <t>נדלן ויוה חדרה</t>
  </si>
  <si>
    <t>חדרה</t>
  </si>
  <si>
    <t>נדלן אחד העם 56 ת"א</t>
  </si>
  <si>
    <t>אחד העם 56, תל אביב</t>
  </si>
  <si>
    <t>נדלן אלביט נתניה - עלות</t>
  </si>
  <si>
    <t>המחשב 2, איזור תעשיה ספיר, נתניה</t>
  </si>
  <si>
    <t>נדלן מגדל צפירה</t>
  </si>
  <si>
    <t>פינת הרחובות הצפירה, יד חרוצים ואליאשברג, תל אביב</t>
  </si>
  <si>
    <t>נדלן בית גהה</t>
  </si>
  <si>
    <t>אפעל 15, קריית אריה, פתח תקוה</t>
  </si>
  <si>
    <t>נדלן מגדלי הסיבים פתח תקווה</t>
  </si>
  <si>
    <t>נדלן מגדל עלית -עלות</t>
  </si>
  <si>
    <t>זבוטינסקי 6, רמת גן</t>
  </si>
  <si>
    <t>נדלן מרכז דן</t>
  </si>
  <si>
    <t>זבוטינסקי פינת בן גוריון, בני ברק</t>
  </si>
  <si>
    <t>נדלן קמפוס תל השומר מגרש 33</t>
  </si>
  <si>
    <t>תל השומר</t>
  </si>
  <si>
    <t>נדלן קמפוס תל השומר מגרש 36</t>
  </si>
  <si>
    <t>נדלן נדלן אלביט מודיעין</t>
  </si>
  <si>
    <t>אזור התעסוקה הפארק הטכנולוגי, מודיעין</t>
  </si>
  <si>
    <t>90150200</t>
  </si>
  <si>
    <t>סה"כ תעודות חוב מסחריות</t>
  </si>
  <si>
    <t>סה"כ מוצרים מובנים</t>
  </si>
  <si>
    <t>סה"כ השקעה בחברות מוחזקות</t>
  </si>
  <si>
    <t>סה"כ השקעות אחרות</t>
  </si>
  <si>
    <t>סה"כ יתרות התחייבות להשקעה</t>
  </si>
  <si>
    <t>סה"כ אג"ח קונצרני סחיר</t>
  </si>
  <si>
    <t>סה"כ אג"ח קונצרני לא סחיר</t>
  </si>
  <si>
    <t xml:space="preserve"> Accelmed Growth Partners </t>
  </si>
  <si>
    <t xml:space="preserve"> ANATOMY 2 </t>
  </si>
  <si>
    <t xml:space="preserve"> ANATOMY I </t>
  </si>
  <si>
    <t xml:space="preserve"> Arkin Bio Ventures II </t>
  </si>
  <si>
    <t xml:space="preserve"> Evergreen V, L.P. </t>
  </si>
  <si>
    <t xml:space="preserve"> F2 Capital Partners 3 LP </t>
  </si>
  <si>
    <t xml:space="preserve"> F2 Select I LP </t>
  </si>
  <si>
    <t xml:space="preserve"> Fimi Israel Opportunity 6 </t>
  </si>
  <si>
    <t xml:space="preserve"> Fimi Israel Opportunity II </t>
  </si>
  <si>
    <t xml:space="preserve"> Fimi Israel Opportunity IV </t>
  </si>
  <si>
    <t xml:space="preserve"> FIMI Israel Opportunity VII </t>
  </si>
  <si>
    <t xml:space="preserve"> Fortissimo Capital Fund I </t>
  </si>
  <si>
    <t xml:space="preserve"> Fortissimo Capital Fund II </t>
  </si>
  <si>
    <t xml:space="preserve"> Fortissimo Capital Fund III </t>
  </si>
  <si>
    <t xml:space="preserve"> Fortissimo Capital Fund V </t>
  </si>
  <si>
    <t xml:space="preserve"> Fortissimo Partners VI </t>
  </si>
  <si>
    <t xml:space="preserve"> GESM Via Maris Limited Partnership </t>
  </si>
  <si>
    <t xml:space="preserve"> Greenfield Cobra Investments L.P </t>
  </si>
  <si>
    <t xml:space="preserve"> Greenfield Partners II, L.P </t>
  </si>
  <si>
    <t xml:space="preserve"> Greenfield Partners Panorays LP </t>
  </si>
  <si>
    <t xml:space="preserve"> Israel Cleantech Ventures II </t>
  </si>
  <si>
    <t xml:space="preserve"> JTLV III </t>
  </si>
  <si>
    <t xml:space="preserve"> Kedma Capital Partners III </t>
  </si>
  <si>
    <t xml:space="preserve"> M.A Movilim Renewable Energies, Limited Partnership </t>
  </si>
  <si>
    <t xml:space="preserve"> Noy 2 Infrastructure And Energy Investments L.P </t>
  </si>
  <si>
    <t xml:space="preserve"> Noy 4 Infrastructure and energy investments l.p </t>
  </si>
  <si>
    <t xml:space="preserve"> Noy Negev Energy L.P </t>
  </si>
  <si>
    <t xml:space="preserve"> Orbimed Israel Partners II </t>
  </si>
  <si>
    <t xml:space="preserve"> Ram Coastal Energy Limited Partnership </t>
  </si>
  <si>
    <t xml:space="preserve"> Reality Real Estate Investment Fund 4 </t>
  </si>
  <si>
    <t xml:space="preserve"> Reality Real Estate Investment Fund III </t>
  </si>
  <si>
    <t xml:space="preserve"> S.H. SKY 3 L.P </t>
  </si>
  <si>
    <t xml:space="preserve"> S.H. SKY 4 L.P </t>
  </si>
  <si>
    <t xml:space="preserve"> S.H. SKY II L.P.s </t>
  </si>
  <si>
    <t xml:space="preserve"> Stage One IV Annex Fund L.P </t>
  </si>
  <si>
    <t xml:space="preserve"> Stage One S.P.V R.S </t>
  </si>
  <si>
    <t xml:space="preserve"> Stage One Venture Capital Fund IV L.P </t>
  </si>
  <si>
    <t xml:space="preserve"> StageOne S.P.V D.R </t>
  </si>
  <si>
    <t xml:space="preserve"> Tene Growth Capital III </t>
  </si>
  <si>
    <t xml:space="preserve"> Tene Growth Capital IV </t>
  </si>
  <si>
    <t xml:space="preserve"> Tene Investment In Qnergy </t>
  </si>
  <si>
    <t xml:space="preserve"> U.M Accelmed Medical Partners L.P </t>
  </si>
  <si>
    <t xml:space="preserve"> Vintage Investment Partners Fund of Funds V (Israel), L.P </t>
  </si>
  <si>
    <t xml:space="preserve"> Vintage Migdal Co-Investment II </t>
  </si>
  <si>
    <t xml:space="preserve"> Viola Growth II, L.P </t>
  </si>
  <si>
    <t xml:space="preserve"> Yesodot C Senior Co-Investment </t>
  </si>
  <si>
    <t xml:space="preserve"> Yesodot Gimmel </t>
  </si>
  <si>
    <t xml:space="preserve"> Accelmed Partners II, L.P </t>
  </si>
  <si>
    <t xml:space="preserve"> Advent International GPE IX-B </t>
  </si>
  <si>
    <t xml:space="preserve"> Advent International GPE X-B L.P </t>
  </si>
  <si>
    <t xml:space="preserve"> AIOF II Woolly Co-Invest Parallel Fund L.P </t>
  </si>
  <si>
    <t xml:space="preserve"> Ambition HOLDINGS OFFSHORE LP </t>
  </si>
  <si>
    <t xml:space="preserve"> AP IX Connect Holdings L.P </t>
  </si>
  <si>
    <t xml:space="preserve"> Apollo Investment Fund IX </t>
  </si>
  <si>
    <t xml:space="preserve"> Apollo Natural Resources Partners II LP </t>
  </si>
  <si>
    <t xml:space="preserve"> Arclight Energy Partners Fund VII L.P </t>
  </si>
  <si>
    <t xml:space="preserve"> ArcLight Fund VII AIV L.P </t>
  </si>
  <si>
    <t xml:space="preserve"> Ares Capital Europe IV </t>
  </si>
  <si>
    <t xml:space="preserve"> Ares Capital Europe V </t>
  </si>
  <si>
    <t xml:space="preserve"> ARES EUROPEAN CREDIT INVESTMENTS VIII (M) L.P. </t>
  </si>
  <si>
    <t xml:space="preserve"> Ares Private Credit Solutions </t>
  </si>
  <si>
    <t xml:space="preserve"> Ares Private Credit Solutions II </t>
  </si>
  <si>
    <t xml:space="preserve"> Ares Special Situations Fund IV </t>
  </si>
  <si>
    <t xml:space="preserve"> Arkin Bio Capital L.P </t>
  </si>
  <si>
    <t xml:space="preserve"> Astorg MidCap </t>
  </si>
  <si>
    <t xml:space="preserve"> Astorg VII </t>
  </si>
  <si>
    <t xml:space="preserve"> Astorg VIII </t>
  </si>
  <si>
    <t xml:space="preserve"> Audax Direct Lending Solutions </t>
  </si>
  <si>
    <t xml:space="preserve"> Audax Direct Lending Solutions Fund II B-1 </t>
  </si>
  <si>
    <t xml:space="preserve"> AUDAX DLS CO-INVESTMENT FUND 3 L.P. </t>
  </si>
  <si>
    <t xml:space="preserve"> BCP V Brand Co-Invest LP </t>
  </si>
  <si>
    <t xml:space="preserve"> BCP V DEXKO CO-INVEST LP </t>
  </si>
  <si>
    <t xml:space="preserve"> Bessemer Venture Partners XII Institutional L.P </t>
  </si>
  <si>
    <t xml:space="preserve"> Blackstone Real Estate Partners IX </t>
  </si>
  <si>
    <t xml:space="preserve"> Blackstone Real Estate Partners VIII </t>
  </si>
  <si>
    <t xml:space="preserve"> Bluebay Senior Loan Fund I </t>
  </si>
  <si>
    <t xml:space="preserve"> Brookfield Capital Partners Fund VI </t>
  </si>
  <si>
    <t xml:space="preserve"> Brookfield Capital Partners IV </t>
  </si>
  <si>
    <t xml:space="preserve"> Brookfield Capital Partners V </t>
  </si>
  <si>
    <t xml:space="preserve"> Brookfield HSO Co-Invest L.P </t>
  </si>
  <si>
    <t xml:space="preserve"> Brookfield Strategic Real Estate Partners II </t>
  </si>
  <si>
    <t xml:space="preserve"> Brookfield Strategic Real Estate Partners III </t>
  </si>
  <si>
    <t xml:space="preserve"> BSREP III Forest City Co-Invest </t>
  </si>
  <si>
    <t xml:space="preserve"> BVP Forge Institutional L.P </t>
  </si>
  <si>
    <t xml:space="preserve"> Cheyne Real Estate Credit Holdings VII </t>
  </si>
  <si>
    <t xml:space="preserve"> Clarios Co-Investment </t>
  </si>
  <si>
    <t xml:space="preserve"> Clayton Dubilier and Rice XI L.P </t>
  </si>
  <si>
    <t xml:space="preserve"> Copenhagen infrastructure Energy Transition Fund I </t>
  </si>
  <si>
    <t xml:space="preserve"> Copenhagen Infrastructure III </t>
  </si>
  <si>
    <t xml:space="preserve"> Copenhagen Infrastructure Partners IV </t>
  </si>
  <si>
    <t xml:space="preserve"> Core Infrastructure India Fund PTE. Ltd </t>
  </si>
  <si>
    <t xml:space="preserve"> Court Square Capital Partners IV </t>
  </si>
  <si>
    <t xml:space="preserve"> Crescent Direct Lending II </t>
  </si>
  <si>
    <t xml:space="preserve"> Crescent Direct Lending III </t>
  </si>
  <si>
    <t xml:space="preserve"> Crescent Mezzanine VII </t>
  </si>
  <si>
    <t xml:space="preserve"> CVC Capital partners VIII </t>
  </si>
  <si>
    <t xml:space="preserve"> DIRECT LENDING FUND IV (EUR) SLP </t>
  </si>
  <si>
    <t xml:space="preserve"> EC 1 ADLS co-inv </t>
  </si>
  <si>
    <t xml:space="preserve"> EC 2 ADLS co-inv </t>
  </si>
  <si>
    <t xml:space="preserve"> EC 3 ADLS co-inv </t>
  </si>
  <si>
    <t xml:space="preserve"> EC 4 ADLS co-inv </t>
  </si>
  <si>
    <t xml:space="preserve"> EC 5 ADLS co-inv </t>
  </si>
  <si>
    <t xml:space="preserve"> EC 6 ADLS co-inv </t>
  </si>
  <si>
    <t xml:space="preserve"> EIP Renewables invest SCS </t>
  </si>
  <si>
    <t xml:space="preserve"> ELECTRA AMERICA PRINCIPAL HOSPITALITY LP </t>
  </si>
  <si>
    <t xml:space="preserve"> Francisco Partners VI </t>
  </si>
  <si>
    <t xml:space="preserve"> Francisco Partners VII </t>
  </si>
  <si>
    <t xml:space="preserve"> Gavea Investment Fund III </t>
  </si>
  <si>
    <t xml:space="preserve"> Gavea Investment Fund IV </t>
  </si>
  <si>
    <t xml:space="preserve"> GIP Capital Solutions II Luxemburg Co-Investment Fund SCSP, L.P. </t>
  </si>
  <si>
    <t xml:space="preserve"> GIP Capital Solutions II SCSp, L.P </t>
  </si>
  <si>
    <t xml:space="preserve"> GIP CAPS II Panther Co-Investment L.P </t>
  </si>
  <si>
    <t xml:space="preserve"> GIP CAPS II REX Co-Investment Fund L.P </t>
  </si>
  <si>
    <t xml:space="preserve"> GIP IV Gutenberg Co Invest SCsp </t>
  </si>
  <si>
    <t xml:space="preserve"> GIP IV Seaway Energy </t>
  </si>
  <si>
    <t xml:space="preserve"> GIP Spectrum Fund (Parallel), L.P </t>
  </si>
  <si>
    <t xml:space="preserve"> GIP Spectrum Mayberry Fund </t>
  </si>
  <si>
    <t xml:space="preserve"> GIP Spectrum Saavi Fund </t>
  </si>
  <si>
    <t xml:space="preserve"> Girasol Investments S.A </t>
  </si>
  <si>
    <t xml:space="preserve"> Global Infrastructure Partners IV </t>
  </si>
  <si>
    <t xml:space="preserve"> GrafTech Co-Investment </t>
  </si>
  <si>
    <t xml:space="preserve"> Group 11 Fund IV </t>
  </si>
  <si>
    <t xml:space="preserve"> Horsley Bridge XII Ventures </t>
  </si>
  <si>
    <t xml:space="preserve"> ICG Longbow V </t>
  </si>
  <si>
    <t xml:space="preserve"> ICG Real Estate Debt VI </t>
  </si>
  <si>
    <t xml:space="preserve"> ICG Senior Debt Partners Fund 5-A (EUR) SCSp </t>
  </si>
  <si>
    <t xml:space="preserve"> ICG Senior Debt Partners III </t>
  </si>
  <si>
    <t xml:space="preserve"> ICG Senior Debt Partners IV </t>
  </si>
  <si>
    <t xml:space="preserve"> Infrared Infrastructure Fund V </t>
  </si>
  <si>
    <t xml:space="preserve"> Insight Partners XI, L.P </t>
  </si>
  <si>
    <t xml:space="preserve"> Insight Partners XII, LP </t>
  </si>
  <si>
    <t xml:space="preserve"> ISQ Global infrastructure Fund III, LP </t>
  </si>
  <si>
    <t xml:space="preserve"> ISQ Kio Co-Invest Fund L.P </t>
  </si>
  <si>
    <t xml:space="preserve"> ISRAEL SECONDARY FUND III L.P </t>
  </si>
  <si>
    <t xml:space="preserve"> Kartesia Credit Opportunities IV </t>
  </si>
  <si>
    <t xml:space="preserve"> Kartesia Credit Opportunities V </t>
  </si>
  <si>
    <t xml:space="preserve"> Kartesia Credit Opportunities VI SCS </t>
  </si>
  <si>
    <t xml:space="preserve"> Kartesia Senior Opportunities I </t>
  </si>
  <si>
    <t xml:space="preserve"> Kartesia Senior Opportunities II SCS SICAV-RAIF </t>
  </si>
  <si>
    <t xml:space="preserve"> KASS Unlevered II S,a.r.l </t>
  </si>
  <si>
    <t xml:space="preserve"> KASS Unlevered S.a r.l </t>
  </si>
  <si>
    <t xml:space="preserve"> KASS Unlevered S.a r.l. - Compartment E </t>
  </si>
  <si>
    <t xml:space="preserve"> KKR CAVALRY CO-INVEST </t>
  </si>
  <si>
    <t xml:space="preserve"> Klirmark Opportunity II </t>
  </si>
  <si>
    <t xml:space="preserve"> Klirmark Opportunity III </t>
  </si>
  <si>
    <t xml:space="preserve"> LS Power Fund IV </t>
  </si>
  <si>
    <t xml:space="preserve"> Meridiam Infrastructure Europe III </t>
  </si>
  <si>
    <t xml:space="preserve"> MICL SONNEDIX SOLAR CIV L.P. </t>
  </si>
  <si>
    <t xml:space="preserve"> MIE III Co-Investment Fund II S.L.P </t>
  </si>
  <si>
    <t xml:space="preserve"> Migdal Tikehau Direct Lending </t>
  </si>
  <si>
    <t xml:space="preserve"> Migdal-HarbourVest 2016 Fund L.P </t>
  </si>
  <si>
    <t xml:space="preserve"> Migdal-HarbourVest 2016 Fund L.P. (Tranche B) </t>
  </si>
  <si>
    <t xml:space="preserve"> Monarch Capital Partners V </t>
  </si>
  <si>
    <t xml:space="preserve"> Monarch Opportunistic Real Estate Fund </t>
  </si>
  <si>
    <t xml:space="preserve"> Nirvana Holdings I LP </t>
  </si>
  <si>
    <t xml:space="preserve"> Pantheon Global Co-Investment Opportunities Fund V </t>
  </si>
  <si>
    <t xml:space="preserve"> Pantheon Global Co-Investment Opportunities IV </t>
  </si>
  <si>
    <t xml:space="preserve"> Pantheon Global Secondary Fund VI </t>
  </si>
  <si>
    <t xml:space="preserve"> Patria Private Equity Fund VI, L.P </t>
  </si>
  <si>
    <t xml:space="preserve"> Permira Credit Solutions III </t>
  </si>
  <si>
    <t xml:space="preserve"> Permira Credit Solutions IV </t>
  </si>
  <si>
    <t xml:space="preserve"> Permira VII </t>
  </si>
  <si>
    <t xml:space="preserve"> Permira VIII - 2 SCSp </t>
  </si>
  <si>
    <t xml:space="preserve"> PORCUPINE HOLDINGS (OFFSHORE) LP </t>
  </si>
  <si>
    <t xml:space="preserve"> Proxima Co-Invest L.P </t>
  </si>
  <si>
    <t xml:space="preserve"> Qumra MS LP Minute Media </t>
  </si>
  <si>
    <t xml:space="preserve"> QUMRA OPPORTUNITY FUND I </t>
  </si>
  <si>
    <t xml:space="preserve"> Rhone Partners V </t>
  </si>
  <si>
    <t xml:space="preserve"> Senior Loan Fund II (EUR) SLP </t>
  </si>
  <si>
    <t xml:space="preserve"> Silverfleet Capital Partners II L.P </t>
  </si>
  <si>
    <t xml:space="preserve"> Strategic Investors Fund IX </t>
  </si>
  <si>
    <t xml:space="preserve"> Strategic Investors Fund VIII </t>
  </si>
  <si>
    <t xml:space="preserve"> Strategic Investors Fund X Cayman LP </t>
  </si>
  <si>
    <t xml:space="preserve"> Thoma Bravo Fund XII </t>
  </si>
  <si>
    <t xml:space="preserve"> Thoma Bravo Fund XIII </t>
  </si>
  <si>
    <t xml:space="preserve"> Thoma Bravo Fund XIV L.P. </t>
  </si>
  <si>
    <t xml:space="preserve"> Tikehau Direct Lending IV </t>
  </si>
  <si>
    <t xml:space="preserve"> Tikehau Direct Lending V </t>
  </si>
  <si>
    <t xml:space="preserve"> TPG Asia VII, L.P </t>
  </si>
  <si>
    <t xml:space="preserve"> Trilantic Capital Partners V (Europe) L.P </t>
  </si>
  <si>
    <t xml:space="preserve"> Trilantic Europe VI SCSp </t>
  </si>
  <si>
    <t xml:space="preserve"> Victoria South American Partners II, LP </t>
  </si>
  <si>
    <t xml:space="preserve"> Vintage Co-Invest III </t>
  </si>
  <si>
    <t xml:space="preserve"> Vintage Fund of Funds VI (Access, LP) </t>
  </si>
  <si>
    <t xml:space="preserve"> Vintage Fund of Funds VII (Access) LP </t>
  </si>
  <si>
    <t xml:space="preserve"> Vintage Funds of Funds IV Migdal </t>
  </si>
  <si>
    <t xml:space="preserve"> Vintage Investment Partners Fund of Funds V (Access), L.P </t>
  </si>
  <si>
    <t xml:space="preserve"> Vintage Migdal Co-investment I, L.P </t>
  </si>
  <si>
    <t xml:space="preserve"> Walton Street Real Estate Debt Fund II </t>
  </si>
  <si>
    <t xml:space="preserve"> Warburg Pincus China-Southeast Asia II, L.P </t>
  </si>
  <si>
    <t xml:space="preserve"> Waterton Residential Property Venture XIII </t>
  </si>
  <si>
    <t xml:space="preserve"> Waterton Residential Property Venture XIII Edge Co-Invest L.P </t>
  </si>
  <si>
    <t xml:space="preserve"> WHITEHORSE LIQUIDITY PARTNERS GPSOF </t>
  </si>
  <si>
    <t xml:space="preserve"> Whitehorse Liquidity Partners IV </t>
  </si>
  <si>
    <t xml:space="preserve"> Whitehorse Liquidity Partners V </t>
  </si>
  <si>
    <t xml:space="preserve"> Zeev Opportunity Fund I </t>
  </si>
  <si>
    <t>Citymark Building*</t>
  </si>
  <si>
    <t>הלוואות לעמיתים – בריבית פריים</t>
  </si>
  <si>
    <t>הלוואות לעמיתים – צמודות מדד</t>
  </si>
  <si>
    <t>גורם 171</t>
  </si>
  <si>
    <t>גורם 43</t>
  </si>
  <si>
    <t>גורם 183</t>
  </si>
  <si>
    <t>גורם 37</t>
  </si>
  <si>
    <t>גורם 158</t>
  </si>
  <si>
    <t>גורם 105</t>
  </si>
  <si>
    <t>גורם 188</t>
  </si>
  <si>
    <t>גורם 104</t>
  </si>
  <si>
    <t>גורם 168</t>
  </si>
  <si>
    <t>גורם 184</t>
  </si>
  <si>
    <t>גורם 176</t>
  </si>
  <si>
    <t>גורם 148</t>
  </si>
  <si>
    <t>גורם 181</t>
  </si>
  <si>
    <t>גורם 125</t>
  </si>
  <si>
    <t>גורם 173</t>
  </si>
  <si>
    <t>גורם 112</t>
  </si>
  <si>
    <t>גורם 153</t>
  </si>
  <si>
    <t>גורם 142</t>
  </si>
  <si>
    <t>גורם 128</t>
  </si>
  <si>
    <t>גורם 177</t>
  </si>
  <si>
    <t>גורם 161</t>
  </si>
  <si>
    <t>מובטחות משכנתא - גורם 01</t>
  </si>
  <si>
    <t>בבטחונות אחרים - גורם 80</t>
  </si>
  <si>
    <t>בבטחונות אחרים - גורם 7</t>
  </si>
  <si>
    <t>בבטחונות אחרים - גורם 37</t>
  </si>
  <si>
    <t>בבטחונות אחרים - גורם 29</t>
  </si>
  <si>
    <t>בבטחונות אחרים - גורם 111</t>
  </si>
  <si>
    <t>בבטחונות אחרים- גורם 162</t>
  </si>
  <si>
    <t>בבטחונות אחרים - גורם 144</t>
  </si>
  <si>
    <t>בבטחונות אחרים - גורם 63</t>
  </si>
  <si>
    <t>בבטחונות אחרים - גורם 33</t>
  </si>
  <si>
    <t>בבטחונות אחרים - גורם 26</t>
  </si>
  <si>
    <t>בבטחונות אחרים - גורם 62</t>
  </si>
  <si>
    <t>בבטחונות אחרים - גורם 156</t>
  </si>
  <si>
    <t>בבטחונות אחרים - גורם 64</t>
  </si>
  <si>
    <t>בבטחונות אחרים - גורם 35</t>
  </si>
  <si>
    <t>בבטחונות אחרים - גורם 147</t>
  </si>
  <si>
    <t>בבטחונות אחרים - גורם 152</t>
  </si>
  <si>
    <t>בבטחונות אחרים - גורם 158</t>
  </si>
  <si>
    <t>בבטחונות אחרים - גורם 159</t>
  </si>
  <si>
    <t>בבטחונות אחרים - גורם 105</t>
  </si>
  <si>
    <t>בבטחונות אחרים - גורם 40</t>
  </si>
  <si>
    <t>בבטחונות אחרים - גורם 180</t>
  </si>
  <si>
    <t>בבטחונות אחרים - גורם 76</t>
  </si>
  <si>
    <t>בבטחונות אחרים - גורם 30</t>
  </si>
  <si>
    <t>בבטחונות אחרים - גורם 47</t>
  </si>
  <si>
    <t>בבטחונות אחרים - גורם 81</t>
  </si>
  <si>
    <t>בבטחונות אחרים - גורם 90</t>
  </si>
  <si>
    <t>בבטחונות אחרים - גורם 104</t>
  </si>
  <si>
    <t>בבטחונות אחרים - גורם 41</t>
  </si>
  <si>
    <t>בבטחונות אחרים - גורם 89</t>
  </si>
  <si>
    <t>בבטחונות אחרים - גורם 43</t>
  </si>
  <si>
    <t>בבטחונות אחרים - גורם 78</t>
  </si>
  <si>
    <t>בבטחונות אחרים - גורם 70</t>
  </si>
  <si>
    <t>בבטחונות אחרים - גורם 17</t>
  </si>
  <si>
    <t>בבטחונות אחרים - גורם 115*</t>
  </si>
  <si>
    <t>בבטחונות אחרים - גורם 132</t>
  </si>
  <si>
    <t>בבטחונות אחרים - גורם 131</t>
  </si>
  <si>
    <t>בבטחונות אחרים - גורם 102</t>
  </si>
  <si>
    <t>בבטחונות אחרים - גורם 84</t>
  </si>
  <si>
    <t>בבטחונות אחרים - גורם 117</t>
  </si>
  <si>
    <t>בבטחונות אחרים - גורם 133</t>
  </si>
  <si>
    <t>בבטחונות אחרים - גורם 141</t>
  </si>
  <si>
    <t>בבטחונות אחרים - גורם 97</t>
  </si>
  <si>
    <t>בבטחונות אחרים - גורם 110</t>
  </si>
  <si>
    <t>בבטחונות אחרים - גורם 178</t>
  </si>
  <si>
    <t>בבטחונות אחרים - גורם 148</t>
  </si>
  <si>
    <t>בבטחונות אחרים - גורם 182</t>
  </si>
  <si>
    <t>בבטחונות אחרים - גורם 186</t>
  </si>
  <si>
    <t>בבטחונות אחרים - גורם 181</t>
  </si>
  <si>
    <t>בבטחונות אחרים - גורם 100</t>
  </si>
  <si>
    <t>בבטחונות אחרים - גורם 143</t>
  </si>
  <si>
    <t>בבטחונות אחרים - גורם 125</t>
  </si>
  <si>
    <t>בבטחונות אחרים - גורם 138</t>
  </si>
  <si>
    <t>בבטחונות אחרים - גורם 112</t>
  </si>
  <si>
    <t>בבטחונות אחרים - גורם 107</t>
  </si>
  <si>
    <t>בבטחונות אחרים - גורם 153</t>
  </si>
  <si>
    <t>בבטחונות אחרים - גורם 142</t>
  </si>
  <si>
    <t>בבטחונות אחרים - גורם 127</t>
  </si>
  <si>
    <t>בבטחונות אחרים - גורם 101</t>
  </si>
  <si>
    <t>בבטחונות אחרים - גורם 135</t>
  </si>
  <si>
    <t>בבטחונות אחרים - גורם 139</t>
  </si>
  <si>
    <t>בבטחונות אחרים - גורם 120</t>
  </si>
  <si>
    <t>בבטחונות אחרים - גורם 177</t>
  </si>
  <si>
    <t>בבטחונות אחרים - גורם 161</t>
  </si>
  <si>
    <t>בבטחונות אחרים - גורם 160</t>
  </si>
  <si>
    <t>בבטחונות אחרים - גורם 146</t>
  </si>
  <si>
    <t>בבטחונות אחרים - גורם 157</t>
  </si>
  <si>
    <t>בבטחונות אחרים - גורם 07</t>
  </si>
  <si>
    <t>בבטחונות אחרים - גורם 183</t>
  </si>
  <si>
    <t>בבטחונות אחרים - גורם 173</t>
  </si>
  <si>
    <t>בבטחונות אחרים - גורם 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</si>
</sst>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#,##0.00%"/>
    <numFmt numFmtId="168" formatCode="0.0000"/>
  </numFmts>
  <fonts count="42">
    <font>
      <sz val="10"/>
      <name val="Arial"/>
      <charset val="177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2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"/>
      <family val="2"/>
    </font>
    <font>
      <b/>
      <sz val="11"/>
      <color rgb="FF000000"/>
      <name val="Arial"/>
      <family val="2"/>
      <charset val="177"/>
    </font>
    <font>
      <sz val="11"/>
      <color rgb="FF000000"/>
      <name val="Arial"/>
      <family val="2"/>
      <charset val="177"/>
    </font>
    <font>
      <b/>
      <sz val="12"/>
      <name val="David"/>
      <family val="2"/>
    </font>
    <font>
      <b/>
      <sz val="11"/>
      <color theme="1"/>
      <name val="Arial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thin">
        <color rgb="FF95B3D7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rgb="FFA6A6A6"/>
      </bottom>
      <diagonal/>
    </border>
  </borders>
  <cellStyleXfs count="105">
    <xf numFmtId="0" fontId="0" fillId="0" borderId="0"/>
    <xf numFmtId="164" fontId="3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1" fillId="0" borderId="0"/>
    <xf numFmtId="0" fontId="25" fillId="0" borderId="0"/>
    <xf numFmtId="0" fontId="31" fillId="0" borderId="0"/>
    <xf numFmtId="0" fontId="10" fillId="0" borderId="0"/>
    <xf numFmtId="9" fontId="31" fillId="0" borderId="0" applyFont="0" applyFill="0" applyBorder="0" applyAlignment="0" applyProtection="0"/>
    <xf numFmtId="166" fontId="21" fillId="0" borderId="0" applyFill="0" applyBorder="0" applyProtection="0">
      <alignment horizontal="right"/>
    </xf>
    <xf numFmtId="166" fontId="22" fillId="0" borderId="0" applyFill="0" applyBorder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  <xf numFmtId="164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9" fillId="0" borderId="0"/>
    <xf numFmtId="0" fontId="10" fillId="0" borderId="0"/>
    <xf numFmtId="0" fontId="9" fillId="0" borderId="0"/>
    <xf numFmtId="9" fontId="9" fillId="0" borderId="0" applyFont="0" applyFill="0" applyBorder="0" applyAlignment="0" applyProtection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40" fillId="0" borderId="0" applyFont="0" applyFill="0" applyBorder="0" applyAlignment="0" applyProtection="0"/>
    <xf numFmtId="164" fontId="40" fillId="0" borderId="0" applyFont="0" applyFill="0" applyBorder="0" applyAlignment="0" applyProtection="0"/>
    <xf numFmtId="0" fontId="40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10" fillId="0" borderId="0"/>
    <xf numFmtId="0" fontId="3" fillId="0" borderId="0"/>
    <xf numFmtId="9" fontId="3" fillId="0" borderId="0" applyFont="0" applyFill="0" applyBorder="0" applyAlignment="0" applyProtection="0"/>
    <xf numFmtId="164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198">
    <xf numFmtId="0" fontId="0" fillId="0" borderId="0" xfId="0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5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wrapText="1"/>
    </xf>
    <xf numFmtId="0" fontId="19" fillId="0" borderId="0" xfId="0" applyFont="1" applyAlignment="1">
      <alignment horizontal="right" readingOrder="2"/>
    </xf>
    <xf numFmtId="0" fontId="13" fillId="0" borderId="0" xfId="0" applyFont="1" applyAlignment="1">
      <alignment horizontal="center" readingOrder="2"/>
    </xf>
    <xf numFmtId="0" fontId="13" fillId="0" borderId="0" xfId="7" applyFont="1" applyAlignment="1">
      <alignment horizontal="right"/>
    </xf>
    <xf numFmtId="0" fontId="13" fillId="0" borderId="0" xfId="7" applyFont="1" applyAlignment="1">
      <alignment horizontal="center"/>
    </xf>
    <xf numFmtId="0" fontId="15" fillId="0" borderId="0" xfId="7" applyFont="1" applyAlignment="1">
      <alignment horizontal="center" vertical="center" wrapText="1"/>
    </xf>
    <xf numFmtId="0" fontId="17" fillId="0" borderId="0" xfId="7" applyFont="1" applyAlignment="1">
      <alignment horizontal="center" wrapText="1"/>
    </xf>
    <xf numFmtId="0" fontId="24" fillId="0" borderId="0" xfId="7" applyFont="1" applyAlignment="1">
      <alignment horizontal="justify" readingOrder="2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3" xfId="0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wrapText="1"/>
    </xf>
    <xf numFmtId="49" fontId="14" fillId="2" borderId="2" xfId="0" applyNumberFormat="1" applyFont="1" applyFill="1" applyBorder="1" applyAlignment="1">
      <alignment horizontal="center" wrapText="1"/>
    </xf>
    <xf numFmtId="49" fontId="14" fillId="2" borderId="3" xfId="0" applyNumberFormat="1" applyFont="1" applyFill="1" applyBorder="1" applyAlignment="1">
      <alignment horizontal="center" wrapText="1"/>
    </xf>
    <xf numFmtId="0" fontId="18" fillId="0" borderId="2" xfId="0" applyFont="1" applyBorder="1" applyAlignment="1">
      <alignment horizontal="center"/>
    </xf>
    <xf numFmtId="49" fontId="23" fillId="2" borderId="1" xfId="7" applyNumberFormat="1" applyFont="1" applyFill="1" applyBorder="1" applyAlignment="1">
      <alignment horizontal="center" vertical="center" wrapText="1" readingOrder="2"/>
    </xf>
    <xf numFmtId="0" fontId="14" fillId="2" borderId="2" xfId="7" applyFont="1" applyFill="1" applyBorder="1" applyAlignment="1">
      <alignment horizontal="center" vertical="center" wrapText="1"/>
    </xf>
    <xf numFmtId="0" fontId="14" fillId="2" borderId="3" xfId="7" applyFont="1" applyFill="1" applyBorder="1" applyAlignment="1">
      <alignment horizontal="center" vertical="center" wrapText="1"/>
    </xf>
    <xf numFmtId="0" fontId="18" fillId="2" borderId="2" xfId="7" applyFont="1" applyFill="1" applyBorder="1" applyAlignment="1">
      <alignment horizontal="center" vertical="center" wrapText="1"/>
    </xf>
    <xf numFmtId="0" fontId="18" fillId="2" borderId="3" xfId="7" applyFont="1" applyFill="1" applyBorder="1" applyAlignment="1">
      <alignment horizontal="center" vertical="center" wrapText="1"/>
    </xf>
    <xf numFmtId="49" fontId="14" fillId="2" borderId="3" xfId="7" applyNumberFormat="1" applyFont="1" applyFill="1" applyBorder="1" applyAlignment="1">
      <alignment horizontal="center" wrapText="1"/>
    </xf>
    <xf numFmtId="0" fontId="23" fillId="2" borderId="1" xfId="7" applyNumberFormat="1" applyFont="1" applyFill="1" applyBorder="1" applyAlignment="1">
      <alignment horizontal="right" vertical="center" wrapText="1" indent="1"/>
    </xf>
    <xf numFmtId="49" fontId="23" fillId="2" borderId="1" xfId="7" applyNumberFormat="1" applyFont="1" applyFill="1" applyBorder="1" applyAlignment="1">
      <alignment horizontal="right" vertical="center" wrapText="1" indent="3" readingOrder="2"/>
    </xf>
    <xf numFmtId="3" fontId="14" fillId="2" borderId="2" xfId="0" applyNumberFormat="1" applyFont="1" applyFill="1" applyBorder="1" applyAlignment="1">
      <alignment horizontal="center" vertical="center" wrapText="1"/>
    </xf>
    <xf numFmtId="3" fontId="14" fillId="2" borderId="3" xfId="0" applyNumberFormat="1" applyFont="1" applyFill="1" applyBorder="1" applyAlignment="1">
      <alignment horizontal="center" vertical="center" wrapText="1"/>
    </xf>
    <xf numFmtId="3" fontId="18" fillId="2" borderId="2" xfId="0" applyNumberFormat="1" applyFont="1" applyFill="1" applyBorder="1" applyAlignment="1">
      <alignment horizontal="center" vertical="center" wrapText="1"/>
    </xf>
    <xf numFmtId="3" fontId="18" fillId="2" borderId="3" xfId="0" applyNumberFormat="1" applyFont="1" applyFill="1" applyBorder="1" applyAlignment="1">
      <alignment horizontal="center" vertical="center" wrapText="1"/>
    </xf>
    <xf numFmtId="3" fontId="14" fillId="2" borderId="2" xfId="0" applyNumberFormat="1" applyFont="1" applyFill="1" applyBorder="1" applyAlignment="1">
      <alignment horizontal="center" wrapText="1"/>
    </xf>
    <xf numFmtId="0" fontId="14" fillId="2" borderId="4" xfId="7" applyFont="1" applyFill="1" applyBorder="1" applyAlignment="1">
      <alignment horizontal="center" vertical="center" wrapText="1"/>
    </xf>
    <xf numFmtId="49" fontId="23" fillId="2" borderId="5" xfId="7" applyNumberFormat="1" applyFont="1" applyFill="1" applyBorder="1" applyAlignment="1">
      <alignment horizontal="center" vertical="center" wrapText="1" readingOrder="2"/>
    </xf>
    <xf numFmtId="49" fontId="23" fillId="2" borderId="7" xfId="7" applyNumberFormat="1" applyFont="1" applyFill="1" applyBorder="1" applyAlignment="1">
      <alignment horizontal="center" vertical="center" wrapText="1" readingOrder="2"/>
    </xf>
    <xf numFmtId="0" fontId="14" fillId="2" borderId="8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49" fontId="14" fillId="2" borderId="7" xfId="0" applyNumberFormat="1" applyFont="1" applyFill="1" applyBorder="1" applyAlignment="1">
      <alignment horizontal="center" wrapText="1"/>
    </xf>
    <xf numFmtId="49" fontId="26" fillId="2" borderId="2" xfId="0" applyNumberFormat="1" applyFont="1" applyFill="1" applyBorder="1" applyAlignment="1">
      <alignment horizontal="center" wrapText="1"/>
    </xf>
    <xf numFmtId="0" fontId="27" fillId="0" borderId="0" xfId="0" applyFont="1" applyAlignment="1">
      <alignment horizontal="center"/>
    </xf>
    <xf numFmtId="0" fontId="28" fillId="0" borderId="0" xfId="11" applyFont="1" applyFill="1" applyBorder="1" applyAlignment="1" applyProtection="1">
      <alignment horizontal="center" readingOrder="2"/>
    </xf>
    <xf numFmtId="49" fontId="14" fillId="2" borderId="6" xfId="0" applyNumberFormat="1" applyFont="1" applyFill="1" applyBorder="1" applyAlignment="1">
      <alignment horizontal="center" wrapText="1"/>
    </xf>
    <xf numFmtId="0" fontId="11" fillId="0" borderId="0" xfId="11" applyFill="1" applyBorder="1" applyAlignment="1" applyProtection="1">
      <alignment horizontal="center" readingOrder="2"/>
    </xf>
    <xf numFmtId="0" fontId="23" fillId="2" borderId="5" xfId="7" applyNumberFormat="1" applyFont="1" applyFill="1" applyBorder="1" applyAlignment="1">
      <alignment horizontal="right" vertical="center" wrapText="1" indent="1"/>
    </xf>
    <xf numFmtId="0" fontId="30" fillId="0" borderId="0" xfId="7" applyFont="1" applyAlignment="1">
      <alignment horizontal="right"/>
    </xf>
    <xf numFmtId="49" fontId="23" fillId="2" borderId="10" xfId="7" applyNumberFormat="1" applyFont="1" applyFill="1" applyBorder="1" applyAlignment="1">
      <alignment horizontal="center" vertical="center" wrapText="1" readingOrder="2"/>
    </xf>
    <xf numFmtId="3" fontId="14" fillId="2" borderId="11" xfId="0" applyNumberFormat="1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3" fontId="14" fillId="2" borderId="9" xfId="0" applyNumberFormat="1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49" fontId="23" fillId="2" borderId="5" xfId="7" applyNumberFormat="1" applyFont="1" applyFill="1" applyBorder="1" applyAlignment="1">
      <alignment horizontal="right" vertical="center" wrapText="1" readingOrder="2"/>
    </xf>
    <xf numFmtId="0" fontId="23" fillId="2" borderId="1" xfId="7" applyNumberFormat="1" applyFont="1" applyFill="1" applyBorder="1" applyAlignment="1">
      <alignment horizontal="right" vertical="center" wrapText="1" readingOrder="2"/>
    </xf>
    <xf numFmtId="0" fontId="23" fillId="2" borderId="5" xfId="7" applyNumberFormat="1" applyFont="1" applyFill="1" applyBorder="1" applyAlignment="1">
      <alignment horizontal="right" vertical="center" wrapText="1" indent="1" readingOrder="2"/>
    </xf>
    <xf numFmtId="0" fontId="18" fillId="2" borderId="21" xfId="0" applyFont="1" applyFill="1" applyBorder="1" applyAlignment="1">
      <alignment horizontal="center" vertical="center" wrapText="1"/>
    </xf>
    <xf numFmtId="3" fontId="14" fillId="3" borderId="2" xfId="0" applyNumberFormat="1" applyFont="1" applyFill="1" applyBorder="1" applyAlignment="1">
      <alignment horizontal="center" vertical="center" wrapText="1"/>
    </xf>
    <xf numFmtId="3" fontId="14" fillId="3" borderId="3" xfId="0" applyNumberFormat="1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/>
    </xf>
    <xf numFmtId="0" fontId="18" fillId="2" borderId="22" xfId="0" applyFont="1" applyFill="1" applyBorder="1" applyAlignment="1">
      <alignment horizontal="center" vertical="center" wrapText="1"/>
    </xf>
    <xf numFmtId="0" fontId="14" fillId="2" borderId="14" xfId="7" applyFont="1" applyFill="1" applyBorder="1" applyAlignment="1">
      <alignment horizontal="center" vertical="center" wrapText="1"/>
    </xf>
    <xf numFmtId="0" fontId="14" fillId="2" borderId="1" xfId="7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3" fontId="14" fillId="2" borderId="4" xfId="0" applyNumberFormat="1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30" fillId="0" borderId="0" xfId="7" applyFont="1" applyFill="1" applyBorder="1" applyAlignment="1">
      <alignment horizontal="right"/>
    </xf>
    <xf numFmtId="0" fontId="34" fillId="0" borderId="23" xfId="0" applyFont="1" applyFill="1" applyBorder="1" applyAlignment="1">
      <alignment horizontal="right"/>
    </xf>
    <xf numFmtId="0" fontId="34" fillId="0" borderId="23" xfId="0" applyNumberFormat="1" applyFont="1" applyFill="1" applyBorder="1" applyAlignment="1">
      <alignment horizontal="right"/>
    </xf>
    <xf numFmtId="0" fontId="34" fillId="0" borderId="0" xfId="0" applyFont="1" applyFill="1" applyBorder="1" applyAlignment="1">
      <alignment horizontal="right" indent="3"/>
    </xf>
    <xf numFmtId="0" fontId="35" fillId="0" borderId="0" xfId="0" applyFont="1" applyFill="1" applyBorder="1" applyAlignment="1">
      <alignment horizontal="right" indent="4"/>
    </xf>
    <xf numFmtId="10" fontId="34" fillId="0" borderId="23" xfId="0" applyNumberFormat="1" applyFont="1" applyFill="1" applyBorder="1" applyAlignment="1">
      <alignment horizontal="right"/>
    </xf>
    <xf numFmtId="2" fontId="34" fillId="0" borderId="23" xfId="0" applyNumberFormat="1" applyFont="1" applyFill="1" applyBorder="1" applyAlignment="1">
      <alignment horizontal="right"/>
    </xf>
    <xf numFmtId="0" fontId="35" fillId="0" borderId="0" xfId="0" applyFont="1" applyFill="1" applyBorder="1" applyAlignment="1">
      <alignment horizontal="right"/>
    </xf>
    <xf numFmtId="167" fontId="34" fillId="0" borderId="23" xfId="0" applyNumberFormat="1" applyFont="1" applyFill="1" applyBorder="1" applyAlignment="1">
      <alignment horizontal="right"/>
    </xf>
    <xf numFmtId="0" fontId="35" fillId="0" borderId="0" xfId="0" applyFont="1" applyFill="1" applyBorder="1" applyAlignment="1">
      <alignment horizontal="right" indent="1"/>
    </xf>
    <xf numFmtId="14" fontId="35" fillId="0" borderId="0" xfId="0" applyNumberFormat="1" applyFont="1" applyFill="1" applyBorder="1" applyAlignment="1">
      <alignment horizontal="right"/>
    </xf>
    <xf numFmtId="0" fontId="35" fillId="0" borderId="24" xfId="0" applyFont="1" applyFill="1" applyBorder="1" applyAlignment="1">
      <alignment horizontal="right"/>
    </xf>
    <xf numFmtId="0" fontId="35" fillId="0" borderId="24" xfId="0" applyFont="1" applyFill="1" applyBorder="1" applyAlignment="1">
      <alignment horizontal="right" indent="1"/>
    </xf>
    <xf numFmtId="0" fontId="34" fillId="0" borderId="24" xfId="0" applyFont="1" applyFill="1" applyBorder="1" applyAlignment="1">
      <alignment horizontal="right" indent="2"/>
    </xf>
    <xf numFmtId="0" fontId="35" fillId="0" borderId="24" xfId="0" applyFont="1" applyFill="1" applyBorder="1" applyAlignment="1">
      <alignment horizontal="right" indent="3"/>
    </xf>
    <xf numFmtId="0" fontId="35" fillId="0" borderId="24" xfId="0" applyFont="1" applyFill="1" applyBorder="1" applyAlignment="1">
      <alignment horizontal="right" indent="2"/>
    </xf>
    <xf numFmtId="0" fontId="35" fillId="0" borderId="25" xfId="0" applyFont="1" applyFill="1" applyBorder="1" applyAlignment="1">
      <alignment horizontal="right" indent="2"/>
    </xf>
    <xf numFmtId="0" fontId="35" fillId="0" borderId="26" xfId="0" applyNumberFormat="1" applyFont="1" applyFill="1" applyBorder="1" applyAlignment="1">
      <alignment horizontal="right"/>
    </xf>
    <xf numFmtId="2" fontId="35" fillId="0" borderId="26" xfId="0" applyNumberFormat="1" applyFont="1" applyFill="1" applyBorder="1" applyAlignment="1">
      <alignment horizontal="right"/>
    </xf>
    <xf numFmtId="10" fontId="35" fillId="0" borderId="26" xfId="0" applyNumberFormat="1" applyFont="1" applyFill="1" applyBorder="1" applyAlignment="1">
      <alignment horizontal="right"/>
    </xf>
    <xf numFmtId="4" fontId="35" fillId="0" borderId="26" xfId="0" applyNumberFormat="1" applyFont="1" applyFill="1" applyBorder="1" applyAlignment="1">
      <alignment horizontal="right"/>
    </xf>
    <xf numFmtId="0" fontId="15" fillId="0" borderId="0" xfId="0" applyFont="1" applyAlignment="1">
      <alignment horizontal="right"/>
    </xf>
    <xf numFmtId="0" fontId="34" fillId="0" borderId="28" xfId="0" applyFont="1" applyFill="1" applyBorder="1" applyAlignment="1">
      <alignment horizontal="right"/>
    </xf>
    <xf numFmtId="0" fontId="34" fillId="0" borderId="28" xfId="0" applyNumberFormat="1" applyFont="1" applyFill="1" applyBorder="1" applyAlignment="1">
      <alignment horizontal="right"/>
    </xf>
    <xf numFmtId="4" fontId="34" fillId="0" borderId="28" xfId="0" applyNumberFormat="1" applyFont="1" applyFill="1" applyBorder="1" applyAlignment="1">
      <alignment horizontal="right"/>
    </xf>
    <xf numFmtId="10" fontId="34" fillId="0" borderId="28" xfId="0" applyNumberFormat="1" applyFont="1" applyFill="1" applyBorder="1" applyAlignment="1">
      <alignment horizontal="right"/>
    </xf>
    <xf numFmtId="49" fontId="34" fillId="0" borderId="0" xfId="0" applyNumberFormat="1" applyFont="1" applyFill="1" applyBorder="1" applyAlignment="1">
      <alignment horizontal="right"/>
    </xf>
    <xf numFmtId="14" fontId="34" fillId="0" borderId="28" xfId="0" applyNumberFormat="1" applyFont="1" applyFill="1" applyBorder="1" applyAlignment="1">
      <alignment horizontal="right"/>
    </xf>
    <xf numFmtId="10" fontId="34" fillId="0" borderId="28" xfId="14" applyNumberFormat="1" applyFont="1" applyFill="1" applyBorder="1" applyAlignment="1">
      <alignment horizontal="right"/>
    </xf>
    <xf numFmtId="10" fontId="34" fillId="0" borderId="0" xfId="14" applyNumberFormat="1" applyFont="1" applyFill="1" applyBorder="1" applyAlignment="1">
      <alignment horizontal="right"/>
    </xf>
    <xf numFmtId="10" fontId="35" fillId="0" borderId="0" xfId="14" applyNumberFormat="1" applyFont="1" applyFill="1" applyBorder="1" applyAlignment="1">
      <alignment horizontal="right"/>
    </xf>
    <xf numFmtId="164" fontId="13" fillId="0" borderId="0" xfId="13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5" fillId="0" borderId="0" xfId="0" applyFont="1" applyAlignment="1">
      <alignment horizontal="center" vertical="center" wrapText="1"/>
    </xf>
    <xf numFmtId="0" fontId="34" fillId="0" borderId="0" xfId="0" applyNumberFormat="1" applyFont="1" applyFill="1" applyBorder="1" applyAlignment="1">
      <alignment horizontal="right"/>
    </xf>
    <xf numFmtId="0" fontId="35" fillId="0" borderId="0" xfId="0" applyFont="1" applyFill="1" applyBorder="1" applyAlignment="1">
      <alignment horizontal="right" indent="2"/>
    </xf>
    <xf numFmtId="10" fontId="34" fillId="0" borderId="0" xfId="0" applyNumberFormat="1" applyFont="1" applyFill="1" applyBorder="1" applyAlignment="1">
      <alignment horizontal="right"/>
    </xf>
    <xf numFmtId="2" fontId="34" fillId="0" borderId="0" xfId="0" applyNumberFormat="1" applyFont="1" applyFill="1" applyBorder="1" applyAlignment="1">
      <alignment horizontal="right"/>
    </xf>
    <xf numFmtId="49" fontId="35" fillId="0" borderId="0" xfId="0" applyNumberFormat="1" applyFont="1" applyFill="1" applyBorder="1" applyAlignment="1">
      <alignment horizontal="right"/>
    </xf>
    <xf numFmtId="167" fontId="35" fillId="0" borderId="0" xfId="0" applyNumberFormat="1" applyFont="1" applyFill="1" applyBorder="1" applyAlignment="1">
      <alignment horizontal="right"/>
    </xf>
    <xf numFmtId="0" fontId="34" fillId="0" borderId="0" xfId="0" applyFont="1" applyFill="1" applyBorder="1" applyAlignment="1">
      <alignment horizontal="right" indent="2"/>
    </xf>
    <xf numFmtId="167" fontId="34" fillId="0" borderId="0" xfId="0" applyNumberFormat="1" applyFont="1" applyFill="1" applyBorder="1" applyAlignment="1">
      <alignment horizontal="right"/>
    </xf>
    <xf numFmtId="0" fontId="34" fillId="0" borderId="0" xfId="0" applyFont="1" applyFill="1" applyBorder="1" applyAlignment="1">
      <alignment horizontal="right" indent="1"/>
    </xf>
    <xf numFmtId="0" fontId="35" fillId="0" borderId="0" xfId="0" applyNumberFormat="1" applyFont="1" applyFill="1" applyBorder="1" applyAlignment="1">
      <alignment horizontal="right"/>
    </xf>
    <xf numFmtId="0" fontId="35" fillId="0" borderId="0" xfId="0" applyFont="1" applyFill="1" applyBorder="1" applyAlignment="1">
      <alignment horizontal="right" indent="3"/>
    </xf>
    <xf numFmtId="10" fontId="35" fillId="0" borderId="0" xfId="0" applyNumberFormat="1" applyFont="1" applyFill="1" applyBorder="1" applyAlignment="1">
      <alignment horizontal="right"/>
    </xf>
    <xf numFmtId="0" fontId="15" fillId="0" borderId="0" xfId="0" applyFont="1" applyAlignment="1">
      <alignment horizontal="center"/>
    </xf>
    <xf numFmtId="0" fontId="34" fillId="0" borderId="0" xfId="0" applyFont="1" applyFill="1" applyBorder="1" applyAlignment="1">
      <alignment horizontal="right"/>
    </xf>
    <xf numFmtId="14" fontId="34" fillId="0" borderId="0" xfId="0" applyNumberFormat="1" applyFont="1" applyFill="1" applyBorder="1" applyAlignment="1">
      <alignment horizontal="right"/>
    </xf>
    <xf numFmtId="0" fontId="38" fillId="0" borderId="0" xfId="0" applyFont="1" applyFill="1" applyBorder="1" applyAlignment="1">
      <alignment horizontal="right"/>
    </xf>
    <xf numFmtId="0" fontId="38" fillId="0" borderId="0" xfId="0" applyNumberFormat="1" applyFont="1" applyFill="1" applyBorder="1" applyAlignment="1">
      <alignment horizontal="right"/>
    </xf>
    <xf numFmtId="4" fontId="38" fillId="0" borderId="0" xfId="0" applyNumberFormat="1" applyFont="1" applyFill="1" applyBorder="1" applyAlignment="1">
      <alignment horizontal="right"/>
    </xf>
    <xf numFmtId="2" fontId="38" fillId="0" borderId="0" xfId="0" applyNumberFormat="1" applyFont="1" applyFill="1" applyBorder="1" applyAlignment="1">
      <alignment horizontal="right"/>
    </xf>
    <xf numFmtId="10" fontId="38" fillId="0" borderId="0" xfId="0" applyNumberFormat="1" applyFont="1" applyFill="1" applyBorder="1" applyAlignment="1">
      <alignment horizontal="right"/>
    </xf>
    <xf numFmtId="0" fontId="38" fillId="0" borderId="0" xfId="0" applyFont="1" applyFill="1" applyBorder="1" applyAlignment="1">
      <alignment horizontal="right" indent="1"/>
    </xf>
    <xf numFmtId="0" fontId="17" fillId="0" borderId="0" xfId="0" applyFont="1" applyAlignment="1">
      <alignment horizontal="center" wrapText="1"/>
    </xf>
    <xf numFmtId="4" fontId="34" fillId="0" borderId="23" xfId="0" applyNumberFormat="1" applyFont="1" applyFill="1" applyBorder="1" applyAlignment="1">
      <alignment horizontal="right"/>
    </xf>
    <xf numFmtId="4" fontId="34" fillId="0" borderId="0" xfId="0" applyNumberFormat="1" applyFont="1" applyFill="1" applyBorder="1" applyAlignment="1">
      <alignment horizontal="right"/>
    </xf>
    <xf numFmtId="2" fontId="35" fillId="0" borderId="0" xfId="0" applyNumberFormat="1" applyFont="1" applyFill="1" applyBorder="1" applyAlignment="1">
      <alignment horizontal="right"/>
    </xf>
    <xf numFmtId="4" fontId="35" fillId="0" borderId="0" xfId="0" applyNumberFormat="1" applyFont="1" applyFill="1" applyBorder="1" applyAlignment="1">
      <alignment horizontal="right"/>
    </xf>
    <xf numFmtId="164" fontId="35" fillId="0" borderId="0" xfId="13" applyFont="1" applyFill="1" applyBorder="1" applyAlignment="1">
      <alignment horizontal="right"/>
    </xf>
    <xf numFmtId="164" fontId="14" fillId="2" borderId="2" xfId="13" applyFont="1" applyFill="1" applyBorder="1" applyAlignment="1">
      <alignment horizontal="center" vertical="center" wrapText="1"/>
    </xf>
    <xf numFmtId="164" fontId="18" fillId="2" borderId="2" xfId="13" applyFont="1" applyFill="1" applyBorder="1" applyAlignment="1">
      <alignment horizontal="center" vertical="center" wrapText="1"/>
    </xf>
    <xf numFmtId="164" fontId="14" fillId="2" borderId="2" xfId="13" applyFont="1" applyFill="1" applyBorder="1" applyAlignment="1">
      <alignment horizontal="center" wrapText="1"/>
    </xf>
    <xf numFmtId="164" fontId="34" fillId="0" borderId="23" xfId="13" applyFont="1" applyFill="1" applyBorder="1" applyAlignment="1">
      <alignment horizontal="right"/>
    </xf>
    <xf numFmtId="164" fontId="34" fillId="0" borderId="0" xfId="13" applyFont="1" applyFill="1" applyBorder="1" applyAlignment="1">
      <alignment horizontal="right"/>
    </xf>
    <xf numFmtId="164" fontId="14" fillId="0" borderId="27" xfId="13" applyFont="1" applyFill="1" applyBorder="1" applyAlignment="1">
      <alignment horizontal="right"/>
    </xf>
    <xf numFmtId="10" fontId="14" fillId="0" borderId="27" xfId="14" applyNumberFormat="1" applyFont="1" applyFill="1" applyBorder="1" applyAlignment="1">
      <alignment horizontal="center"/>
    </xf>
    <xf numFmtId="2" fontId="14" fillId="0" borderId="27" xfId="7" applyNumberFormat="1" applyFont="1" applyFill="1" applyBorder="1" applyAlignment="1">
      <alignment horizontal="right"/>
    </xf>
    <xf numFmtId="168" fontId="14" fillId="0" borderId="27" xfId="7" applyNumberFormat="1" applyFont="1" applyFill="1" applyBorder="1" applyAlignment="1">
      <alignment horizontal="center"/>
    </xf>
    <xf numFmtId="0" fontId="0" fillId="0" borderId="0" xfId="0" applyFill="1"/>
    <xf numFmtId="0" fontId="13" fillId="0" borderId="0" xfId="7" applyFont="1" applyFill="1" applyAlignment="1">
      <alignment horizontal="center"/>
    </xf>
    <xf numFmtId="0" fontId="14" fillId="0" borderId="0" xfId="0" applyFont="1" applyFill="1" applyAlignment="1">
      <alignment horizontal="right" readingOrder="2"/>
    </xf>
    <xf numFmtId="0" fontId="13" fillId="0" borderId="0" xfId="0" applyFont="1" applyFill="1" applyAlignment="1">
      <alignment horizontal="right"/>
    </xf>
    <xf numFmtId="0" fontId="13" fillId="0" borderId="0" xfId="0" applyFont="1" applyFill="1" applyAlignment="1">
      <alignment horizontal="center"/>
    </xf>
    <xf numFmtId="0" fontId="15" fillId="0" borderId="0" xfId="0" applyFont="1" applyFill="1" applyAlignment="1">
      <alignment horizontal="right"/>
    </xf>
    <xf numFmtId="0" fontId="15" fillId="0" borderId="0" xfId="0" applyFont="1" applyFill="1" applyAlignment="1">
      <alignment horizontal="center"/>
    </xf>
    <xf numFmtId="0" fontId="37" fillId="0" borderId="0" xfId="0" applyFont="1" applyFill="1"/>
    <xf numFmtId="2" fontId="37" fillId="0" borderId="0" xfId="0" applyNumberFormat="1" applyFont="1" applyFill="1"/>
    <xf numFmtId="10" fontId="37" fillId="0" borderId="0" xfId="14" applyNumberFormat="1" applyFont="1" applyFill="1"/>
    <xf numFmtId="0" fontId="36" fillId="0" borderId="0" xfId="0" applyFont="1" applyFill="1" applyAlignment="1">
      <alignment horizontal="right" readingOrder="2"/>
    </xf>
    <xf numFmtId="4" fontId="35" fillId="0" borderId="0" xfId="17" applyNumberFormat="1" applyFont="1" applyFill="1" applyAlignment="1">
      <alignment horizontal="right"/>
    </xf>
    <xf numFmtId="10" fontId="35" fillId="0" borderId="0" xfId="21" applyNumberFormat="1" applyFont="1" applyFill="1" applyAlignment="1">
      <alignment horizontal="right"/>
    </xf>
    <xf numFmtId="10" fontId="35" fillId="0" borderId="0" xfId="14" applyNumberFormat="1" applyFont="1" applyFill="1" applyAlignment="1">
      <alignment horizontal="right"/>
    </xf>
    <xf numFmtId="0" fontId="2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 wrapText="1"/>
    </xf>
    <xf numFmtId="0" fontId="35" fillId="0" borderId="0" xfId="0" applyFont="1" applyFill="1" applyAlignment="1">
      <alignment horizontal="right"/>
    </xf>
    <xf numFmtId="164" fontId="13" fillId="0" borderId="0" xfId="13" applyFont="1" applyFill="1" applyAlignment="1">
      <alignment horizontal="center"/>
    </xf>
    <xf numFmtId="0" fontId="35" fillId="0" borderId="0" xfId="0" applyFont="1" applyFill="1" applyAlignment="1">
      <alignment horizontal="right" indent="2"/>
    </xf>
    <xf numFmtId="49" fontId="35" fillId="0" borderId="0" xfId="0" applyNumberFormat="1" applyFont="1" applyFill="1" applyAlignment="1">
      <alignment horizontal="right"/>
    </xf>
    <xf numFmtId="4" fontId="35" fillId="0" borderId="0" xfId="0" applyNumberFormat="1" applyFont="1" applyFill="1" applyAlignment="1">
      <alignment horizontal="right"/>
    </xf>
    <xf numFmtId="2" fontId="35" fillId="0" borderId="0" xfId="0" applyNumberFormat="1" applyFont="1" applyFill="1" applyAlignment="1">
      <alignment horizontal="right"/>
    </xf>
    <xf numFmtId="10" fontId="35" fillId="0" borderId="0" xfId="0" applyNumberFormat="1" applyFont="1" applyFill="1" applyAlignment="1">
      <alignment horizontal="right"/>
    </xf>
    <xf numFmtId="4" fontId="35" fillId="0" borderId="0" xfId="17" applyNumberFormat="1" applyFont="1" applyFill="1" applyBorder="1" applyAlignment="1">
      <alignment horizontal="right"/>
    </xf>
    <xf numFmtId="10" fontId="35" fillId="0" borderId="0" xfId="17" applyNumberFormat="1" applyFont="1" applyFill="1" applyAlignment="1">
      <alignment horizontal="right"/>
    </xf>
    <xf numFmtId="49" fontId="35" fillId="0" borderId="0" xfId="17" applyNumberFormat="1" applyFont="1" applyFill="1" applyAlignment="1">
      <alignment horizontal="right"/>
    </xf>
    <xf numFmtId="0" fontId="35" fillId="0" borderId="0" xfId="17" applyFont="1" applyFill="1" applyAlignment="1">
      <alignment horizontal="right"/>
    </xf>
    <xf numFmtId="2" fontId="35" fillId="0" borderId="0" xfId="17" applyNumberFormat="1" applyFont="1" applyFill="1" applyBorder="1" applyAlignment="1">
      <alignment horizontal="right"/>
    </xf>
    <xf numFmtId="14" fontId="35" fillId="0" borderId="0" xfId="17" applyNumberFormat="1" applyFont="1" applyFill="1" applyAlignment="1">
      <alignment horizontal="right"/>
    </xf>
    <xf numFmtId="2" fontId="35" fillId="0" borderId="0" xfId="17" applyNumberFormat="1" applyFont="1" applyFill="1" applyAlignment="1">
      <alignment horizontal="right"/>
    </xf>
    <xf numFmtId="4" fontId="39" fillId="0" borderId="0" xfId="17" applyNumberFormat="1" applyFont="1" applyFill="1" applyAlignment="1">
      <alignment horizontal="right"/>
    </xf>
    <xf numFmtId="0" fontId="35" fillId="0" borderId="0" xfId="17" applyFont="1" applyFill="1" applyBorder="1" applyAlignment="1">
      <alignment horizontal="right" indent="3"/>
    </xf>
    <xf numFmtId="0" fontId="35" fillId="0" borderId="0" xfId="17" applyNumberFormat="1" applyFont="1" applyFill="1" applyBorder="1" applyAlignment="1">
      <alignment horizontal="right"/>
    </xf>
    <xf numFmtId="14" fontId="13" fillId="0" borderId="0" xfId="0" applyNumberFormat="1" applyFont="1" applyFill="1" applyAlignment="1">
      <alignment horizontal="right"/>
    </xf>
    <xf numFmtId="10" fontId="13" fillId="0" borderId="0" xfId="14" applyNumberFormat="1" applyFont="1" applyFill="1" applyAlignment="1">
      <alignment horizontal="center"/>
    </xf>
    <xf numFmtId="164" fontId="37" fillId="0" borderId="0" xfId="13" applyFont="1" applyFill="1"/>
    <xf numFmtId="0" fontId="38" fillId="0" borderId="0" xfId="0" applyFont="1" applyFill="1" applyAlignment="1">
      <alignment horizontal="right"/>
    </xf>
    <xf numFmtId="10" fontId="38" fillId="0" borderId="0" xfId="0" applyNumberFormat="1" applyFont="1" applyFill="1" applyAlignment="1">
      <alignment horizontal="right"/>
    </xf>
    <xf numFmtId="164" fontId="38" fillId="0" borderId="0" xfId="13" applyFont="1" applyFill="1" applyBorder="1" applyAlignment="1">
      <alignment horizontal="right"/>
    </xf>
    <xf numFmtId="0" fontId="39" fillId="0" borderId="0" xfId="0" applyFont="1" applyFill="1" applyAlignment="1">
      <alignment horizontal="right"/>
    </xf>
    <xf numFmtId="10" fontId="39" fillId="0" borderId="0" xfId="0" applyNumberFormat="1" applyFont="1" applyFill="1" applyAlignment="1">
      <alignment horizontal="right"/>
    </xf>
    <xf numFmtId="10" fontId="40" fillId="0" borderId="0" xfId="14" applyNumberFormat="1" applyFont="1" applyFill="1"/>
    <xf numFmtId="14" fontId="35" fillId="0" borderId="0" xfId="0" applyNumberFormat="1" applyFont="1" applyAlignment="1">
      <alignment horizontal="right"/>
    </xf>
    <xf numFmtId="14" fontId="34" fillId="0" borderId="0" xfId="0" applyNumberFormat="1" applyFont="1" applyAlignment="1">
      <alignment horizontal="right"/>
    </xf>
    <xf numFmtId="3" fontId="41" fillId="0" borderId="0" xfId="0" applyNumberFormat="1" applyFont="1"/>
    <xf numFmtId="0" fontId="16" fillId="2" borderId="14" xfId="7" applyFont="1" applyFill="1" applyBorder="1" applyAlignment="1">
      <alignment horizontal="center" vertical="center" wrapText="1"/>
    </xf>
    <xf numFmtId="0" fontId="16" fillId="2" borderId="15" xfId="7" applyFont="1" applyFill="1" applyBorder="1" applyAlignment="1">
      <alignment horizontal="center" vertical="center" wrapText="1"/>
    </xf>
    <xf numFmtId="0" fontId="16" fillId="2" borderId="4" xfId="7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 readingOrder="2"/>
    </xf>
    <xf numFmtId="0" fontId="16" fillId="2" borderId="19" xfId="0" applyFont="1" applyFill="1" applyBorder="1" applyAlignment="1">
      <alignment horizontal="center" vertical="center" wrapText="1" readingOrder="2"/>
    </xf>
    <xf numFmtId="0" fontId="16" fillId="2" borderId="20" xfId="0" applyFont="1" applyFill="1" applyBorder="1" applyAlignment="1">
      <alignment horizontal="center" vertical="center" wrapText="1" readingOrder="2"/>
    </xf>
    <xf numFmtId="0" fontId="29" fillId="2" borderId="16" xfId="0" applyFont="1" applyFill="1" applyBorder="1" applyAlignment="1">
      <alignment horizontal="center" vertical="center" wrapText="1" readingOrder="2"/>
    </xf>
    <xf numFmtId="0" fontId="25" fillId="0" borderId="17" xfId="0" applyFont="1" applyBorder="1" applyAlignment="1">
      <alignment horizontal="center" readingOrder="2"/>
    </xf>
    <xf numFmtId="0" fontId="25" fillId="0" borderId="13" xfId="0" applyFont="1" applyBorder="1" applyAlignment="1">
      <alignment horizontal="center" readingOrder="2"/>
    </xf>
    <xf numFmtId="0" fontId="29" fillId="2" borderId="18" xfId="0" applyFont="1" applyFill="1" applyBorder="1" applyAlignment="1">
      <alignment horizontal="center" vertical="center" wrapText="1" readingOrder="2"/>
    </xf>
    <xf numFmtId="0" fontId="25" fillId="0" borderId="19" xfId="0" applyFont="1" applyBorder="1" applyAlignment="1">
      <alignment horizontal="center" readingOrder="2"/>
    </xf>
    <xf numFmtId="0" fontId="25" fillId="0" borderId="20" xfId="0" applyFont="1" applyBorder="1" applyAlignment="1">
      <alignment horizontal="center" readingOrder="2"/>
    </xf>
    <xf numFmtId="0" fontId="14" fillId="0" borderId="0" xfId="0" applyFont="1" applyFill="1" applyAlignment="1">
      <alignment horizontal="right" readingOrder="2"/>
    </xf>
    <xf numFmtId="0" fontId="29" fillId="2" borderId="19" xfId="0" applyFont="1" applyFill="1" applyBorder="1" applyAlignment="1">
      <alignment horizontal="center" vertical="center" wrapText="1" readingOrder="2"/>
    </xf>
    <xf numFmtId="0" fontId="29" fillId="2" borderId="20" xfId="0" applyFont="1" applyFill="1" applyBorder="1" applyAlignment="1">
      <alignment horizontal="center" vertical="center" wrapText="1" readingOrder="2"/>
    </xf>
  </cellXfs>
  <cellStyles count="105">
    <cellStyle name="Comma" xfId="13" builtinId="3"/>
    <cellStyle name="Comma 2" xfId="1"/>
    <cellStyle name="Comma 2 10" xfId="97"/>
    <cellStyle name="Comma 2 11" xfId="101"/>
    <cellStyle name="Comma 2 2" xfId="15"/>
    <cellStyle name="Comma 2 2 2" xfId="49"/>
    <cellStyle name="Comma 2 2 2 2" xfId="92"/>
    <cellStyle name="Comma 2 2 3" xfId="66"/>
    <cellStyle name="Comma 2 3" xfId="23"/>
    <cellStyle name="Comma 2 3 2" xfId="50"/>
    <cellStyle name="Comma 2 3 2 2" xfId="93"/>
    <cellStyle name="Comma 2 3 3" xfId="70"/>
    <cellStyle name="Comma 2 4" xfId="27"/>
    <cellStyle name="Comma 2 4 2" xfId="48"/>
    <cellStyle name="Comma 2 4 3" xfId="74"/>
    <cellStyle name="Comma 2 5" xfId="31"/>
    <cellStyle name="Comma 2 5 2" xfId="78"/>
    <cellStyle name="Comma 2 6" xfId="35"/>
    <cellStyle name="Comma 2 6 2" xfId="82"/>
    <cellStyle name="Comma 2 7" xfId="42"/>
    <cellStyle name="Comma 2 7 2" xfId="86"/>
    <cellStyle name="Comma 2 8" xfId="59"/>
    <cellStyle name="Comma 2 9" xfId="55"/>
    <cellStyle name="Comma 3" xfId="22"/>
    <cellStyle name="Comma 3 2" xfId="47"/>
    <cellStyle name="Comma 3 2 2" xfId="91"/>
    <cellStyle name="Comma 4" xfId="20"/>
    <cellStyle name="Comma 5" xfId="40"/>
    <cellStyle name="Comma 6" xfId="64"/>
    <cellStyle name="Currency [0] _1" xfId="2"/>
    <cellStyle name="Hyperlink 2" xfId="3"/>
    <cellStyle name="Normal" xfId="0" builtinId="0"/>
    <cellStyle name="Normal 11" xfId="4"/>
    <cellStyle name="Normal 11 10" xfId="98"/>
    <cellStyle name="Normal 11 11" xfId="102"/>
    <cellStyle name="Normal 11 2" xfId="16"/>
    <cellStyle name="Normal 11 2 2" xfId="51"/>
    <cellStyle name="Normal 11 2 2 2" xfId="94"/>
    <cellStyle name="Normal 11 2 3" xfId="67"/>
    <cellStyle name="Normal 11 3" xfId="24"/>
    <cellStyle name="Normal 11 3 2" xfId="71"/>
    <cellStyle name="Normal 11 4" xfId="28"/>
    <cellStyle name="Normal 11 4 2" xfId="75"/>
    <cellStyle name="Normal 11 5" xfId="32"/>
    <cellStyle name="Normal 11 5 2" xfId="79"/>
    <cellStyle name="Normal 11 6" xfId="36"/>
    <cellStyle name="Normal 11 6 2" xfId="83"/>
    <cellStyle name="Normal 11 7" xfId="43"/>
    <cellStyle name="Normal 11 7 2" xfId="87"/>
    <cellStyle name="Normal 11 8" xfId="60"/>
    <cellStyle name="Normal 11 9" xfId="56"/>
    <cellStyle name="Normal 2" xfId="5"/>
    <cellStyle name="Normal 2 2" xfId="17"/>
    <cellStyle name="Normal 2 3" xfId="61"/>
    <cellStyle name="Normal 3" xfId="6"/>
    <cellStyle name="Normal 3 10" xfId="99"/>
    <cellStyle name="Normal 3 11" xfId="103"/>
    <cellStyle name="Normal 3 2" xfId="18"/>
    <cellStyle name="Normal 3 2 2" xfId="52"/>
    <cellStyle name="Normal 3 2 2 2" xfId="95"/>
    <cellStyle name="Normal 3 2 3" xfId="68"/>
    <cellStyle name="Normal 3 3" xfId="25"/>
    <cellStyle name="Normal 3 3 2" xfId="72"/>
    <cellStyle name="Normal 3 4" xfId="29"/>
    <cellStyle name="Normal 3 4 2" xfId="76"/>
    <cellStyle name="Normal 3 5" xfId="33"/>
    <cellStyle name="Normal 3 5 2" xfId="80"/>
    <cellStyle name="Normal 3 6" xfId="37"/>
    <cellStyle name="Normal 3 6 2" xfId="84"/>
    <cellStyle name="Normal 3 7" xfId="44"/>
    <cellStyle name="Normal 3 7 2" xfId="88"/>
    <cellStyle name="Normal 3 8" xfId="62"/>
    <cellStyle name="Normal 3 9" xfId="57"/>
    <cellStyle name="Normal 4" xfId="12"/>
    <cellStyle name="Normal 5" xfId="41"/>
    <cellStyle name="Normal 5 2" xfId="46"/>
    <cellStyle name="Normal 5 2 2" xfId="90"/>
    <cellStyle name="Normal_2007-16618" xfId="7"/>
    <cellStyle name="Percent" xfId="14" builtinId="5"/>
    <cellStyle name="Percent 2" xfId="8"/>
    <cellStyle name="Percent 2 10" xfId="100"/>
    <cellStyle name="Percent 2 11" xfId="104"/>
    <cellStyle name="Percent 2 2" xfId="19"/>
    <cellStyle name="Percent 2 2 2" xfId="53"/>
    <cellStyle name="Percent 2 2 2 2" xfId="96"/>
    <cellStyle name="Percent 2 2 3" xfId="69"/>
    <cellStyle name="Percent 2 3" xfId="26"/>
    <cellStyle name="Percent 2 3 2" xfId="73"/>
    <cellStyle name="Percent 2 4" xfId="30"/>
    <cellStyle name="Percent 2 4 2" xfId="77"/>
    <cellStyle name="Percent 2 5" xfId="34"/>
    <cellStyle name="Percent 2 5 2" xfId="81"/>
    <cellStyle name="Percent 2 6" xfId="38"/>
    <cellStyle name="Percent 2 6 2" xfId="85"/>
    <cellStyle name="Percent 2 7" xfId="45"/>
    <cellStyle name="Percent 2 7 2" xfId="89"/>
    <cellStyle name="Percent 2 8" xfId="63"/>
    <cellStyle name="Percent 2 9" xfId="58"/>
    <cellStyle name="Percent 3" xfId="21"/>
    <cellStyle name="Percent 4" xfId="39"/>
    <cellStyle name="Percent 4 2" xfId="54"/>
    <cellStyle name="Percent 5" xfId="65"/>
    <cellStyle name="Text" xfId="9"/>
    <cellStyle name="Total" xfId="10"/>
    <cellStyle name="היפר-קישור" xfId="11" builtinId="8"/>
  </cellStyles>
  <dxfs count="11"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42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D67"/>
  <sheetViews>
    <sheetView rightToLeft="1" tabSelected="1" zoomScale="85" zoomScaleNormal="85" workbookViewId="0">
      <selection activeCell="K16" sqref="K16"/>
    </sheetView>
  </sheetViews>
  <sheetFormatPr defaultColWidth="9.140625" defaultRowHeight="18"/>
  <cols>
    <col min="1" max="1" width="6.28515625" style="8" customWidth="1"/>
    <col min="2" max="2" width="47.28515625" style="7" customWidth="1"/>
    <col min="3" max="3" width="18" style="8" customWidth="1"/>
    <col min="4" max="4" width="20.140625" style="8" customWidth="1"/>
    <col min="5" max="16384" width="9.140625" style="8"/>
  </cols>
  <sheetData>
    <row r="1" spans="1:4">
      <c r="B1" s="46" t="s">
        <v>146</v>
      </c>
      <c r="C1" s="67" t="s" vm="1">
        <v>232</v>
      </c>
    </row>
    <row r="2" spans="1:4">
      <c r="B2" s="46" t="s">
        <v>145</v>
      </c>
      <c r="C2" s="67" t="s">
        <v>233</v>
      </c>
    </row>
    <row r="3" spans="1:4">
      <c r="B3" s="46" t="s">
        <v>147</v>
      </c>
      <c r="C3" s="67" t="s">
        <v>234</v>
      </c>
    </row>
    <row r="4" spans="1:4">
      <c r="B4" s="46" t="s">
        <v>148</v>
      </c>
      <c r="C4" s="67">
        <v>2102</v>
      </c>
    </row>
    <row r="6" spans="1:4" ht="26.25" customHeight="1">
      <c r="B6" s="183" t="s">
        <v>160</v>
      </c>
      <c r="C6" s="184"/>
      <c r="D6" s="185"/>
    </row>
    <row r="7" spans="1:4" s="9" customFormat="1">
      <c r="B7" s="21"/>
      <c r="C7" s="22" t="s">
        <v>112</v>
      </c>
      <c r="D7" s="23" t="s">
        <v>110</v>
      </c>
    </row>
    <row r="8" spans="1:4" s="9" customFormat="1">
      <c r="B8" s="21"/>
      <c r="C8" s="24" t="s">
        <v>211</v>
      </c>
      <c r="D8" s="25" t="s">
        <v>19</v>
      </c>
    </row>
    <row r="9" spans="1:4" s="10" customFormat="1" ht="18" customHeight="1">
      <c r="B9" s="35"/>
      <c r="C9" s="18" t="s">
        <v>0</v>
      </c>
      <c r="D9" s="26" t="s">
        <v>1</v>
      </c>
    </row>
    <row r="10" spans="1:4" s="10" customFormat="1" ht="18" customHeight="1">
      <c r="B10" s="54" t="s">
        <v>159</v>
      </c>
      <c r="C10" s="134">
        <f>C11+C12+C23+C33+C34+C35+C36+C37</f>
        <v>60130601.180615656</v>
      </c>
      <c r="D10" s="135">
        <f>C10/$C$42</f>
        <v>0.99980805216814772</v>
      </c>
    </row>
    <row r="11" spans="1:4">
      <c r="A11" s="42" t="s">
        <v>126</v>
      </c>
      <c r="B11" s="27" t="s">
        <v>161</v>
      </c>
      <c r="C11" s="134">
        <f>מזומנים!J10</f>
        <v>7652311.5555488952</v>
      </c>
      <c r="D11" s="135">
        <f t="shared" ref="D11:D42" si="0">C11/$C$42</f>
        <v>0.12723708994620125</v>
      </c>
    </row>
    <row r="12" spans="1:4">
      <c r="B12" s="27" t="s">
        <v>162</v>
      </c>
      <c r="C12" s="134">
        <f>SUM(C13:C22)</f>
        <v>21076376.169335756</v>
      </c>
      <c r="D12" s="135">
        <f t="shared" si="0"/>
        <v>0.35044270622426194</v>
      </c>
    </row>
    <row r="13" spans="1:4">
      <c r="A13" s="44" t="s">
        <v>126</v>
      </c>
      <c r="B13" s="28" t="s">
        <v>70</v>
      </c>
      <c r="C13" s="134" vm="2">
        <v>1033152.8289205079</v>
      </c>
      <c r="D13" s="135">
        <f t="shared" si="0"/>
        <v>1.7178516382570591E-2</v>
      </c>
    </row>
    <row r="14" spans="1:4">
      <c r="A14" s="44" t="s">
        <v>126</v>
      </c>
      <c r="B14" s="28" t="s">
        <v>71</v>
      </c>
      <c r="C14" s="134">
        <v>0</v>
      </c>
      <c r="D14" s="135">
        <f t="shared" si="0"/>
        <v>0</v>
      </c>
    </row>
    <row r="15" spans="1:4">
      <c r="A15" s="44" t="s">
        <v>126</v>
      </c>
      <c r="B15" s="28" t="s">
        <v>72</v>
      </c>
      <c r="C15" s="134">
        <f>'אג"ח קונצרני'!R11</f>
        <v>2684994.2286555814</v>
      </c>
      <c r="D15" s="135">
        <f t="shared" si="0"/>
        <v>4.4644137878672205E-2</v>
      </c>
    </row>
    <row r="16" spans="1:4">
      <c r="A16" s="44" t="s">
        <v>126</v>
      </c>
      <c r="B16" s="28" t="s">
        <v>73</v>
      </c>
      <c r="C16" s="134">
        <f>מניות!L11</f>
        <v>9702311.2921077088</v>
      </c>
      <c r="D16" s="135">
        <f t="shared" si="0"/>
        <v>0.16132299967122854</v>
      </c>
    </row>
    <row r="17" spans="1:4">
      <c r="A17" s="44" t="s">
        <v>126</v>
      </c>
      <c r="B17" s="28" t="s">
        <v>224</v>
      </c>
      <c r="C17" s="134" vm="3">
        <v>7200199.4988680091</v>
      </c>
      <c r="D17" s="135">
        <f t="shared" si="0"/>
        <v>0.11971969837058581</v>
      </c>
    </row>
    <row r="18" spans="1:4">
      <c r="A18" s="44" t="s">
        <v>126</v>
      </c>
      <c r="B18" s="28" t="s">
        <v>74</v>
      </c>
      <c r="C18" s="134" vm="4">
        <v>625477.13548427483</v>
      </c>
      <c r="D18" s="135">
        <f t="shared" si="0"/>
        <v>1.0399980446326259E-2</v>
      </c>
    </row>
    <row r="19" spans="1:4">
      <c r="A19" s="44" t="s">
        <v>126</v>
      </c>
      <c r="B19" s="28" t="s">
        <v>75</v>
      </c>
      <c r="C19" s="134" vm="5">
        <v>2084.1253242389998</v>
      </c>
      <c r="D19" s="135">
        <f t="shared" si="0"/>
        <v>3.4653325261837492E-5</v>
      </c>
    </row>
    <row r="20" spans="1:4">
      <c r="A20" s="44" t="s">
        <v>126</v>
      </c>
      <c r="B20" s="28" t="s">
        <v>76</v>
      </c>
      <c r="C20" s="134" vm="6">
        <v>10228.573475065999</v>
      </c>
      <c r="D20" s="135">
        <f t="shared" si="0"/>
        <v>1.7007330580059589E-4</v>
      </c>
    </row>
    <row r="21" spans="1:4">
      <c r="A21" s="44" t="s">
        <v>126</v>
      </c>
      <c r="B21" s="28" t="s">
        <v>77</v>
      </c>
      <c r="C21" s="134" vm="7">
        <v>-182071.51349963204</v>
      </c>
      <c r="D21" s="135">
        <f t="shared" si="0"/>
        <v>-3.0273531561839265E-3</v>
      </c>
    </row>
    <row r="22" spans="1:4">
      <c r="A22" s="44" t="s">
        <v>126</v>
      </c>
      <c r="B22" s="28" t="s">
        <v>78</v>
      </c>
      <c r="C22" s="134">
        <v>0</v>
      </c>
      <c r="D22" s="135">
        <f t="shared" si="0"/>
        <v>0</v>
      </c>
    </row>
    <row r="23" spans="1:4">
      <c r="B23" s="27" t="s">
        <v>163</v>
      </c>
      <c r="C23" s="134">
        <f>SUM(C24:C32)</f>
        <v>27107735.210045677</v>
      </c>
      <c r="D23" s="135">
        <f t="shared" si="0"/>
        <v>0.45072777266332648</v>
      </c>
    </row>
    <row r="24" spans="1:4">
      <c r="A24" s="44" t="s">
        <v>126</v>
      </c>
      <c r="B24" s="28" t="s">
        <v>79</v>
      </c>
      <c r="C24" s="134" vm="8">
        <v>16622692.889570002</v>
      </c>
      <c r="D24" s="135">
        <f t="shared" si="0"/>
        <v>0.27639008879671645</v>
      </c>
    </row>
    <row r="25" spans="1:4">
      <c r="A25" s="44" t="s">
        <v>126</v>
      </c>
      <c r="B25" s="28" t="s">
        <v>80</v>
      </c>
      <c r="C25" s="134">
        <v>0</v>
      </c>
      <c r="D25" s="135">
        <f t="shared" si="0"/>
        <v>0</v>
      </c>
    </row>
    <row r="26" spans="1:4">
      <c r="A26" s="44" t="s">
        <v>126</v>
      </c>
      <c r="B26" s="28" t="s">
        <v>72</v>
      </c>
      <c r="C26" s="134" vm="9">
        <v>96452.610972127004</v>
      </c>
      <c r="D26" s="135">
        <f t="shared" si="0"/>
        <v>1.6037441038201684E-3</v>
      </c>
    </row>
    <row r="27" spans="1:4">
      <c r="A27" s="44" t="s">
        <v>126</v>
      </c>
      <c r="B27" s="28" t="s">
        <v>81</v>
      </c>
      <c r="C27" s="134" vm="10">
        <v>1893231.6518690796</v>
      </c>
      <c r="D27" s="135">
        <f t="shared" si="0"/>
        <v>3.1479283642494409E-2</v>
      </c>
    </row>
    <row r="28" spans="1:4">
      <c r="A28" s="44" t="s">
        <v>126</v>
      </c>
      <c r="B28" s="28" t="s">
        <v>82</v>
      </c>
      <c r="C28" s="134" vm="11">
        <v>9187988.8855882268</v>
      </c>
      <c r="D28" s="135">
        <f t="shared" si="0"/>
        <v>0.15277121949021732</v>
      </c>
    </row>
    <row r="29" spans="1:4">
      <c r="A29" s="44" t="s">
        <v>126</v>
      </c>
      <c r="B29" s="28" t="s">
        <v>83</v>
      </c>
      <c r="C29" s="134" vm="12">
        <v>95.749537212000007</v>
      </c>
      <c r="D29" s="135">
        <f t="shared" si="0"/>
        <v>1.5920539029433857E-6</v>
      </c>
    </row>
    <row r="30" spans="1:4">
      <c r="A30" s="44" t="s">
        <v>126</v>
      </c>
      <c r="B30" s="28" t="s">
        <v>186</v>
      </c>
      <c r="C30" s="134">
        <v>0</v>
      </c>
      <c r="D30" s="135">
        <f t="shared" si="0"/>
        <v>0</v>
      </c>
    </row>
    <row r="31" spans="1:4">
      <c r="A31" s="44" t="s">
        <v>126</v>
      </c>
      <c r="B31" s="28" t="s">
        <v>107</v>
      </c>
      <c r="C31" s="134" vm="13">
        <v>-692726.57749097003</v>
      </c>
      <c r="D31" s="135">
        <f t="shared" si="0"/>
        <v>-1.1518155423824802E-2</v>
      </c>
    </row>
    <row r="32" spans="1:4">
      <c r="A32" s="44" t="s">
        <v>126</v>
      </c>
      <c r="B32" s="28" t="s">
        <v>84</v>
      </c>
      <c r="C32" s="134">
        <v>0</v>
      </c>
      <c r="D32" s="135">
        <f t="shared" si="0"/>
        <v>0</v>
      </c>
    </row>
    <row r="33" spans="1:4">
      <c r="A33" s="44" t="s">
        <v>126</v>
      </c>
      <c r="B33" s="27" t="s">
        <v>164</v>
      </c>
      <c r="C33" s="134">
        <f>הלוואות!P10</f>
        <v>1902746.3042547521</v>
      </c>
      <c r="D33" s="135">
        <f t="shared" si="0"/>
        <v>3.1637486385889611E-2</v>
      </c>
    </row>
    <row r="34" spans="1:4">
      <c r="A34" s="44" t="s">
        <v>126</v>
      </c>
      <c r="B34" s="27" t="s">
        <v>165</v>
      </c>
      <c r="C34" s="134" vm="14">
        <v>137760.03945000001</v>
      </c>
      <c r="D34" s="135">
        <f t="shared" si="0"/>
        <v>2.2905740838246097E-3</v>
      </c>
    </row>
    <row r="35" spans="1:4">
      <c r="A35" s="44" t="s">
        <v>126</v>
      </c>
      <c r="B35" s="27" t="s">
        <v>166</v>
      </c>
      <c r="C35" s="134" vm="15">
        <v>2256113.2492699996</v>
      </c>
      <c r="D35" s="135">
        <f t="shared" si="0"/>
        <v>3.7513015817818803E-2</v>
      </c>
    </row>
    <row r="36" spans="1:4">
      <c r="A36" s="44" t="s">
        <v>126</v>
      </c>
      <c r="B36" s="45" t="s">
        <v>167</v>
      </c>
      <c r="C36" s="134">
        <v>0</v>
      </c>
      <c r="D36" s="135">
        <f t="shared" si="0"/>
        <v>0</v>
      </c>
    </row>
    <row r="37" spans="1:4">
      <c r="A37" s="44" t="s">
        <v>126</v>
      </c>
      <c r="B37" s="27" t="s">
        <v>168</v>
      </c>
      <c r="C37" s="134">
        <f>'השקעות אחרות '!I10</f>
        <v>-2441.3472894229999</v>
      </c>
      <c r="D37" s="135">
        <f t="shared" si="0"/>
        <v>-4.0592953174911288E-5</v>
      </c>
    </row>
    <row r="38" spans="1:4">
      <c r="A38" s="44"/>
      <c r="B38" s="55" t="s">
        <v>170</v>
      </c>
      <c r="C38" s="134">
        <f>SUM(C39:C41)</f>
        <v>11544.154400000001</v>
      </c>
      <c r="D38" s="135">
        <f t="shared" si="0"/>
        <v>1.9194783185226387E-4</v>
      </c>
    </row>
    <row r="39" spans="1:4">
      <c r="A39" s="44" t="s">
        <v>126</v>
      </c>
      <c r="B39" s="56" t="s">
        <v>171</v>
      </c>
      <c r="C39" s="134">
        <v>0</v>
      </c>
      <c r="D39" s="135">
        <f t="shared" si="0"/>
        <v>0</v>
      </c>
    </row>
    <row r="40" spans="1:4">
      <c r="A40" s="44" t="s">
        <v>126</v>
      </c>
      <c r="B40" s="56" t="s">
        <v>209</v>
      </c>
      <c r="C40" s="134">
        <v>0</v>
      </c>
      <c r="D40" s="135">
        <f t="shared" si="0"/>
        <v>0</v>
      </c>
    </row>
    <row r="41" spans="1:4">
      <c r="A41" s="44" t="s">
        <v>126</v>
      </c>
      <c r="B41" s="56" t="s">
        <v>172</v>
      </c>
      <c r="C41" s="134" vm="16">
        <v>11544.154400000001</v>
      </c>
      <c r="D41" s="135">
        <f t="shared" si="0"/>
        <v>1.9194783185226387E-4</v>
      </c>
    </row>
    <row r="42" spans="1:4">
      <c r="B42" s="56" t="s">
        <v>85</v>
      </c>
      <c r="C42" s="134">
        <f>C38+C10</f>
        <v>60142145.335015655</v>
      </c>
      <c r="D42" s="135">
        <f t="shared" si="0"/>
        <v>1</v>
      </c>
    </row>
    <row r="43" spans="1:4">
      <c r="A43" s="44" t="s">
        <v>126</v>
      </c>
      <c r="B43" s="56" t="s">
        <v>169</v>
      </c>
      <c r="C43" s="134">
        <f>'יתרת התחייבות להשקעה'!C10</f>
        <v>4745027.494084334</v>
      </c>
      <c r="D43" s="135"/>
    </row>
    <row r="44" spans="1:4">
      <c r="B44" s="5" t="s">
        <v>111</v>
      </c>
    </row>
    <row r="45" spans="1:4">
      <c r="C45" s="62" t="s">
        <v>153</v>
      </c>
      <c r="D45" s="34" t="s">
        <v>106</v>
      </c>
    </row>
    <row r="46" spans="1:4">
      <c r="C46" s="63" t="s">
        <v>0</v>
      </c>
      <c r="D46" s="23" t="s">
        <v>1</v>
      </c>
    </row>
    <row r="47" spans="1:4">
      <c r="C47" s="136" t="s">
        <v>136</v>
      </c>
      <c r="D47" s="137" vm="17">
        <v>2.3913000000000002</v>
      </c>
    </row>
    <row r="48" spans="1:4">
      <c r="C48" s="136" t="s">
        <v>143</v>
      </c>
      <c r="D48" s="137">
        <v>0.66572077185017031</v>
      </c>
    </row>
    <row r="49" spans="2:4">
      <c r="C49" s="136" t="s">
        <v>140</v>
      </c>
      <c r="D49" s="137" vm="18">
        <v>2.5966</v>
      </c>
    </row>
    <row r="50" spans="2:4">
      <c r="B50" s="11"/>
      <c r="C50" s="136" t="s">
        <v>3407</v>
      </c>
      <c r="D50" s="137" vm="19">
        <v>3.8151000000000002</v>
      </c>
    </row>
    <row r="51" spans="2:4">
      <c r="C51" s="136" t="s">
        <v>134</v>
      </c>
      <c r="D51" s="137" vm="20">
        <v>3.7530000000000001</v>
      </c>
    </row>
    <row r="52" spans="2:4">
      <c r="C52" s="136" t="s">
        <v>135</v>
      </c>
      <c r="D52" s="137" vm="21">
        <v>4.2375999999999996</v>
      </c>
    </row>
    <row r="53" spans="2:4">
      <c r="C53" s="136" t="s">
        <v>137</v>
      </c>
      <c r="D53" s="137">
        <v>0.4509226037929267</v>
      </c>
    </row>
    <row r="54" spans="2:4">
      <c r="C54" s="136" t="s">
        <v>141</v>
      </c>
      <c r="D54" s="137">
        <v>2.6669999999999999E-2</v>
      </c>
    </row>
    <row r="55" spans="2:4">
      <c r="C55" s="136" t="s">
        <v>142</v>
      </c>
      <c r="D55" s="137">
        <v>0.18052541668590427</v>
      </c>
    </row>
    <row r="56" spans="2:4">
      <c r="C56" s="136" t="s">
        <v>139</v>
      </c>
      <c r="D56" s="137" vm="22">
        <v>0.50470000000000004</v>
      </c>
    </row>
    <row r="57" spans="2:4">
      <c r="C57" s="136" t="s">
        <v>3408</v>
      </c>
      <c r="D57" s="137">
        <v>2.2342131000000003</v>
      </c>
    </row>
    <row r="58" spans="2:4">
      <c r="C58" s="136" t="s">
        <v>138</v>
      </c>
      <c r="D58" s="137" vm="23">
        <v>0.33729999999999999</v>
      </c>
    </row>
    <row r="59" spans="2:4">
      <c r="C59" s="136" t="s">
        <v>132</v>
      </c>
      <c r="D59" s="137" vm="24">
        <v>3.5190000000000001</v>
      </c>
    </row>
    <row r="60" spans="2:4">
      <c r="C60" s="136" t="s">
        <v>144</v>
      </c>
      <c r="D60" s="137" vm="25">
        <v>0.20710000000000001</v>
      </c>
    </row>
    <row r="61" spans="2:4">
      <c r="C61" s="136" t="s">
        <v>3409</v>
      </c>
      <c r="D61" s="137" vm="26">
        <v>0.35720000000000002</v>
      </c>
    </row>
    <row r="62" spans="2:4">
      <c r="C62" s="136" t="s">
        <v>3410</v>
      </c>
      <c r="D62" s="137">
        <v>4.7393939393939398E-2</v>
      </c>
    </row>
    <row r="63" spans="2:4">
      <c r="C63" s="136" t="s">
        <v>3411</v>
      </c>
      <c r="D63" s="137">
        <v>0.51010349926071963</v>
      </c>
    </row>
    <row r="64" spans="2:4">
      <c r="C64" s="136" t="s">
        <v>133</v>
      </c>
      <c r="D64" s="137">
        <v>1</v>
      </c>
    </row>
    <row r="65" spans="3:4">
      <c r="C65" s="138"/>
      <c r="D65" s="138"/>
    </row>
    <row r="66" spans="3:4">
      <c r="C66" s="138"/>
      <c r="D66" s="138"/>
    </row>
    <row r="67" spans="3:4">
      <c r="C67" s="139"/>
      <c r="D67" s="139"/>
    </row>
  </sheetData>
  <sheetProtection sheet="1" objects="1" scenarios="1"/>
  <mergeCells count="1">
    <mergeCell ref="B6:D6"/>
  </mergeCells>
  <phoneticPr fontId="12" type="noConversion"/>
  <dataValidations count="1">
    <dataValidation allowBlank="1" showInputMessage="1" showErrorMessage="1" sqref="C45:D46"/>
  </dataValidations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קרנ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B1:L505"/>
  <sheetViews>
    <sheetView rightToLeft="1" zoomScale="85" zoomScaleNormal="85" workbookViewId="0"/>
  </sheetViews>
  <sheetFormatPr defaultColWidth="9.140625" defaultRowHeight="18"/>
  <cols>
    <col min="1" max="1" width="6.28515625" style="1" customWidth="1"/>
    <col min="2" max="2" width="36.42578125" style="2" bestFit="1" customWidth="1"/>
    <col min="3" max="3" width="48.42578125" style="2" bestFit="1" customWidth="1"/>
    <col min="4" max="4" width="6.5703125" style="2" bestFit="1" customWidth="1"/>
    <col min="5" max="5" width="5.7109375" style="1" bestFit="1" customWidth="1"/>
    <col min="6" max="6" width="11.140625" style="1" bestFit="1" customWidth="1"/>
    <col min="7" max="7" width="12.28515625" style="1" bestFit="1" customWidth="1"/>
    <col min="8" max="8" width="6.85546875" style="1" bestFit="1" customWidth="1"/>
    <col min="9" max="9" width="7.5703125" style="1" bestFit="1" customWidth="1"/>
    <col min="10" max="10" width="13.140625" style="1" bestFit="1" customWidth="1"/>
    <col min="11" max="11" width="9.140625" style="1" bestFit="1" customWidth="1"/>
    <col min="12" max="12" width="9" style="1" customWidth="1"/>
    <col min="13" max="16384" width="9.140625" style="1"/>
  </cols>
  <sheetData>
    <row r="1" spans="2:12">
      <c r="B1" s="46" t="s">
        <v>146</v>
      </c>
      <c r="C1" s="67" t="s" vm="1">
        <v>232</v>
      </c>
    </row>
    <row r="2" spans="2:12">
      <c r="B2" s="46" t="s">
        <v>145</v>
      </c>
      <c r="C2" s="67" t="s">
        <v>233</v>
      </c>
    </row>
    <row r="3" spans="2:12">
      <c r="B3" s="46" t="s">
        <v>147</v>
      </c>
      <c r="C3" s="67" t="s">
        <v>234</v>
      </c>
    </row>
    <row r="4" spans="2:12">
      <c r="B4" s="46" t="s">
        <v>148</v>
      </c>
      <c r="C4" s="67">
        <v>2102</v>
      </c>
    </row>
    <row r="6" spans="2:12" ht="26.25" customHeight="1">
      <c r="B6" s="186" t="s">
        <v>173</v>
      </c>
      <c r="C6" s="187"/>
      <c r="D6" s="187"/>
      <c r="E6" s="187"/>
      <c r="F6" s="187"/>
      <c r="G6" s="187"/>
      <c r="H6" s="187"/>
      <c r="I6" s="187"/>
      <c r="J6" s="187"/>
      <c r="K6" s="187"/>
      <c r="L6" s="188"/>
    </row>
    <row r="7" spans="2:12" s="3" customFormat="1" ht="63">
      <c r="B7" s="66" t="s">
        <v>116</v>
      </c>
      <c r="C7" s="49" t="s">
        <v>47</v>
      </c>
      <c r="D7" s="49" t="s">
        <v>118</v>
      </c>
      <c r="E7" s="49" t="s">
        <v>14</v>
      </c>
      <c r="F7" s="49" t="s">
        <v>67</v>
      </c>
      <c r="G7" s="49" t="s">
        <v>104</v>
      </c>
      <c r="H7" s="49" t="s">
        <v>16</v>
      </c>
      <c r="I7" s="49" t="s">
        <v>18</v>
      </c>
      <c r="J7" s="49" t="s">
        <v>62</v>
      </c>
      <c r="K7" s="49" t="s">
        <v>149</v>
      </c>
      <c r="L7" s="51" t="s">
        <v>150</v>
      </c>
    </row>
    <row r="8" spans="2:12" s="3" customFormat="1" ht="28.5" customHeight="1">
      <c r="B8" s="14"/>
      <c r="C8" s="15"/>
      <c r="D8" s="15"/>
      <c r="E8" s="15"/>
      <c r="F8" s="15"/>
      <c r="G8" s="15"/>
      <c r="H8" s="15" t="s">
        <v>19</v>
      </c>
      <c r="I8" s="15" t="s">
        <v>19</v>
      </c>
      <c r="J8" s="15" t="s">
        <v>211</v>
      </c>
      <c r="K8" s="15" t="s">
        <v>19</v>
      </c>
      <c r="L8" s="16" t="s">
        <v>19</v>
      </c>
    </row>
    <row r="9" spans="2:12" s="4" customFormat="1" ht="18" customHeight="1">
      <c r="B9" s="17"/>
      <c r="C9" s="18" t="s">
        <v>0</v>
      </c>
      <c r="D9" s="18" t="s">
        <v>1</v>
      </c>
      <c r="E9" s="18" t="s">
        <v>2</v>
      </c>
      <c r="F9" s="18" t="s">
        <v>3</v>
      </c>
      <c r="G9" s="18" t="s">
        <v>4</v>
      </c>
      <c r="H9" s="18" t="s">
        <v>5</v>
      </c>
      <c r="I9" s="18" t="s">
        <v>6</v>
      </c>
      <c r="J9" s="18" t="s">
        <v>7</v>
      </c>
      <c r="K9" s="18" t="s">
        <v>8</v>
      </c>
      <c r="L9" s="19" t="s">
        <v>9</v>
      </c>
    </row>
    <row r="10" spans="2:12" s="4" customFormat="1" ht="18" customHeight="1">
      <c r="B10" s="68" t="s">
        <v>46</v>
      </c>
      <c r="C10" s="69"/>
      <c r="D10" s="69"/>
      <c r="E10" s="69"/>
      <c r="F10" s="69"/>
      <c r="G10" s="69"/>
      <c r="H10" s="69"/>
      <c r="I10" s="69"/>
      <c r="J10" s="124">
        <f>J11</f>
        <v>7652311.5555488952</v>
      </c>
      <c r="K10" s="72">
        <f>IFERROR(J10/$J$10,0)</f>
        <v>1</v>
      </c>
      <c r="L10" s="72">
        <f>J10/'סכום נכסי הקרן'!$C$42</f>
        <v>0.12723708994620125</v>
      </c>
    </row>
    <row r="11" spans="2:12">
      <c r="B11" s="110" t="s">
        <v>201</v>
      </c>
      <c r="C11" s="102"/>
      <c r="D11" s="102"/>
      <c r="E11" s="102"/>
      <c r="F11" s="102"/>
      <c r="G11" s="102"/>
      <c r="H11" s="102"/>
      <c r="I11" s="102"/>
      <c r="J11" s="125">
        <f>J12+J23</f>
        <v>7652311.5555488952</v>
      </c>
      <c r="K11" s="104">
        <f t="shared" ref="K11:K63" si="0">IFERROR(J11/$J$10,0)</f>
        <v>1</v>
      </c>
      <c r="L11" s="104">
        <f>J11/'סכום נכסי הקרן'!$C$42</f>
        <v>0.12723708994620125</v>
      </c>
    </row>
    <row r="12" spans="2:12">
      <c r="B12" s="108" t="s">
        <v>44</v>
      </c>
      <c r="C12" s="102"/>
      <c r="D12" s="102"/>
      <c r="E12" s="102"/>
      <c r="F12" s="102"/>
      <c r="G12" s="102"/>
      <c r="H12" s="102"/>
      <c r="I12" s="102"/>
      <c r="J12" s="125">
        <f>SUM(J13:J21)</f>
        <v>3428876.6843804922</v>
      </c>
      <c r="K12" s="104">
        <f t="shared" si="0"/>
        <v>0.44808377958606799</v>
      </c>
      <c r="L12" s="104">
        <f>J12/'סכום נכסי הקרן'!$C$42</f>
        <v>5.7012876166626349E-2</v>
      </c>
    </row>
    <row r="13" spans="2:12">
      <c r="B13" s="112" t="s">
        <v>3412</v>
      </c>
      <c r="C13" s="111" t="s">
        <v>3413</v>
      </c>
      <c r="D13" s="111">
        <v>11</v>
      </c>
      <c r="E13" s="111" t="s">
        <v>293</v>
      </c>
      <c r="F13" s="111" t="s">
        <v>294</v>
      </c>
      <c r="G13" s="106" t="s">
        <v>133</v>
      </c>
      <c r="H13" s="107">
        <v>0</v>
      </c>
      <c r="I13" s="107">
        <v>0</v>
      </c>
      <c r="J13" s="127">
        <v>-623.73032999999998</v>
      </c>
      <c r="K13" s="113">
        <f t="shared" si="0"/>
        <v>-8.150874745131313E-5</v>
      </c>
      <c r="L13" s="113">
        <f>J13/'סכום נכסי הקרן'!$C$42</f>
        <v>-1.037093583086493E-5</v>
      </c>
    </row>
    <row r="14" spans="2:12">
      <c r="B14" s="112" t="s">
        <v>3412</v>
      </c>
      <c r="C14" s="111" t="s">
        <v>3414</v>
      </c>
      <c r="D14" s="111">
        <v>11</v>
      </c>
      <c r="E14" s="111" t="s">
        <v>293</v>
      </c>
      <c r="F14" s="111" t="s">
        <v>294</v>
      </c>
      <c r="G14" s="106" t="s">
        <v>133</v>
      </c>
      <c r="H14" s="107">
        <v>0</v>
      </c>
      <c r="I14" s="107">
        <v>0</v>
      </c>
      <c r="J14" s="127">
        <v>402117.52598001505</v>
      </c>
      <c r="K14" s="113">
        <f t="shared" si="0"/>
        <v>5.2548504208304078E-2</v>
      </c>
      <c r="L14" s="113">
        <f>J14/'סכום נכסי הקרן'!$C$42</f>
        <v>6.6861187564903213E-3</v>
      </c>
    </row>
    <row r="15" spans="2:12">
      <c r="B15" s="112" t="s">
        <v>3415</v>
      </c>
      <c r="C15" s="111" t="s">
        <v>3416</v>
      </c>
      <c r="D15" s="111">
        <v>12</v>
      </c>
      <c r="E15" s="111" t="s">
        <v>293</v>
      </c>
      <c r="F15" s="111" t="s">
        <v>294</v>
      </c>
      <c r="G15" s="106" t="s">
        <v>133</v>
      </c>
      <c r="H15" s="107">
        <v>0</v>
      </c>
      <c r="I15" s="107">
        <v>0</v>
      </c>
      <c r="J15" s="127">
        <v>85116.822814450003</v>
      </c>
      <c r="K15" s="113">
        <f t="shared" si="0"/>
        <v>1.1123021089324248E-2</v>
      </c>
      <c r="L15" s="113">
        <f>J15/'סכום נכסי הקרן'!$C$42</f>
        <v>1.4152608348158428E-3</v>
      </c>
    </row>
    <row r="16" spans="2:12">
      <c r="B16" s="112" t="s">
        <v>3415</v>
      </c>
      <c r="C16" s="111" t="s">
        <v>3417</v>
      </c>
      <c r="D16" s="111">
        <v>12</v>
      </c>
      <c r="E16" s="111" t="s">
        <v>293</v>
      </c>
      <c r="F16" s="111" t="s">
        <v>294</v>
      </c>
      <c r="G16" s="106" t="s">
        <v>133</v>
      </c>
      <c r="H16" s="107">
        <v>0</v>
      </c>
      <c r="I16" s="107">
        <v>0</v>
      </c>
      <c r="J16" s="127">
        <v>664861.78561000002</v>
      </c>
      <c r="K16" s="113">
        <f t="shared" si="0"/>
        <v>8.6883784172103004E-2</v>
      </c>
      <c r="L16" s="113">
        <f>J16/'סכום נכסי הקרן'!$C$42</f>
        <v>1.1054839861572206E-2</v>
      </c>
    </row>
    <row r="17" spans="2:12">
      <c r="B17" s="112" t="s">
        <v>3418</v>
      </c>
      <c r="C17" s="111" t="s">
        <v>3419</v>
      </c>
      <c r="D17" s="111">
        <v>10</v>
      </c>
      <c r="E17" s="111" t="s">
        <v>293</v>
      </c>
      <c r="F17" s="111" t="s">
        <v>294</v>
      </c>
      <c r="G17" s="106" t="s">
        <v>133</v>
      </c>
      <c r="H17" s="107">
        <v>0</v>
      </c>
      <c r="I17" s="107">
        <v>0</v>
      </c>
      <c r="J17" s="127">
        <v>6580.1819430900014</v>
      </c>
      <c r="K17" s="113">
        <f t="shared" si="0"/>
        <v>8.5989467304406031E-4</v>
      </c>
      <c r="L17" s="113">
        <f>J17/'סכום נכסי הקרן'!$C$42</f>
        <v>1.0941049585836642E-4</v>
      </c>
    </row>
    <row r="18" spans="2:12">
      <c r="B18" s="112" t="s">
        <v>3418</v>
      </c>
      <c r="C18" s="111" t="s">
        <v>3420</v>
      </c>
      <c r="D18" s="111">
        <v>10</v>
      </c>
      <c r="E18" s="111" t="s">
        <v>293</v>
      </c>
      <c r="F18" s="111" t="s">
        <v>294</v>
      </c>
      <c r="G18" s="106" t="s">
        <v>133</v>
      </c>
      <c r="H18" s="107">
        <v>0</v>
      </c>
      <c r="I18" s="107">
        <v>0</v>
      </c>
      <c r="J18" s="127">
        <v>661151.38146732398</v>
      </c>
      <c r="K18" s="113">
        <f t="shared" si="0"/>
        <v>8.6398910534151663E-2</v>
      </c>
      <c r="L18" s="113">
        <f>J18/'סכום נכסי הקרן'!$C$42</f>
        <v>1.0993145950887651E-2</v>
      </c>
    </row>
    <row r="19" spans="2:12">
      <c r="B19" s="112" t="s">
        <v>3418</v>
      </c>
      <c r="C19" s="111" t="s">
        <v>3421</v>
      </c>
      <c r="D19" s="111">
        <v>10</v>
      </c>
      <c r="E19" s="111" t="s">
        <v>293</v>
      </c>
      <c r="F19" s="111" t="s">
        <v>294</v>
      </c>
      <c r="G19" s="106" t="s">
        <v>133</v>
      </c>
      <c r="H19" s="107">
        <v>0</v>
      </c>
      <c r="I19" s="107">
        <v>0</v>
      </c>
      <c r="J19" s="127">
        <v>1536410.06226</v>
      </c>
      <c r="K19" s="113">
        <f t="shared" si="0"/>
        <v>0.20077724895373714</v>
      </c>
      <c r="L19" s="113">
        <f>J19/'סכום נכסי הקרן'!$C$42</f>
        <v>2.5546312884277493E-2</v>
      </c>
    </row>
    <row r="20" spans="2:12">
      <c r="B20" s="112" t="s">
        <v>3422</v>
      </c>
      <c r="C20" s="111" t="s">
        <v>3423</v>
      </c>
      <c r="D20" s="111">
        <v>20</v>
      </c>
      <c r="E20" s="111" t="s">
        <v>293</v>
      </c>
      <c r="F20" s="111" t="s">
        <v>294</v>
      </c>
      <c r="G20" s="106" t="s">
        <v>133</v>
      </c>
      <c r="H20" s="107">
        <v>0</v>
      </c>
      <c r="I20" s="107">
        <v>0</v>
      </c>
      <c r="J20" s="127">
        <v>73246.152315612984</v>
      </c>
      <c r="K20" s="113">
        <f t="shared" si="0"/>
        <v>9.5717681884632949E-3</v>
      </c>
      <c r="L20" s="113">
        <f>J20/'סכום נכסי הקרן'!$C$42</f>
        <v>1.217883929939692E-3</v>
      </c>
    </row>
    <row r="21" spans="2:12">
      <c r="B21" s="112" t="s">
        <v>3424</v>
      </c>
      <c r="C21" s="111" t="s">
        <v>3425</v>
      </c>
      <c r="D21" s="111">
        <v>26</v>
      </c>
      <c r="E21" s="111" t="s">
        <v>293</v>
      </c>
      <c r="F21" s="111" t="s">
        <v>294</v>
      </c>
      <c r="G21" s="106" t="s">
        <v>133</v>
      </c>
      <c r="H21" s="107">
        <v>0</v>
      </c>
      <c r="I21" s="107">
        <v>0</v>
      </c>
      <c r="J21" s="127">
        <v>16.502320000000001</v>
      </c>
      <c r="K21" s="113">
        <f t="shared" si="0"/>
        <v>2.1565143917897238E-6</v>
      </c>
      <c r="L21" s="113">
        <f>J21/'סכום נכסי הקרן'!$C$42</f>
        <v>2.7438861563842659E-7</v>
      </c>
    </row>
    <row r="22" spans="2:12">
      <c r="B22" s="103"/>
      <c r="C22" s="111"/>
      <c r="D22" s="111"/>
      <c r="E22" s="111"/>
      <c r="F22" s="111"/>
      <c r="G22" s="111"/>
      <c r="H22" s="111"/>
      <c r="I22" s="111"/>
      <c r="J22" s="111"/>
      <c r="K22" s="113"/>
      <c r="L22" s="111"/>
    </row>
    <row r="23" spans="2:12">
      <c r="B23" s="108" t="s">
        <v>45</v>
      </c>
      <c r="C23" s="102"/>
      <c r="D23" s="102"/>
      <c r="E23" s="102"/>
      <c r="F23" s="102"/>
      <c r="G23" s="102"/>
      <c r="H23" s="102"/>
      <c r="I23" s="102"/>
      <c r="J23" s="125">
        <f>SUM(J24:J63)</f>
        <v>4223434.871168403</v>
      </c>
      <c r="K23" s="104">
        <f t="shared" si="0"/>
        <v>0.55191622041393196</v>
      </c>
      <c r="L23" s="104">
        <f>J23/'סכום נכסי הקרן'!$C$42</f>
        <v>7.0224213779574912E-2</v>
      </c>
    </row>
    <row r="24" spans="2:12">
      <c r="B24" s="112" t="s">
        <v>3412</v>
      </c>
      <c r="C24" s="111" t="s">
        <v>3426</v>
      </c>
      <c r="D24" s="111">
        <v>11</v>
      </c>
      <c r="E24" s="111" t="s">
        <v>293</v>
      </c>
      <c r="F24" s="111" t="s">
        <v>294</v>
      </c>
      <c r="G24" s="106" t="s">
        <v>141</v>
      </c>
      <c r="H24" s="107">
        <v>0</v>
      </c>
      <c r="I24" s="107">
        <v>0</v>
      </c>
      <c r="J24" s="127">
        <v>0.64088334299999994</v>
      </c>
      <c r="K24" s="113">
        <f t="shared" si="0"/>
        <v>8.3750294057914872E-8</v>
      </c>
      <c r="L24" s="113">
        <f>J24/'סכום נכסי הקרן'!$C$42</f>
        <v>1.0656143698067718E-8</v>
      </c>
    </row>
    <row r="25" spans="2:12">
      <c r="B25" s="112" t="s">
        <v>3412</v>
      </c>
      <c r="C25" s="111" t="s">
        <v>3427</v>
      </c>
      <c r="D25" s="111">
        <v>11</v>
      </c>
      <c r="E25" s="111" t="s">
        <v>293</v>
      </c>
      <c r="F25" s="111" t="s">
        <v>294</v>
      </c>
      <c r="G25" s="106" t="s">
        <v>135</v>
      </c>
      <c r="H25" s="107">
        <v>0</v>
      </c>
      <c r="I25" s="107">
        <v>0</v>
      </c>
      <c r="J25" s="127">
        <v>0.14349545699999999</v>
      </c>
      <c r="K25" s="113">
        <f t="shared" si="0"/>
        <v>1.8751909923995137E-8</v>
      </c>
      <c r="L25" s="113">
        <f>J25/'סכום נכסי הקרן'!$C$42</f>
        <v>2.3859384496624334E-9</v>
      </c>
    </row>
    <row r="26" spans="2:12">
      <c r="B26" s="112" t="s">
        <v>3412</v>
      </c>
      <c r="C26" s="111" t="s">
        <v>3428</v>
      </c>
      <c r="D26" s="111">
        <v>11</v>
      </c>
      <c r="E26" s="111" t="s">
        <v>293</v>
      </c>
      <c r="F26" s="111" t="s">
        <v>294</v>
      </c>
      <c r="G26" s="106" t="s">
        <v>134</v>
      </c>
      <c r="H26" s="107">
        <v>0</v>
      </c>
      <c r="I26" s="107">
        <v>0</v>
      </c>
      <c r="J26" s="127">
        <v>27.109036659999997</v>
      </c>
      <c r="K26" s="113">
        <f t="shared" si="0"/>
        <v>3.5425944779185725E-6</v>
      </c>
      <c r="L26" s="113">
        <f>J26/'סכום נכסי הקרן'!$C$42</f>
        <v>4.507494122298413E-7</v>
      </c>
    </row>
    <row r="27" spans="2:12">
      <c r="B27" s="112" t="s">
        <v>3412</v>
      </c>
      <c r="C27" s="111" t="s">
        <v>3429</v>
      </c>
      <c r="D27" s="111">
        <v>11</v>
      </c>
      <c r="E27" s="111" t="s">
        <v>293</v>
      </c>
      <c r="F27" s="111" t="s">
        <v>294</v>
      </c>
      <c r="G27" s="106" t="s">
        <v>132</v>
      </c>
      <c r="H27" s="107">
        <v>0</v>
      </c>
      <c r="I27" s="107">
        <v>0</v>
      </c>
      <c r="J27" s="127">
        <v>332307.78178463306</v>
      </c>
      <c r="K27" s="113">
        <f t="shared" si="0"/>
        <v>4.3425804003454069E-2</v>
      </c>
      <c r="L27" s="113">
        <f>J27/'סכום נכסי הקרן'!$C$42</f>
        <v>5.5253729299735918E-3</v>
      </c>
    </row>
    <row r="28" spans="2:12">
      <c r="B28" s="112" t="s">
        <v>3412</v>
      </c>
      <c r="C28" s="111" t="s">
        <v>3430</v>
      </c>
      <c r="D28" s="111">
        <v>11</v>
      </c>
      <c r="E28" s="111" t="s">
        <v>293</v>
      </c>
      <c r="F28" s="111" t="s">
        <v>294</v>
      </c>
      <c r="G28" s="106" t="s">
        <v>136</v>
      </c>
      <c r="H28" s="107">
        <v>0</v>
      </c>
      <c r="I28" s="107">
        <v>0</v>
      </c>
      <c r="J28" s="127">
        <v>8.6379769999999998E-3</v>
      </c>
      <c r="K28" s="113">
        <f t="shared" si="0"/>
        <v>1.1288062355140746E-9</v>
      </c>
      <c r="L28" s="113">
        <f>J28/'סכום נכסי הקרן'!$C$42</f>
        <v>1.4362602051993715E-10</v>
      </c>
    </row>
    <row r="29" spans="2:12">
      <c r="B29" s="112" t="s">
        <v>3415</v>
      </c>
      <c r="C29" s="111" t="s">
        <v>3431</v>
      </c>
      <c r="D29" s="111">
        <v>12</v>
      </c>
      <c r="E29" s="111" t="s">
        <v>293</v>
      </c>
      <c r="F29" s="111" t="s">
        <v>294</v>
      </c>
      <c r="G29" s="106" t="s">
        <v>135</v>
      </c>
      <c r="H29" s="107">
        <v>0</v>
      </c>
      <c r="I29" s="107">
        <v>0</v>
      </c>
      <c r="J29" s="127">
        <v>49090.536604626999</v>
      </c>
      <c r="K29" s="113">
        <f t="shared" si="0"/>
        <v>6.4151251877650152E-3</v>
      </c>
      <c r="L29" s="113">
        <f>J29/'סכום נכסי הקרן'!$C$42</f>
        <v>8.1624186053179837E-4</v>
      </c>
    </row>
    <row r="30" spans="2:12">
      <c r="B30" s="112" t="s">
        <v>3415</v>
      </c>
      <c r="C30" s="111" t="s">
        <v>3432</v>
      </c>
      <c r="D30" s="111">
        <v>12</v>
      </c>
      <c r="E30" s="111" t="s">
        <v>293</v>
      </c>
      <c r="F30" s="111" t="s">
        <v>294</v>
      </c>
      <c r="G30" s="106" t="s">
        <v>141</v>
      </c>
      <c r="H30" s="107">
        <v>0</v>
      </c>
      <c r="I30" s="107">
        <v>0</v>
      </c>
      <c r="J30" s="127">
        <v>6.1135032000000006E-2</v>
      </c>
      <c r="K30" s="113">
        <f t="shared" si="0"/>
        <v>7.9890934335611787E-9</v>
      </c>
      <c r="L30" s="113">
        <f>J30/'סכום נכסי הקרן'!$C$42</f>
        <v>1.0165089997946296E-9</v>
      </c>
    </row>
    <row r="31" spans="2:12">
      <c r="B31" s="112" t="s">
        <v>3415</v>
      </c>
      <c r="C31" s="111" t="s">
        <v>3433</v>
      </c>
      <c r="D31" s="111">
        <v>12</v>
      </c>
      <c r="E31" s="111" t="s">
        <v>293</v>
      </c>
      <c r="F31" s="111" t="s">
        <v>294</v>
      </c>
      <c r="G31" s="106" t="s">
        <v>132</v>
      </c>
      <c r="H31" s="107">
        <v>0</v>
      </c>
      <c r="I31" s="107">
        <v>0</v>
      </c>
      <c r="J31" s="127">
        <v>281789.87045157101</v>
      </c>
      <c r="K31" s="113">
        <f t="shared" si="0"/>
        <v>3.6824150246109313E-2</v>
      </c>
      <c r="L31" s="113">
        <f>J31/'סכום נכסי הקרן'!$C$42</f>
        <v>4.6853977170566406E-3</v>
      </c>
    </row>
    <row r="32" spans="2:12">
      <c r="B32" s="112" t="s">
        <v>3415</v>
      </c>
      <c r="C32" s="111" t="s">
        <v>3434</v>
      </c>
      <c r="D32" s="111">
        <v>12</v>
      </c>
      <c r="E32" s="111" t="s">
        <v>293</v>
      </c>
      <c r="F32" s="111" t="s">
        <v>294</v>
      </c>
      <c r="G32" s="106" t="s">
        <v>140</v>
      </c>
      <c r="H32" s="107">
        <v>0</v>
      </c>
      <c r="I32" s="107">
        <v>0</v>
      </c>
      <c r="J32" s="127">
        <v>2066.0322799999999</v>
      </c>
      <c r="K32" s="113">
        <f t="shared" si="0"/>
        <v>2.6998799839793048E-4</v>
      </c>
      <c r="L32" s="113">
        <f>J32/'סכום נכסי הקרן'!$C$42</f>
        <v>3.4352487236552319E-5</v>
      </c>
    </row>
    <row r="33" spans="2:12">
      <c r="B33" s="112" t="s">
        <v>3415</v>
      </c>
      <c r="C33" s="111" t="s">
        <v>3435</v>
      </c>
      <c r="D33" s="111">
        <v>12</v>
      </c>
      <c r="E33" s="111" t="s">
        <v>293</v>
      </c>
      <c r="F33" s="111" t="s">
        <v>294</v>
      </c>
      <c r="G33" s="106" t="s">
        <v>134</v>
      </c>
      <c r="H33" s="107">
        <v>0</v>
      </c>
      <c r="I33" s="107">
        <v>0</v>
      </c>
      <c r="J33" s="127">
        <v>5572.2666754009997</v>
      </c>
      <c r="K33" s="113">
        <f t="shared" si="0"/>
        <v>7.2818084247502977E-4</v>
      </c>
      <c r="L33" s="113">
        <f>J33/'סכום נכסי הקרן'!$C$42</f>
        <v>9.2651611351095972E-5</v>
      </c>
    </row>
    <row r="34" spans="2:12">
      <c r="B34" s="112" t="s">
        <v>3415</v>
      </c>
      <c r="C34" s="111" t="s">
        <v>3436</v>
      </c>
      <c r="D34" s="111">
        <v>12</v>
      </c>
      <c r="E34" s="111" t="s">
        <v>293</v>
      </c>
      <c r="F34" s="111" t="s">
        <v>294</v>
      </c>
      <c r="G34" s="106" t="s">
        <v>139</v>
      </c>
      <c r="H34" s="107">
        <v>0</v>
      </c>
      <c r="I34" s="107">
        <v>0</v>
      </c>
      <c r="J34" s="127">
        <v>6.7549999999999999E-2</v>
      </c>
      <c r="K34" s="113">
        <f t="shared" si="0"/>
        <v>8.8273980364818907E-9</v>
      </c>
      <c r="L34" s="113">
        <f>J34/'סכום נכסי הקרן'!$C$42</f>
        <v>1.1231724379587667E-9</v>
      </c>
    </row>
    <row r="35" spans="2:12">
      <c r="B35" s="112" t="s">
        <v>3415</v>
      </c>
      <c r="C35" s="111" t="s">
        <v>3437</v>
      </c>
      <c r="D35" s="111">
        <v>12</v>
      </c>
      <c r="E35" s="111" t="s">
        <v>293</v>
      </c>
      <c r="F35" s="111" t="s">
        <v>294</v>
      </c>
      <c r="G35" s="106" t="s">
        <v>136</v>
      </c>
      <c r="H35" s="107">
        <v>0</v>
      </c>
      <c r="I35" s="107">
        <v>0</v>
      </c>
      <c r="J35" s="127">
        <v>699.81002000000001</v>
      </c>
      <c r="K35" s="113">
        <f t="shared" si="0"/>
        <v>9.1450800835800926E-5</v>
      </c>
      <c r="L35" s="113">
        <f>J35/'סכום נכסי הקרן'!$C$42</f>
        <v>1.163593377159694E-5</v>
      </c>
    </row>
    <row r="36" spans="2:12">
      <c r="B36" s="112" t="s">
        <v>3418</v>
      </c>
      <c r="C36" s="111" t="s">
        <v>3438</v>
      </c>
      <c r="D36" s="111">
        <v>10</v>
      </c>
      <c r="E36" s="111" t="s">
        <v>293</v>
      </c>
      <c r="F36" s="111" t="s">
        <v>294</v>
      </c>
      <c r="G36" s="106" t="s">
        <v>132</v>
      </c>
      <c r="H36" s="107">
        <v>0</v>
      </c>
      <c r="I36" s="107">
        <v>0</v>
      </c>
      <c r="J36" s="127">
        <v>2544285.5857470329</v>
      </c>
      <c r="K36" s="113">
        <f t="shared" si="0"/>
        <v>0.33248588577161414</v>
      </c>
      <c r="L36" s="113">
        <f>J36/'סכום נכסי הקרן'!$C$42</f>
        <v>4.2304536553765267E-2</v>
      </c>
    </row>
    <row r="37" spans="2:12">
      <c r="B37" s="112" t="s">
        <v>3418</v>
      </c>
      <c r="C37" s="111" t="s">
        <v>3439</v>
      </c>
      <c r="D37" s="111">
        <v>10</v>
      </c>
      <c r="E37" s="111" t="s">
        <v>293</v>
      </c>
      <c r="F37" s="111" t="s">
        <v>294</v>
      </c>
      <c r="G37" s="106" t="s">
        <v>3407</v>
      </c>
      <c r="H37" s="107">
        <v>0</v>
      </c>
      <c r="I37" s="107">
        <v>0</v>
      </c>
      <c r="J37" s="127">
        <v>8.301299224000001</v>
      </c>
      <c r="K37" s="113">
        <f t="shared" si="0"/>
        <v>1.0848093629931347E-6</v>
      </c>
      <c r="L37" s="113">
        <f>J37/'סכום נכסי הקרן'!$C$42</f>
        <v>1.3802798649363878E-7</v>
      </c>
    </row>
    <row r="38" spans="2:12">
      <c r="B38" s="112" t="s">
        <v>3418</v>
      </c>
      <c r="C38" s="111" t="s">
        <v>3440</v>
      </c>
      <c r="D38" s="111">
        <v>10</v>
      </c>
      <c r="E38" s="111" t="s">
        <v>293</v>
      </c>
      <c r="F38" s="111" t="s">
        <v>294</v>
      </c>
      <c r="G38" s="106" t="s">
        <v>137</v>
      </c>
      <c r="H38" s="107">
        <v>0</v>
      </c>
      <c r="I38" s="107">
        <v>0</v>
      </c>
      <c r="J38" s="127">
        <v>9.7739467779999991</v>
      </c>
      <c r="K38" s="113">
        <f t="shared" si="0"/>
        <v>1.277254161314518E-6</v>
      </c>
      <c r="L38" s="113">
        <f>J38/'סכום נכסי הקרן'!$C$42</f>
        <v>1.6251410260733519E-7</v>
      </c>
    </row>
    <row r="39" spans="2:12">
      <c r="B39" s="112" t="s">
        <v>3418</v>
      </c>
      <c r="C39" s="111" t="s">
        <v>3441</v>
      </c>
      <c r="D39" s="111">
        <v>10</v>
      </c>
      <c r="E39" s="111" t="s">
        <v>293</v>
      </c>
      <c r="F39" s="111" t="s">
        <v>294</v>
      </c>
      <c r="G39" s="106" t="s">
        <v>139</v>
      </c>
      <c r="H39" s="107">
        <v>0</v>
      </c>
      <c r="I39" s="107">
        <v>0</v>
      </c>
      <c r="J39" s="127">
        <v>-1.69433E-4</v>
      </c>
      <c r="K39" s="113">
        <f t="shared" si="0"/>
        <v>-2.214141423412637E-11</v>
      </c>
      <c r="L39" s="113">
        <f>J39/'סכום נכסי הקרן'!$C$42</f>
        <v>-2.8172091144436375E-12</v>
      </c>
    </row>
    <row r="40" spans="2:12">
      <c r="B40" s="112" t="s">
        <v>3418</v>
      </c>
      <c r="C40" s="111" t="s">
        <v>3442</v>
      </c>
      <c r="D40" s="111">
        <v>10</v>
      </c>
      <c r="E40" s="111" t="s">
        <v>293</v>
      </c>
      <c r="F40" s="111" t="s">
        <v>294</v>
      </c>
      <c r="G40" s="106" t="s">
        <v>134</v>
      </c>
      <c r="H40" s="107">
        <v>0</v>
      </c>
      <c r="I40" s="107">
        <v>0</v>
      </c>
      <c r="J40" s="127">
        <v>-551.08751709599994</v>
      </c>
      <c r="K40" s="113">
        <f t="shared" si="0"/>
        <v>-7.2015823335942414E-5</v>
      </c>
      <c r="L40" s="113">
        <f>J40/'סכום נכסי הקרן'!$C$42</f>
        <v>-9.1630837913450445E-6</v>
      </c>
    </row>
    <row r="41" spans="2:12">
      <c r="B41" s="112" t="s">
        <v>3418</v>
      </c>
      <c r="C41" s="111" t="s">
        <v>3443</v>
      </c>
      <c r="D41" s="111">
        <v>10</v>
      </c>
      <c r="E41" s="111" t="s">
        <v>293</v>
      </c>
      <c r="F41" s="111" t="s">
        <v>294</v>
      </c>
      <c r="G41" s="106" t="s">
        <v>136</v>
      </c>
      <c r="H41" s="107">
        <v>0</v>
      </c>
      <c r="I41" s="107">
        <v>0</v>
      </c>
      <c r="J41" s="127">
        <v>1.0087553119999999</v>
      </c>
      <c r="K41" s="113">
        <f t="shared" si="0"/>
        <v>1.3182360711235345E-7</v>
      </c>
      <c r="L41" s="113">
        <f>J41/'סכום נכסי הקרן'!$C$42</f>
        <v>1.6772852155187212E-8</v>
      </c>
    </row>
    <row r="42" spans="2:12">
      <c r="B42" s="112" t="s">
        <v>3418</v>
      </c>
      <c r="C42" s="111" t="s">
        <v>3444</v>
      </c>
      <c r="D42" s="111">
        <v>10</v>
      </c>
      <c r="E42" s="111" t="s">
        <v>293</v>
      </c>
      <c r="F42" s="111" t="s">
        <v>294</v>
      </c>
      <c r="G42" s="106" t="s">
        <v>140</v>
      </c>
      <c r="H42" s="107">
        <v>0</v>
      </c>
      <c r="I42" s="107">
        <v>0</v>
      </c>
      <c r="J42" s="127">
        <v>447.48728031799999</v>
      </c>
      <c r="K42" s="113">
        <f t="shared" si="0"/>
        <v>5.8477399550403175E-5</v>
      </c>
      <c r="L42" s="113">
        <f>J42/'סכום נכסי הקרן'!$C$42</f>
        <v>7.440494146414598E-6</v>
      </c>
    </row>
    <row r="43" spans="2:12">
      <c r="B43" s="112" t="s">
        <v>3418</v>
      </c>
      <c r="C43" s="111" t="s">
        <v>3445</v>
      </c>
      <c r="D43" s="111">
        <v>10</v>
      </c>
      <c r="E43" s="111" t="s">
        <v>293</v>
      </c>
      <c r="F43" s="111" t="s">
        <v>294</v>
      </c>
      <c r="G43" s="106" t="s">
        <v>135</v>
      </c>
      <c r="H43" s="107">
        <v>0</v>
      </c>
      <c r="I43" s="107">
        <v>0</v>
      </c>
      <c r="J43" s="127">
        <v>37.990169999999999</v>
      </c>
      <c r="K43" s="113">
        <f t="shared" si="0"/>
        <v>4.9645351896907953E-6</v>
      </c>
      <c r="L43" s="113">
        <f>J43/'סכום נכסי הקרן'!$C$42</f>
        <v>6.3167301047176903E-7</v>
      </c>
    </row>
    <row r="44" spans="2:12">
      <c r="B44" s="112" t="s">
        <v>3418</v>
      </c>
      <c r="C44" s="111" t="s">
        <v>3446</v>
      </c>
      <c r="D44" s="111">
        <v>10</v>
      </c>
      <c r="E44" s="111" t="s">
        <v>293</v>
      </c>
      <c r="F44" s="111" t="s">
        <v>294</v>
      </c>
      <c r="G44" s="106" t="s">
        <v>3409</v>
      </c>
      <c r="H44" s="107">
        <v>0</v>
      </c>
      <c r="I44" s="107">
        <v>0</v>
      </c>
      <c r="J44" s="127">
        <v>121.01310778400001</v>
      </c>
      <c r="K44" s="113">
        <f t="shared" si="0"/>
        <v>1.5813928498017071E-5</v>
      </c>
      <c r="L44" s="113">
        <f>J44/'סכום נכסי הקרן'!$C$42</f>
        <v>2.0121182427049932E-6</v>
      </c>
    </row>
    <row r="45" spans="2:12">
      <c r="B45" s="112" t="s">
        <v>3418</v>
      </c>
      <c r="C45" s="111" t="s">
        <v>3447</v>
      </c>
      <c r="D45" s="111">
        <v>10</v>
      </c>
      <c r="E45" s="111" t="s">
        <v>293</v>
      </c>
      <c r="F45" s="111" t="s">
        <v>294</v>
      </c>
      <c r="G45" s="106" t="s">
        <v>141</v>
      </c>
      <c r="H45" s="107">
        <v>0</v>
      </c>
      <c r="I45" s="107">
        <v>0</v>
      </c>
      <c r="J45" s="127">
        <v>998.17448758100011</v>
      </c>
      <c r="K45" s="113">
        <f t="shared" si="0"/>
        <v>1.3044091061049354E-4</v>
      </c>
      <c r="L45" s="113">
        <f>J45/'סכום נכסי הקרן'!$C$42</f>
        <v>1.6596921876011761E-5</v>
      </c>
    </row>
    <row r="46" spans="2:12">
      <c r="B46" s="112" t="s">
        <v>3418</v>
      </c>
      <c r="C46" s="111" t="s">
        <v>3448</v>
      </c>
      <c r="D46" s="111">
        <v>10</v>
      </c>
      <c r="E46" s="111" t="s">
        <v>293</v>
      </c>
      <c r="F46" s="111" t="s">
        <v>294</v>
      </c>
      <c r="G46" s="106" t="s">
        <v>132</v>
      </c>
      <c r="H46" s="107">
        <v>0</v>
      </c>
      <c r="I46" s="107">
        <v>0</v>
      </c>
      <c r="J46" s="127">
        <v>324059.62936999998</v>
      </c>
      <c r="K46" s="113">
        <f t="shared" si="0"/>
        <v>4.2347939837213723E-2</v>
      </c>
      <c r="L46" s="113">
        <f>J46/'סכום נכסי הקרן'!$C$42</f>
        <v>5.3882286301038824E-3</v>
      </c>
    </row>
    <row r="47" spans="2:12">
      <c r="B47" s="112" t="s">
        <v>3418</v>
      </c>
      <c r="C47" s="111" t="s">
        <v>3449</v>
      </c>
      <c r="D47" s="111">
        <v>10</v>
      </c>
      <c r="E47" s="111" t="s">
        <v>293</v>
      </c>
      <c r="F47" s="111" t="s">
        <v>294</v>
      </c>
      <c r="G47" s="106" t="s">
        <v>138</v>
      </c>
      <c r="H47" s="107">
        <v>0</v>
      </c>
      <c r="I47" s="107">
        <v>0</v>
      </c>
      <c r="J47" s="127">
        <v>1.9055178989999999</v>
      </c>
      <c r="K47" s="113">
        <f t="shared" si="0"/>
        <v>2.4901206454646479E-7</v>
      </c>
      <c r="L47" s="113">
        <f>J47/'סכום נכסי הקרן'!$C$42</f>
        <v>3.1683570454387817E-8</v>
      </c>
    </row>
    <row r="48" spans="2:12">
      <c r="B48" s="112" t="s">
        <v>3418</v>
      </c>
      <c r="C48" s="111" t="s">
        <v>3450</v>
      </c>
      <c r="D48" s="111">
        <v>10</v>
      </c>
      <c r="E48" s="111" t="s">
        <v>293</v>
      </c>
      <c r="F48" s="111" t="s">
        <v>294</v>
      </c>
      <c r="G48" s="106" t="s">
        <v>132</v>
      </c>
      <c r="H48" s="107">
        <v>0</v>
      </c>
      <c r="I48" s="107">
        <v>0</v>
      </c>
      <c r="J48" s="127">
        <v>298.916616041</v>
      </c>
      <c r="K48" s="113">
        <f t="shared" si="0"/>
        <v>3.906226424148238E-5</v>
      </c>
      <c r="L48" s="113">
        <f>J48/'סכום נכסי הקרן'!$C$42</f>
        <v>4.9701688287957742E-6</v>
      </c>
    </row>
    <row r="49" spans="2:12">
      <c r="B49" s="112" t="s">
        <v>3418</v>
      </c>
      <c r="C49" s="111" t="s">
        <v>3451</v>
      </c>
      <c r="D49" s="111">
        <v>10</v>
      </c>
      <c r="E49" s="111" t="s">
        <v>293</v>
      </c>
      <c r="F49" s="111" t="s">
        <v>294</v>
      </c>
      <c r="G49" s="106" t="s">
        <v>140</v>
      </c>
      <c r="H49" s="107">
        <v>0</v>
      </c>
      <c r="I49" s="107">
        <v>0</v>
      </c>
      <c r="J49" s="127">
        <v>13.95974</v>
      </c>
      <c r="K49" s="113">
        <f t="shared" si="0"/>
        <v>1.8242513910554805E-6</v>
      </c>
      <c r="L49" s="113">
        <f>J49/'סכום נכסי הקרן'!$C$42</f>
        <v>2.3211243832820894E-7</v>
      </c>
    </row>
    <row r="50" spans="2:12">
      <c r="B50" s="112" t="s">
        <v>3418</v>
      </c>
      <c r="C50" s="111" t="s">
        <v>3452</v>
      </c>
      <c r="D50" s="111">
        <v>10</v>
      </c>
      <c r="E50" s="111" t="s">
        <v>293</v>
      </c>
      <c r="F50" s="111" t="s">
        <v>294</v>
      </c>
      <c r="G50" s="106" t="s">
        <v>135</v>
      </c>
      <c r="H50" s="107">
        <v>0</v>
      </c>
      <c r="I50" s="107">
        <v>0</v>
      </c>
      <c r="J50" s="127">
        <v>1268.9847263050001</v>
      </c>
      <c r="K50" s="113">
        <f t="shared" si="0"/>
        <v>1.6583024842798324E-4</v>
      </c>
      <c r="L50" s="113">
        <f>J50/'סכום נכסי הקרן'!$C$42</f>
        <v>2.1099758235032201E-5</v>
      </c>
    </row>
    <row r="51" spans="2:12">
      <c r="B51" s="112" t="s">
        <v>3422</v>
      </c>
      <c r="C51" s="111" t="s">
        <v>3453</v>
      </c>
      <c r="D51" s="111">
        <v>20</v>
      </c>
      <c r="E51" s="111" t="s">
        <v>293</v>
      </c>
      <c r="F51" s="111" t="s">
        <v>294</v>
      </c>
      <c r="G51" s="106" t="s">
        <v>140</v>
      </c>
      <c r="H51" s="107">
        <v>0</v>
      </c>
      <c r="I51" s="107">
        <v>0</v>
      </c>
      <c r="J51" s="127">
        <v>44542.676913715986</v>
      </c>
      <c r="K51" s="113">
        <f t="shared" si="0"/>
        <v>5.8208133046304036E-3</v>
      </c>
      <c r="L51" s="113">
        <f>J51/'סכום נכסי הקרן'!$C$42</f>
        <v>7.406233460013036E-4</v>
      </c>
    </row>
    <row r="52" spans="2:12">
      <c r="B52" s="112" t="s">
        <v>3422</v>
      </c>
      <c r="C52" s="111" t="s">
        <v>3454</v>
      </c>
      <c r="D52" s="111">
        <v>20</v>
      </c>
      <c r="E52" s="111" t="s">
        <v>293</v>
      </c>
      <c r="F52" s="111" t="s">
        <v>294</v>
      </c>
      <c r="G52" s="106" t="s">
        <v>138</v>
      </c>
      <c r="H52" s="107">
        <v>0</v>
      </c>
      <c r="I52" s="107">
        <v>0</v>
      </c>
      <c r="J52" s="127">
        <v>2.0906199999999996E-4</v>
      </c>
      <c r="K52" s="113">
        <f t="shared" si="0"/>
        <v>2.7320110855706538E-11</v>
      </c>
      <c r="L52" s="113">
        <f>J52/'סכום נכסי הקרן'!$C$42</f>
        <v>3.4761314022877223E-12</v>
      </c>
    </row>
    <row r="53" spans="2:12">
      <c r="B53" s="112" t="s">
        <v>3422</v>
      </c>
      <c r="C53" s="111" t="s">
        <v>3455</v>
      </c>
      <c r="D53" s="111">
        <v>20</v>
      </c>
      <c r="E53" s="111" t="s">
        <v>293</v>
      </c>
      <c r="F53" s="111" t="s">
        <v>294</v>
      </c>
      <c r="G53" s="106" t="s">
        <v>132</v>
      </c>
      <c r="H53" s="107">
        <v>0</v>
      </c>
      <c r="I53" s="107">
        <v>0</v>
      </c>
      <c r="J53" s="127">
        <v>1890.7085199999999</v>
      </c>
      <c r="K53" s="113">
        <f t="shared" si="0"/>
        <v>2.4707678278323585E-4</v>
      </c>
      <c r="L53" s="113">
        <f>J53/'סכום נכסי הקרן'!$C$42</f>
        <v>3.1437330834608607E-5</v>
      </c>
    </row>
    <row r="54" spans="2:12">
      <c r="B54" s="112" t="s">
        <v>3422</v>
      </c>
      <c r="C54" s="111" t="s">
        <v>3456</v>
      </c>
      <c r="D54" s="111">
        <v>20</v>
      </c>
      <c r="E54" s="111" t="s">
        <v>293</v>
      </c>
      <c r="F54" s="111" t="s">
        <v>294</v>
      </c>
      <c r="G54" s="106" t="s">
        <v>134</v>
      </c>
      <c r="H54" s="107">
        <v>0</v>
      </c>
      <c r="I54" s="107">
        <v>0</v>
      </c>
      <c r="J54" s="127">
        <v>387.65251288099995</v>
      </c>
      <c r="K54" s="113">
        <f t="shared" si="0"/>
        <v>5.0658223997675939E-5</v>
      </c>
      <c r="L54" s="113">
        <f>J54/'סכום נכסי הקרן'!$C$42</f>
        <v>6.4456050033071047E-6</v>
      </c>
    </row>
    <row r="55" spans="2:12">
      <c r="B55" s="112" t="s">
        <v>3422</v>
      </c>
      <c r="C55" s="111" t="s">
        <v>3457</v>
      </c>
      <c r="D55" s="111">
        <v>20</v>
      </c>
      <c r="E55" s="111" t="s">
        <v>293</v>
      </c>
      <c r="F55" s="111" t="s">
        <v>294</v>
      </c>
      <c r="G55" s="106" t="s">
        <v>141</v>
      </c>
      <c r="H55" s="107">
        <v>0</v>
      </c>
      <c r="I55" s="107">
        <v>0</v>
      </c>
      <c r="J55" s="127">
        <v>2.486846076</v>
      </c>
      <c r="K55" s="113">
        <f t="shared" si="0"/>
        <v>3.2497972121858022E-7</v>
      </c>
      <c r="L55" s="113">
        <f>J55/'סכום נכסי הקרן'!$C$42</f>
        <v>4.1349474019379903E-8</v>
      </c>
    </row>
    <row r="56" spans="2:12">
      <c r="B56" s="112" t="s">
        <v>3422</v>
      </c>
      <c r="C56" s="111" t="s">
        <v>3458</v>
      </c>
      <c r="D56" s="111">
        <v>20</v>
      </c>
      <c r="E56" s="111" t="s">
        <v>293</v>
      </c>
      <c r="F56" s="111" t="s">
        <v>294</v>
      </c>
      <c r="G56" s="106" t="s">
        <v>136</v>
      </c>
      <c r="H56" s="107">
        <v>0</v>
      </c>
      <c r="I56" s="107">
        <v>0</v>
      </c>
      <c r="J56" s="127">
        <v>30357.248260618999</v>
      </c>
      <c r="K56" s="113">
        <f t="shared" si="0"/>
        <v>3.9670690405445071E-3</v>
      </c>
      <c r="L56" s="113">
        <f>J56/'סכום נכסי הקרן'!$C$42</f>
        <v>5.0475832033455175E-4</v>
      </c>
    </row>
    <row r="57" spans="2:12">
      <c r="B57" s="112" t="s">
        <v>3422</v>
      </c>
      <c r="C57" s="111" t="s">
        <v>3459</v>
      </c>
      <c r="D57" s="111">
        <v>20</v>
      </c>
      <c r="E57" s="111" t="s">
        <v>293</v>
      </c>
      <c r="F57" s="111" t="s">
        <v>294</v>
      </c>
      <c r="G57" s="106" t="s">
        <v>135</v>
      </c>
      <c r="H57" s="107">
        <v>0</v>
      </c>
      <c r="I57" s="107">
        <v>0</v>
      </c>
      <c r="J57" s="127">
        <v>55.342636831999997</v>
      </c>
      <c r="K57" s="113">
        <f t="shared" si="0"/>
        <v>7.2321463168693875E-6</v>
      </c>
      <c r="L57" s="113">
        <f>J57/'סכום נכסי הקרן'!$C$42</f>
        <v>9.201972514235984E-7</v>
      </c>
    </row>
    <row r="58" spans="2:12">
      <c r="B58" s="112" t="s">
        <v>3422</v>
      </c>
      <c r="C58" s="111" t="s">
        <v>3460</v>
      </c>
      <c r="D58" s="111">
        <v>20</v>
      </c>
      <c r="E58" s="111" t="s">
        <v>293</v>
      </c>
      <c r="F58" s="111" t="s">
        <v>294</v>
      </c>
      <c r="G58" s="106" t="s">
        <v>134</v>
      </c>
      <c r="H58" s="107">
        <v>0</v>
      </c>
      <c r="I58" s="107">
        <v>0</v>
      </c>
      <c r="J58" s="127">
        <v>79.472540709</v>
      </c>
      <c r="K58" s="113">
        <f t="shared" si="0"/>
        <v>1.0385429308791321E-5</v>
      </c>
      <c r="L58" s="113">
        <f>J58/'סכום נכסי הקרן'!$C$42</f>
        <v>1.3214118030925961E-6</v>
      </c>
    </row>
    <row r="59" spans="2:12">
      <c r="B59" s="112" t="s">
        <v>3422</v>
      </c>
      <c r="C59" s="111" t="s">
        <v>3461</v>
      </c>
      <c r="D59" s="111">
        <v>20</v>
      </c>
      <c r="E59" s="111" t="s">
        <v>293</v>
      </c>
      <c r="F59" s="111" t="s">
        <v>294</v>
      </c>
      <c r="G59" s="106" t="s">
        <v>132</v>
      </c>
      <c r="H59" s="107">
        <v>0</v>
      </c>
      <c r="I59" s="107">
        <v>0</v>
      </c>
      <c r="J59" s="127">
        <v>538861.31565672893</v>
      </c>
      <c r="K59" s="113">
        <f t="shared" si="0"/>
        <v>7.0418109841069679E-2</v>
      </c>
      <c r="L59" s="113">
        <f>J59/'סכום נכסי הקרן'!$C$42</f>
        <v>8.959795375689663E-3</v>
      </c>
    </row>
    <row r="60" spans="2:12">
      <c r="B60" s="112" t="s">
        <v>3424</v>
      </c>
      <c r="C60" s="111" t="s">
        <v>3462</v>
      </c>
      <c r="D60" s="111">
        <v>26</v>
      </c>
      <c r="E60" s="111" t="s">
        <v>293</v>
      </c>
      <c r="F60" s="111" t="s">
        <v>294</v>
      </c>
      <c r="G60" s="106" t="s">
        <v>132</v>
      </c>
      <c r="H60" s="107">
        <v>0</v>
      </c>
      <c r="I60" s="107">
        <v>0</v>
      </c>
      <c r="J60" s="127">
        <v>-1.9850000000000003E-2</v>
      </c>
      <c r="K60" s="113">
        <f t="shared" si="0"/>
        <v>-2.5939874318899418E-9</v>
      </c>
      <c r="L60" s="113">
        <f>J60/'סכום נכסי הקרן'!$C$42</f>
        <v>-3.3005141219069613E-10</v>
      </c>
    </row>
    <row r="61" spans="2:12">
      <c r="B61" s="112" t="s">
        <v>3424</v>
      </c>
      <c r="C61" s="111" t="s">
        <v>3463</v>
      </c>
      <c r="D61" s="111">
        <v>26</v>
      </c>
      <c r="E61" s="111" t="s">
        <v>293</v>
      </c>
      <c r="F61" s="111" t="s">
        <v>294</v>
      </c>
      <c r="G61" s="106" t="s">
        <v>141</v>
      </c>
      <c r="H61" s="107">
        <v>0</v>
      </c>
      <c r="I61" s="107">
        <v>0</v>
      </c>
      <c r="J61" s="127">
        <v>-1.15E-3</v>
      </c>
      <c r="K61" s="113">
        <f t="shared" si="0"/>
        <v>-1.5028138774173464E-10</v>
      </c>
      <c r="L61" s="113">
        <f>J61/'סכום נכסי הקרן'!$C$42</f>
        <v>-1.9121366449335037E-11</v>
      </c>
    </row>
    <row r="62" spans="2:12">
      <c r="B62" s="112" t="s">
        <v>3464</v>
      </c>
      <c r="C62" s="111" t="s">
        <v>3465</v>
      </c>
      <c r="D62" s="111">
        <v>85</v>
      </c>
      <c r="E62" s="111" t="s">
        <v>954</v>
      </c>
      <c r="F62" s="111" t="s">
        <v>896</v>
      </c>
      <c r="G62" s="106" t="s">
        <v>132</v>
      </c>
      <c r="H62" s="107">
        <v>0</v>
      </c>
      <c r="I62" s="107">
        <v>0</v>
      </c>
      <c r="J62" s="127">
        <v>63216.761066252002</v>
      </c>
      <c r="K62" s="113">
        <f t="shared" si="0"/>
        <v>8.261132679629574E-3</v>
      </c>
      <c r="L62" s="113">
        <f>J62/'סכום נכסי הקרן'!$C$42</f>
        <v>1.0511224818155309E-3</v>
      </c>
    </row>
    <row r="63" spans="2:12">
      <c r="B63" s="112" t="s">
        <v>3464</v>
      </c>
      <c r="C63" s="111" t="s">
        <v>3466</v>
      </c>
      <c r="D63" s="111">
        <v>85</v>
      </c>
      <c r="E63" s="111" t="s">
        <v>954</v>
      </c>
      <c r="F63" s="111" t="s">
        <v>896</v>
      </c>
      <c r="G63" s="106" t="s">
        <v>134</v>
      </c>
      <c r="H63" s="107">
        <v>0</v>
      </c>
      <c r="I63" s="107">
        <v>0</v>
      </c>
      <c r="J63" s="127">
        <v>1485.25537308</v>
      </c>
      <c r="K63" s="113">
        <f t="shared" si="0"/>
        <v>1.9409238140637411E-4</v>
      </c>
      <c r="L63" s="113">
        <f>J63/'סכום נכסי הקרן'!$C$42</f>
        <v>2.4695749790875221E-5</v>
      </c>
    </row>
    <row r="64" spans="2:12">
      <c r="B64" s="103"/>
      <c r="C64" s="111"/>
      <c r="D64" s="111"/>
      <c r="E64" s="111"/>
      <c r="F64" s="111"/>
      <c r="G64" s="111"/>
      <c r="H64" s="111"/>
      <c r="I64" s="111"/>
      <c r="J64" s="111"/>
      <c r="K64" s="113"/>
      <c r="L64" s="111"/>
    </row>
    <row r="65" spans="2:12">
      <c r="B65" s="140" t="s">
        <v>223</v>
      </c>
      <c r="C65" s="141"/>
      <c r="D65" s="142"/>
      <c r="E65" s="142"/>
      <c r="F65" s="142"/>
      <c r="G65" s="142"/>
      <c r="H65" s="142"/>
      <c r="I65" s="142"/>
      <c r="J65" s="142"/>
      <c r="K65" s="142"/>
      <c r="L65" s="142"/>
    </row>
    <row r="66" spans="2:12">
      <c r="B66" s="143"/>
      <c r="C66" s="141"/>
      <c r="D66" s="142"/>
      <c r="E66" s="142"/>
      <c r="F66" s="142"/>
      <c r="G66" s="142"/>
      <c r="H66" s="142"/>
      <c r="I66" s="142"/>
      <c r="J66" s="142"/>
      <c r="K66" s="142"/>
      <c r="L66" s="142"/>
    </row>
    <row r="67" spans="2:12">
      <c r="B67" s="141"/>
      <c r="C67" s="141"/>
      <c r="D67" s="142"/>
      <c r="E67" s="142"/>
      <c r="F67" s="142"/>
      <c r="G67" s="142"/>
      <c r="H67" s="142"/>
      <c r="I67" s="142"/>
      <c r="J67" s="142"/>
      <c r="K67" s="142"/>
      <c r="L67" s="142"/>
    </row>
    <row r="68" spans="2:12">
      <c r="B68" s="141"/>
      <c r="C68" s="141"/>
      <c r="D68" s="142"/>
      <c r="E68" s="142"/>
      <c r="F68" s="142"/>
      <c r="G68" s="142"/>
      <c r="H68" s="142"/>
      <c r="I68" s="142"/>
      <c r="J68" s="142"/>
      <c r="K68" s="142"/>
      <c r="L68" s="142"/>
    </row>
    <row r="69" spans="2:12">
      <c r="B69" s="141"/>
      <c r="C69" s="141"/>
      <c r="D69" s="142"/>
      <c r="E69" s="142"/>
      <c r="F69" s="142"/>
      <c r="G69" s="142"/>
      <c r="H69" s="142"/>
      <c r="I69" s="142"/>
      <c r="J69" s="142"/>
      <c r="K69" s="142"/>
      <c r="L69" s="142"/>
    </row>
    <row r="70" spans="2:12">
      <c r="B70" s="141"/>
      <c r="C70" s="141"/>
      <c r="D70" s="142"/>
      <c r="E70" s="142"/>
      <c r="F70" s="142"/>
      <c r="G70" s="142"/>
      <c r="H70" s="142"/>
      <c r="I70" s="142"/>
      <c r="J70" s="142"/>
      <c r="K70" s="142"/>
      <c r="L70" s="142"/>
    </row>
    <row r="71" spans="2:12">
      <c r="B71" s="141"/>
      <c r="C71" s="141"/>
      <c r="D71" s="142"/>
      <c r="E71" s="142"/>
      <c r="F71" s="142"/>
      <c r="G71" s="142"/>
      <c r="H71" s="142"/>
      <c r="I71" s="142"/>
      <c r="J71" s="142"/>
      <c r="K71" s="142"/>
      <c r="L71" s="142"/>
    </row>
    <row r="72" spans="2:12">
      <c r="B72" s="141"/>
      <c r="C72" s="141"/>
      <c r="D72" s="142"/>
      <c r="E72" s="142"/>
      <c r="F72" s="142"/>
      <c r="G72" s="142"/>
      <c r="H72" s="142"/>
      <c r="I72" s="142"/>
      <c r="J72" s="142"/>
      <c r="K72" s="142"/>
      <c r="L72" s="142"/>
    </row>
    <row r="73" spans="2:12">
      <c r="B73" s="141"/>
      <c r="C73" s="141"/>
      <c r="D73" s="142"/>
      <c r="E73" s="142"/>
      <c r="F73" s="142"/>
      <c r="G73" s="142"/>
      <c r="H73" s="142"/>
      <c r="I73" s="142"/>
      <c r="J73" s="142"/>
      <c r="K73" s="142"/>
      <c r="L73" s="142"/>
    </row>
    <row r="74" spans="2:12">
      <c r="B74" s="141"/>
      <c r="C74" s="141"/>
      <c r="D74" s="142"/>
      <c r="E74" s="142"/>
      <c r="F74" s="142"/>
      <c r="G74" s="142"/>
      <c r="H74" s="142"/>
      <c r="I74" s="142"/>
      <c r="J74" s="142"/>
      <c r="K74" s="142"/>
      <c r="L74" s="142"/>
    </row>
    <row r="75" spans="2:12">
      <c r="B75" s="141"/>
      <c r="C75" s="141"/>
      <c r="D75" s="142"/>
      <c r="E75" s="142"/>
      <c r="F75" s="142"/>
      <c r="G75" s="142"/>
      <c r="H75" s="142"/>
      <c r="I75" s="142"/>
      <c r="J75" s="142"/>
      <c r="K75" s="142"/>
      <c r="L75" s="142"/>
    </row>
    <row r="76" spans="2:12">
      <c r="B76" s="141"/>
      <c r="C76" s="141"/>
      <c r="D76" s="142"/>
      <c r="E76" s="142"/>
      <c r="F76" s="142"/>
      <c r="G76" s="142"/>
      <c r="H76" s="142"/>
      <c r="I76" s="142"/>
      <c r="J76" s="142"/>
      <c r="K76" s="142"/>
      <c r="L76" s="142"/>
    </row>
    <row r="77" spans="2:12">
      <c r="B77" s="141"/>
      <c r="C77" s="141"/>
      <c r="D77" s="142"/>
      <c r="E77" s="142"/>
      <c r="F77" s="142"/>
      <c r="G77" s="142"/>
      <c r="H77" s="142"/>
      <c r="I77" s="142"/>
      <c r="J77" s="142"/>
      <c r="K77" s="142"/>
      <c r="L77" s="142"/>
    </row>
    <row r="78" spans="2:12">
      <c r="B78" s="141"/>
      <c r="C78" s="141"/>
      <c r="D78" s="142"/>
      <c r="E78" s="142"/>
      <c r="F78" s="142"/>
      <c r="G78" s="142"/>
      <c r="H78" s="142"/>
      <c r="I78" s="142"/>
      <c r="J78" s="142"/>
      <c r="K78" s="142"/>
      <c r="L78" s="142"/>
    </row>
    <row r="79" spans="2:12">
      <c r="B79" s="141"/>
      <c r="C79" s="141"/>
      <c r="D79" s="142"/>
      <c r="E79" s="142"/>
      <c r="F79" s="142"/>
      <c r="G79" s="142"/>
      <c r="H79" s="142"/>
      <c r="I79" s="142"/>
      <c r="J79" s="142"/>
      <c r="K79" s="142"/>
      <c r="L79" s="142"/>
    </row>
    <row r="80" spans="2:12">
      <c r="B80" s="141"/>
      <c r="C80" s="141"/>
      <c r="D80" s="142"/>
      <c r="E80" s="142"/>
      <c r="F80" s="142"/>
      <c r="G80" s="142"/>
      <c r="H80" s="142"/>
      <c r="I80" s="142"/>
      <c r="J80" s="142"/>
      <c r="K80" s="142"/>
      <c r="L80" s="142"/>
    </row>
    <row r="81" spans="2:12">
      <c r="B81" s="141"/>
      <c r="C81" s="141"/>
      <c r="D81" s="142"/>
      <c r="E81" s="142"/>
      <c r="F81" s="142"/>
      <c r="G81" s="142"/>
      <c r="H81" s="142"/>
      <c r="I81" s="142"/>
      <c r="J81" s="142"/>
      <c r="K81" s="142"/>
      <c r="L81" s="142"/>
    </row>
    <row r="82" spans="2:12">
      <c r="B82" s="141"/>
      <c r="C82" s="141"/>
      <c r="D82" s="142"/>
      <c r="E82" s="142"/>
      <c r="F82" s="142"/>
      <c r="G82" s="142"/>
      <c r="H82" s="142"/>
      <c r="I82" s="142"/>
      <c r="J82" s="142"/>
      <c r="K82" s="142"/>
      <c r="L82" s="142"/>
    </row>
    <row r="83" spans="2:12">
      <c r="B83" s="141"/>
      <c r="C83" s="141"/>
      <c r="D83" s="142"/>
      <c r="E83" s="142"/>
      <c r="F83" s="142"/>
      <c r="G83" s="142"/>
      <c r="H83" s="142"/>
      <c r="I83" s="142"/>
      <c r="J83" s="142"/>
      <c r="K83" s="142"/>
      <c r="L83" s="142"/>
    </row>
    <row r="84" spans="2:12">
      <c r="B84" s="141"/>
      <c r="C84" s="141"/>
      <c r="D84" s="142"/>
      <c r="E84" s="142"/>
      <c r="F84" s="142"/>
      <c r="G84" s="142"/>
      <c r="H84" s="142"/>
      <c r="I84" s="142"/>
      <c r="J84" s="142"/>
      <c r="K84" s="142"/>
      <c r="L84" s="142"/>
    </row>
    <row r="85" spans="2:12">
      <c r="B85" s="141"/>
      <c r="C85" s="141"/>
      <c r="D85" s="142"/>
      <c r="E85" s="142"/>
      <c r="F85" s="142"/>
      <c r="G85" s="142"/>
      <c r="H85" s="142"/>
      <c r="I85" s="142"/>
      <c r="J85" s="142"/>
      <c r="K85" s="142"/>
      <c r="L85" s="142"/>
    </row>
    <row r="86" spans="2:12">
      <c r="B86" s="141"/>
      <c r="C86" s="141"/>
      <c r="D86" s="142"/>
      <c r="E86" s="142"/>
      <c r="F86" s="142"/>
      <c r="G86" s="142"/>
      <c r="H86" s="142"/>
      <c r="I86" s="142"/>
      <c r="J86" s="142"/>
      <c r="K86" s="142"/>
      <c r="L86" s="142"/>
    </row>
    <row r="87" spans="2:12">
      <c r="B87" s="141"/>
      <c r="C87" s="141"/>
      <c r="D87" s="142"/>
      <c r="E87" s="142"/>
      <c r="F87" s="142"/>
      <c r="G87" s="142"/>
      <c r="H87" s="142"/>
      <c r="I87" s="142"/>
      <c r="J87" s="142"/>
      <c r="K87" s="142"/>
      <c r="L87" s="142"/>
    </row>
    <row r="88" spans="2:12">
      <c r="B88" s="141"/>
      <c r="C88" s="141"/>
      <c r="D88" s="142"/>
      <c r="E88" s="142"/>
      <c r="F88" s="142"/>
      <c r="G88" s="142"/>
      <c r="H88" s="142"/>
      <c r="I88" s="142"/>
      <c r="J88" s="142"/>
      <c r="K88" s="142"/>
      <c r="L88" s="142"/>
    </row>
    <row r="89" spans="2:12">
      <c r="B89" s="141"/>
      <c r="C89" s="141"/>
      <c r="D89" s="142"/>
      <c r="E89" s="142"/>
      <c r="F89" s="142"/>
      <c r="G89" s="142"/>
      <c r="H89" s="142"/>
      <c r="I89" s="142"/>
      <c r="J89" s="142"/>
      <c r="K89" s="142"/>
      <c r="L89" s="142"/>
    </row>
    <row r="90" spans="2:12">
      <c r="B90" s="141"/>
      <c r="C90" s="141"/>
      <c r="D90" s="142"/>
      <c r="E90" s="142"/>
      <c r="F90" s="142"/>
      <c r="G90" s="142"/>
      <c r="H90" s="142"/>
      <c r="I90" s="142"/>
      <c r="J90" s="142"/>
      <c r="K90" s="142"/>
      <c r="L90" s="142"/>
    </row>
    <row r="91" spans="2:12">
      <c r="B91" s="141"/>
      <c r="C91" s="141"/>
      <c r="D91" s="142"/>
      <c r="E91" s="142"/>
      <c r="F91" s="142"/>
      <c r="G91" s="142"/>
      <c r="H91" s="142"/>
      <c r="I91" s="142"/>
      <c r="J91" s="142"/>
      <c r="K91" s="142"/>
      <c r="L91" s="142"/>
    </row>
    <row r="92" spans="2:12">
      <c r="B92" s="141"/>
      <c r="C92" s="141"/>
      <c r="D92" s="142"/>
      <c r="E92" s="142"/>
      <c r="F92" s="142"/>
      <c r="G92" s="142"/>
      <c r="H92" s="142"/>
      <c r="I92" s="142"/>
      <c r="J92" s="142"/>
      <c r="K92" s="142"/>
      <c r="L92" s="142"/>
    </row>
    <row r="93" spans="2:12">
      <c r="B93" s="141"/>
      <c r="C93" s="141"/>
      <c r="D93" s="142"/>
      <c r="E93" s="142"/>
      <c r="F93" s="142"/>
      <c r="G93" s="142"/>
      <c r="H93" s="142"/>
      <c r="I93" s="142"/>
      <c r="J93" s="142"/>
      <c r="K93" s="142"/>
      <c r="L93" s="142"/>
    </row>
    <row r="94" spans="2:12">
      <c r="B94" s="141"/>
      <c r="C94" s="141"/>
      <c r="D94" s="142"/>
      <c r="E94" s="142"/>
      <c r="F94" s="142"/>
      <c r="G94" s="142"/>
      <c r="H94" s="142"/>
      <c r="I94" s="142"/>
      <c r="J94" s="142"/>
      <c r="K94" s="142"/>
      <c r="L94" s="142"/>
    </row>
    <row r="95" spans="2:12">
      <c r="B95" s="141"/>
      <c r="C95" s="141"/>
      <c r="D95" s="142"/>
      <c r="E95" s="142"/>
      <c r="F95" s="142"/>
      <c r="G95" s="142"/>
      <c r="H95" s="142"/>
      <c r="I95" s="142"/>
      <c r="J95" s="142"/>
      <c r="K95" s="142"/>
      <c r="L95" s="142"/>
    </row>
    <row r="96" spans="2:12">
      <c r="B96" s="141"/>
      <c r="C96" s="141"/>
      <c r="D96" s="142"/>
      <c r="E96" s="142"/>
      <c r="F96" s="142"/>
      <c r="G96" s="142"/>
      <c r="H96" s="142"/>
      <c r="I96" s="142"/>
      <c r="J96" s="142"/>
      <c r="K96" s="142"/>
      <c r="L96" s="142"/>
    </row>
    <row r="97" spans="2:12">
      <c r="B97" s="141"/>
      <c r="C97" s="141"/>
      <c r="D97" s="142"/>
      <c r="E97" s="142"/>
      <c r="F97" s="142"/>
      <c r="G97" s="142"/>
      <c r="H97" s="142"/>
      <c r="I97" s="142"/>
      <c r="J97" s="142"/>
      <c r="K97" s="142"/>
      <c r="L97" s="142"/>
    </row>
    <row r="98" spans="2:12">
      <c r="B98" s="141"/>
      <c r="C98" s="141"/>
      <c r="D98" s="142"/>
      <c r="E98" s="142"/>
      <c r="F98" s="142"/>
      <c r="G98" s="142"/>
      <c r="H98" s="142"/>
      <c r="I98" s="142"/>
      <c r="J98" s="142"/>
      <c r="K98" s="142"/>
      <c r="L98" s="142"/>
    </row>
    <row r="99" spans="2:12">
      <c r="B99" s="141"/>
      <c r="C99" s="141"/>
      <c r="D99" s="142"/>
      <c r="E99" s="142"/>
      <c r="F99" s="142"/>
      <c r="G99" s="142"/>
      <c r="H99" s="142"/>
      <c r="I99" s="142"/>
      <c r="J99" s="142"/>
      <c r="K99" s="142"/>
      <c r="L99" s="142"/>
    </row>
    <row r="100" spans="2:12">
      <c r="B100" s="141"/>
      <c r="C100" s="141"/>
      <c r="D100" s="142"/>
      <c r="E100" s="142"/>
      <c r="F100" s="142"/>
      <c r="G100" s="142"/>
      <c r="H100" s="142"/>
      <c r="I100" s="142"/>
      <c r="J100" s="142"/>
      <c r="K100" s="142"/>
      <c r="L100" s="142"/>
    </row>
    <row r="101" spans="2:12">
      <c r="B101" s="141"/>
      <c r="C101" s="141"/>
      <c r="D101" s="142"/>
      <c r="E101" s="142"/>
      <c r="F101" s="142"/>
      <c r="G101" s="142"/>
      <c r="H101" s="142"/>
      <c r="I101" s="142"/>
      <c r="J101" s="142"/>
      <c r="K101" s="142"/>
      <c r="L101" s="142"/>
    </row>
    <row r="102" spans="2:12">
      <c r="B102" s="141"/>
      <c r="C102" s="141"/>
      <c r="D102" s="142"/>
      <c r="E102" s="142"/>
      <c r="F102" s="142"/>
      <c r="G102" s="142"/>
      <c r="H102" s="142"/>
      <c r="I102" s="142"/>
      <c r="J102" s="142"/>
      <c r="K102" s="142"/>
      <c r="L102" s="142"/>
    </row>
    <row r="103" spans="2:12">
      <c r="B103" s="141"/>
      <c r="C103" s="141"/>
      <c r="D103" s="142"/>
      <c r="E103" s="142"/>
      <c r="F103" s="142"/>
      <c r="G103" s="142"/>
      <c r="H103" s="142"/>
      <c r="I103" s="142"/>
      <c r="J103" s="142"/>
      <c r="K103" s="142"/>
      <c r="L103" s="142"/>
    </row>
    <row r="104" spans="2:12">
      <c r="B104" s="141"/>
      <c r="C104" s="141"/>
      <c r="D104" s="142"/>
      <c r="E104" s="142"/>
      <c r="F104" s="142"/>
      <c r="G104" s="142"/>
      <c r="H104" s="142"/>
      <c r="I104" s="142"/>
      <c r="J104" s="142"/>
      <c r="K104" s="142"/>
      <c r="L104" s="142"/>
    </row>
    <row r="105" spans="2:12">
      <c r="B105" s="141"/>
      <c r="C105" s="141"/>
      <c r="D105" s="142"/>
      <c r="E105" s="142"/>
      <c r="F105" s="142"/>
      <c r="G105" s="142"/>
      <c r="H105" s="142"/>
      <c r="I105" s="142"/>
      <c r="J105" s="142"/>
      <c r="K105" s="142"/>
      <c r="L105" s="142"/>
    </row>
    <row r="106" spans="2:12">
      <c r="B106" s="141"/>
      <c r="C106" s="141"/>
      <c r="D106" s="142"/>
      <c r="E106" s="142"/>
      <c r="F106" s="142"/>
      <c r="G106" s="142"/>
      <c r="H106" s="142"/>
      <c r="I106" s="142"/>
      <c r="J106" s="142"/>
      <c r="K106" s="142"/>
      <c r="L106" s="142"/>
    </row>
    <row r="107" spans="2:12">
      <c r="B107" s="141"/>
      <c r="C107" s="141"/>
      <c r="D107" s="142"/>
      <c r="E107" s="142"/>
      <c r="F107" s="142"/>
      <c r="G107" s="142"/>
      <c r="H107" s="142"/>
      <c r="I107" s="142"/>
      <c r="J107" s="142"/>
      <c r="K107" s="142"/>
      <c r="L107" s="142"/>
    </row>
    <row r="108" spans="2:12">
      <c r="B108" s="141"/>
      <c r="C108" s="141"/>
      <c r="D108" s="142"/>
      <c r="E108" s="142"/>
      <c r="F108" s="142"/>
      <c r="G108" s="142"/>
      <c r="H108" s="142"/>
      <c r="I108" s="142"/>
      <c r="J108" s="142"/>
      <c r="K108" s="142"/>
      <c r="L108" s="142"/>
    </row>
    <row r="109" spans="2:12">
      <c r="B109" s="141"/>
      <c r="C109" s="141"/>
      <c r="D109" s="142"/>
      <c r="E109" s="142"/>
      <c r="F109" s="142"/>
      <c r="G109" s="142"/>
      <c r="H109" s="142"/>
      <c r="I109" s="142"/>
      <c r="J109" s="142"/>
      <c r="K109" s="142"/>
      <c r="L109" s="142"/>
    </row>
    <row r="110" spans="2:12">
      <c r="B110" s="141"/>
      <c r="C110" s="141"/>
      <c r="D110" s="142"/>
      <c r="E110" s="142"/>
      <c r="F110" s="142"/>
      <c r="G110" s="142"/>
      <c r="H110" s="142"/>
      <c r="I110" s="142"/>
      <c r="J110" s="142"/>
      <c r="K110" s="142"/>
      <c r="L110" s="142"/>
    </row>
    <row r="111" spans="2:12">
      <c r="B111" s="141"/>
      <c r="C111" s="141"/>
      <c r="D111" s="142"/>
      <c r="E111" s="142"/>
      <c r="F111" s="142"/>
      <c r="G111" s="142"/>
      <c r="H111" s="142"/>
      <c r="I111" s="142"/>
      <c r="J111" s="142"/>
      <c r="K111" s="142"/>
      <c r="L111" s="142"/>
    </row>
    <row r="112" spans="2:12">
      <c r="B112" s="141"/>
      <c r="C112" s="141"/>
      <c r="D112" s="142"/>
      <c r="E112" s="142"/>
      <c r="F112" s="142"/>
      <c r="G112" s="142"/>
      <c r="H112" s="142"/>
      <c r="I112" s="142"/>
      <c r="J112" s="142"/>
      <c r="K112" s="142"/>
      <c r="L112" s="142"/>
    </row>
    <row r="113" spans="2:12">
      <c r="B113" s="141"/>
      <c r="C113" s="141"/>
      <c r="D113" s="142"/>
      <c r="E113" s="142"/>
      <c r="F113" s="142"/>
      <c r="G113" s="142"/>
      <c r="H113" s="142"/>
      <c r="I113" s="142"/>
      <c r="J113" s="142"/>
      <c r="K113" s="142"/>
      <c r="L113" s="142"/>
    </row>
    <row r="114" spans="2:12">
      <c r="B114" s="141"/>
      <c r="C114" s="141"/>
      <c r="D114" s="142"/>
      <c r="E114" s="142"/>
      <c r="F114" s="142"/>
      <c r="G114" s="142"/>
      <c r="H114" s="142"/>
      <c r="I114" s="142"/>
      <c r="J114" s="142"/>
      <c r="K114" s="142"/>
      <c r="L114" s="142"/>
    </row>
    <row r="115" spans="2:12">
      <c r="B115" s="141"/>
      <c r="C115" s="141"/>
      <c r="D115" s="142"/>
      <c r="E115" s="142"/>
      <c r="F115" s="142"/>
      <c r="G115" s="142"/>
      <c r="H115" s="142"/>
      <c r="I115" s="142"/>
      <c r="J115" s="142"/>
      <c r="K115" s="142"/>
      <c r="L115" s="142"/>
    </row>
    <row r="116" spans="2:12">
      <c r="B116" s="141"/>
      <c r="C116" s="141"/>
      <c r="D116" s="142"/>
      <c r="E116" s="142"/>
      <c r="F116" s="142"/>
      <c r="G116" s="142"/>
      <c r="H116" s="142"/>
      <c r="I116" s="142"/>
      <c r="J116" s="142"/>
      <c r="K116" s="142"/>
      <c r="L116" s="142"/>
    </row>
    <row r="117" spans="2:12">
      <c r="B117" s="141"/>
      <c r="C117" s="141"/>
      <c r="D117" s="142"/>
      <c r="E117" s="142"/>
      <c r="F117" s="142"/>
      <c r="G117" s="142"/>
      <c r="H117" s="142"/>
      <c r="I117" s="142"/>
      <c r="J117" s="142"/>
      <c r="K117" s="142"/>
      <c r="L117" s="142"/>
    </row>
    <row r="118" spans="2:12">
      <c r="B118" s="141"/>
      <c r="C118" s="141"/>
      <c r="D118" s="142"/>
      <c r="E118" s="142"/>
      <c r="F118" s="142"/>
      <c r="G118" s="142"/>
      <c r="H118" s="142"/>
      <c r="I118" s="142"/>
      <c r="J118" s="142"/>
      <c r="K118" s="142"/>
      <c r="L118" s="142"/>
    </row>
    <row r="119" spans="2:12">
      <c r="B119" s="141"/>
      <c r="C119" s="141"/>
      <c r="D119" s="142"/>
      <c r="E119" s="142"/>
      <c r="F119" s="142"/>
      <c r="G119" s="142"/>
      <c r="H119" s="142"/>
      <c r="I119" s="142"/>
      <c r="J119" s="142"/>
      <c r="K119" s="142"/>
      <c r="L119" s="142"/>
    </row>
    <row r="120" spans="2:12">
      <c r="B120" s="141"/>
      <c r="C120" s="141"/>
      <c r="D120" s="142"/>
      <c r="E120" s="142"/>
      <c r="F120" s="142"/>
      <c r="G120" s="142"/>
      <c r="H120" s="142"/>
      <c r="I120" s="142"/>
      <c r="J120" s="142"/>
      <c r="K120" s="142"/>
      <c r="L120" s="142"/>
    </row>
    <row r="121" spans="2:12">
      <c r="B121" s="141"/>
      <c r="C121" s="141"/>
      <c r="D121" s="142"/>
      <c r="E121" s="142"/>
      <c r="F121" s="142"/>
      <c r="G121" s="142"/>
      <c r="H121" s="142"/>
      <c r="I121" s="142"/>
      <c r="J121" s="142"/>
      <c r="K121" s="142"/>
      <c r="L121" s="142"/>
    </row>
    <row r="122" spans="2:12">
      <c r="B122" s="141"/>
      <c r="C122" s="141"/>
      <c r="D122" s="142"/>
      <c r="E122" s="142"/>
      <c r="F122" s="142"/>
      <c r="G122" s="142"/>
      <c r="H122" s="142"/>
      <c r="I122" s="142"/>
      <c r="J122" s="142"/>
      <c r="K122" s="142"/>
      <c r="L122" s="142"/>
    </row>
    <row r="123" spans="2:12">
      <c r="B123" s="141"/>
      <c r="C123" s="141"/>
      <c r="D123" s="142"/>
      <c r="E123" s="142"/>
      <c r="F123" s="142"/>
      <c r="G123" s="142"/>
      <c r="H123" s="142"/>
      <c r="I123" s="142"/>
      <c r="J123" s="142"/>
      <c r="K123" s="142"/>
      <c r="L123" s="142"/>
    </row>
    <row r="124" spans="2:12">
      <c r="B124" s="141"/>
      <c r="C124" s="141"/>
      <c r="D124" s="142"/>
      <c r="E124" s="142"/>
      <c r="F124" s="142"/>
      <c r="G124" s="142"/>
      <c r="H124" s="142"/>
      <c r="I124" s="142"/>
      <c r="J124" s="142"/>
      <c r="K124" s="142"/>
      <c r="L124" s="142"/>
    </row>
    <row r="125" spans="2:12">
      <c r="B125" s="141"/>
      <c r="C125" s="141"/>
      <c r="D125" s="142"/>
      <c r="E125" s="142"/>
      <c r="F125" s="142"/>
      <c r="G125" s="142"/>
      <c r="H125" s="142"/>
      <c r="I125" s="142"/>
      <c r="J125" s="142"/>
      <c r="K125" s="142"/>
      <c r="L125" s="142"/>
    </row>
    <row r="126" spans="2:12">
      <c r="B126" s="141"/>
      <c r="C126" s="141"/>
      <c r="D126" s="142"/>
      <c r="E126" s="142"/>
      <c r="F126" s="142"/>
      <c r="G126" s="142"/>
      <c r="H126" s="142"/>
      <c r="I126" s="142"/>
      <c r="J126" s="142"/>
      <c r="K126" s="142"/>
      <c r="L126" s="142"/>
    </row>
    <row r="127" spans="2:12">
      <c r="B127" s="141"/>
      <c r="C127" s="141"/>
      <c r="D127" s="142"/>
      <c r="E127" s="142"/>
      <c r="F127" s="142"/>
      <c r="G127" s="142"/>
      <c r="H127" s="142"/>
      <c r="I127" s="142"/>
      <c r="J127" s="142"/>
      <c r="K127" s="142"/>
      <c r="L127" s="142"/>
    </row>
    <row r="128" spans="2:12">
      <c r="B128" s="141"/>
      <c r="C128" s="141"/>
      <c r="D128" s="142"/>
      <c r="E128" s="142"/>
      <c r="F128" s="142"/>
      <c r="G128" s="142"/>
      <c r="H128" s="142"/>
      <c r="I128" s="142"/>
      <c r="J128" s="142"/>
      <c r="K128" s="142"/>
      <c r="L128" s="142"/>
    </row>
    <row r="129" spans="2:12">
      <c r="B129" s="141"/>
      <c r="C129" s="141"/>
      <c r="D129" s="142"/>
      <c r="E129" s="142"/>
      <c r="F129" s="142"/>
      <c r="G129" s="142"/>
      <c r="H129" s="142"/>
      <c r="I129" s="142"/>
      <c r="J129" s="142"/>
      <c r="K129" s="142"/>
      <c r="L129" s="142"/>
    </row>
    <row r="130" spans="2:12">
      <c r="B130" s="141"/>
      <c r="C130" s="141"/>
      <c r="D130" s="142"/>
      <c r="E130" s="142"/>
      <c r="F130" s="142"/>
      <c r="G130" s="142"/>
      <c r="H130" s="142"/>
      <c r="I130" s="142"/>
      <c r="J130" s="142"/>
      <c r="K130" s="142"/>
      <c r="L130" s="142"/>
    </row>
    <row r="131" spans="2:12">
      <c r="B131" s="141"/>
      <c r="C131" s="141"/>
      <c r="D131" s="142"/>
      <c r="E131" s="142"/>
      <c r="F131" s="142"/>
      <c r="G131" s="142"/>
      <c r="H131" s="142"/>
      <c r="I131" s="142"/>
      <c r="J131" s="142"/>
      <c r="K131" s="142"/>
      <c r="L131" s="142"/>
    </row>
    <row r="132" spans="2:12">
      <c r="B132" s="141"/>
      <c r="C132" s="141"/>
      <c r="D132" s="142"/>
      <c r="E132" s="142"/>
      <c r="F132" s="142"/>
      <c r="G132" s="142"/>
      <c r="H132" s="142"/>
      <c r="I132" s="142"/>
      <c r="J132" s="142"/>
      <c r="K132" s="142"/>
      <c r="L132" s="142"/>
    </row>
    <row r="133" spans="2:12">
      <c r="B133" s="141"/>
      <c r="C133" s="141"/>
      <c r="D133" s="142"/>
      <c r="E133" s="142"/>
      <c r="F133" s="142"/>
      <c r="G133" s="142"/>
      <c r="H133" s="142"/>
      <c r="I133" s="142"/>
      <c r="J133" s="142"/>
      <c r="K133" s="142"/>
      <c r="L133" s="142"/>
    </row>
    <row r="134" spans="2:12">
      <c r="B134" s="141"/>
      <c r="C134" s="141"/>
      <c r="D134" s="142"/>
      <c r="E134" s="142"/>
      <c r="F134" s="142"/>
      <c r="G134" s="142"/>
      <c r="H134" s="142"/>
      <c r="I134" s="142"/>
      <c r="J134" s="142"/>
      <c r="K134" s="142"/>
      <c r="L134" s="142"/>
    </row>
    <row r="135" spans="2:12">
      <c r="B135" s="141"/>
      <c r="C135" s="141"/>
      <c r="D135" s="142"/>
      <c r="E135" s="142"/>
      <c r="F135" s="142"/>
      <c r="G135" s="142"/>
      <c r="H135" s="142"/>
      <c r="I135" s="142"/>
      <c r="J135" s="142"/>
      <c r="K135" s="142"/>
      <c r="L135" s="142"/>
    </row>
    <row r="136" spans="2:12">
      <c r="B136" s="141"/>
      <c r="C136" s="141"/>
      <c r="D136" s="142"/>
      <c r="E136" s="142"/>
      <c r="F136" s="142"/>
      <c r="G136" s="142"/>
      <c r="H136" s="142"/>
      <c r="I136" s="142"/>
      <c r="J136" s="142"/>
      <c r="K136" s="142"/>
      <c r="L136" s="142"/>
    </row>
    <row r="137" spans="2:12">
      <c r="B137" s="141"/>
      <c r="C137" s="141"/>
      <c r="D137" s="142"/>
      <c r="E137" s="142"/>
      <c r="F137" s="142"/>
      <c r="G137" s="142"/>
      <c r="H137" s="142"/>
      <c r="I137" s="142"/>
      <c r="J137" s="142"/>
      <c r="K137" s="142"/>
      <c r="L137" s="142"/>
    </row>
    <row r="138" spans="2:12">
      <c r="B138" s="141"/>
      <c r="C138" s="141"/>
      <c r="D138" s="142"/>
      <c r="E138" s="142"/>
      <c r="F138" s="142"/>
      <c r="G138" s="142"/>
      <c r="H138" s="142"/>
      <c r="I138" s="142"/>
      <c r="J138" s="142"/>
      <c r="K138" s="142"/>
      <c r="L138" s="142"/>
    </row>
    <row r="139" spans="2:12">
      <c r="B139" s="141"/>
      <c r="C139" s="141"/>
      <c r="D139" s="142"/>
      <c r="E139" s="142"/>
      <c r="F139" s="142"/>
      <c r="G139" s="142"/>
      <c r="H139" s="142"/>
      <c r="I139" s="142"/>
      <c r="J139" s="142"/>
      <c r="K139" s="142"/>
      <c r="L139" s="142"/>
    </row>
    <row r="140" spans="2:12">
      <c r="B140" s="141"/>
      <c r="C140" s="141"/>
      <c r="D140" s="142"/>
      <c r="E140" s="142"/>
      <c r="F140" s="142"/>
      <c r="G140" s="142"/>
      <c r="H140" s="142"/>
      <c r="I140" s="142"/>
      <c r="J140" s="142"/>
      <c r="K140" s="142"/>
      <c r="L140" s="142"/>
    </row>
    <row r="141" spans="2:12">
      <c r="B141" s="141"/>
      <c r="C141" s="141"/>
      <c r="D141" s="142"/>
      <c r="E141" s="142"/>
      <c r="F141" s="142"/>
      <c r="G141" s="142"/>
      <c r="H141" s="142"/>
      <c r="I141" s="142"/>
      <c r="J141" s="142"/>
      <c r="K141" s="142"/>
      <c r="L141" s="142"/>
    </row>
    <row r="142" spans="2:12">
      <c r="B142" s="141"/>
      <c r="C142" s="141"/>
      <c r="D142" s="142"/>
      <c r="E142" s="142"/>
      <c r="F142" s="142"/>
      <c r="G142" s="142"/>
      <c r="H142" s="142"/>
      <c r="I142" s="142"/>
      <c r="J142" s="142"/>
      <c r="K142" s="142"/>
      <c r="L142" s="142"/>
    </row>
    <row r="143" spans="2:12">
      <c r="B143" s="141"/>
      <c r="C143" s="141"/>
      <c r="D143" s="142"/>
      <c r="E143" s="142"/>
      <c r="F143" s="142"/>
      <c r="G143" s="142"/>
      <c r="H143" s="142"/>
      <c r="I143" s="142"/>
      <c r="J143" s="142"/>
      <c r="K143" s="142"/>
      <c r="L143" s="142"/>
    </row>
    <row r="144" spans="2:12">
      <c r="B144" s="141"/>
      <c r="C144" s="141"/>
      <c r="D144" s="142"/>
      <c r="E144" s="142"/>
      <c r="F144" s="142"/>
      <c r="G144" s="142"/>
      <c r="H144" s="142"/>
      <c r="I144" s="142"/>
      <c r="J144" s="142"/>
      <c r="K144" s="142"/>
      <c r="L144" s="142"/>
    </row>
    <row r="145" spans="2:12">
      <c r="B145" s="141"/>
      <c r="C145" s="141"/>
      <c r="D145" s="142"/>
      <c r="E145" s="142"/>
      <c r="F145" s="142"/>
      <c r="G145" s="142"/>
      <c r="H145" s="142"/>
      <c r="I145" s="142"/>
      <c r="J145" s="142"/>
      <c r="K145" s="142"/>
      <c r="L145" s="142"/>
    </row>
    <row r="146" spans="2:12">
      <c r="B146" s="141"/>
      <c r="C146" s="141"/>
      <c r="D146" s="142"/>
      <c r="E146" s="142"/>
      <c r="F146" s="142"/>
      <c r="G146" s="142"/>
      <c r="H146" s="142"/>
      <c r="I146" s="142"/>
      <c r="J146" s="142"/>
      <c r="K146" s="142"/>
      <c r="L146" s="142"/>
    </row>
    <row r="147" spans="2:12">
      <c r="B147" s="141"/>
      <c r="C147" s="141"/>
      <c r="D147" s="142"/>
      <c r="E147" s="142"/>
      <c r="F147" s="142"/>
      <c r="G147" s="142"/>
      <c r="H147" s="142"/>
      <c r="I147" s="142"/>
      <c r="J147" s="142"/>
      <c r="K147" s="142"/>
      <c r="L147" s="142"/>
    </row>
    <row r="148" spans="2:12">
      <c r="B148" s="141"/>
      <c r="C148" s="141"/>
      <c r="D148" s="142"/>
      <c r="E148" s="142"/>
      <c r="F148" s="142"/>
      <c r="G148" s="142"/>
      <c r="H148" s="142"/>
      <c r="I148" s="142"/>
      <c r="J148" s="142"/>
      <c r="K148" s="142"/>
      <c r="L148" s="142"/>
    </row>
    <row r="149" spans="2:12">
      <c r="B149" s="141"/>
      <c r="C149" s="141"/>
      <c r="D149" s="142"/>
      <c r="E149" s="142"/>
      <c r="F149" s="142"/>
      <c r="G149" s="142"/>
      <c r="H149" s="142"/>
      <c r="I149" s="142"/>
      <c r="J149" s="142"/>
      <c r="K149" s="142"/>
      <c r="L149" s="142"/>
    </row>
    <row r="150" spans="2:12">
      <c r="B150" s="141"/>
      <c r="C150" s="141"/>
      <c r="D150" s="142"/>
      <c r="E150" s="142"/>
      <c r="F150" s="142"/>
      <c r="G150" s="142"/>
      <c r="H150" s="142"/>
      <c r="I150" s="142"/>
      <c r="J150" s="142"/>
      <c r="K150" s="142"/>
      <c r="L150" s="142"/>
    </row>
    <row r="151" spans="2:12">
      <c r="B151" s="141"/>
      <c r="C151" s="141"/>
      <c r="D151" s="142"/>
      <c r="E151" s="142"/>
      <c r="F151" s="142"/>
      <c r="G151" s="142"/>
      <c r="H151" s="142"/>
      <c r="I151" s="142"/>
      <c r="J151" s="142"/>
      <c r="K151" s="142"/>
      <c r="L151" s="142"/>
    </row>
    <row r="152" spans="2:12">
      <c r="B152" s="141"/>
      <c r="C152" s="141"/>
      <c r="D152" s="142"/>
      <c r="E152" s="142"/>
      <c r="F152" s="142"/>
      <c r="G152" s="142"/>
      <c r="H152" s="142"/>
      <c r="I152" s="142"/>
      <c r="J152" s="142"/>
      <c r="K152" s="142"/>
      <c r="L152" s="142"/>
    </row>
    <row r="153" spans="2:12">
      <c r="B153" s="141"/>
      <c r="C153" s="141"/>
      <c r="D153" s="142"/>
      <c r="E153" s="142"/>
      <c r="F153" s="142"/>
      <c r="G153" s="142"/>
      <c r="H153" s="142"/>
      <c r="I153" s="142"/>
      <c r="J153" s="142"/>
      <c r="K153" s="142"/>
      <c r="L153" s="142"/>
    </row>
    <row r="154" spans="2:12">
      <c r="B154" s="141"/>
      <c r="C154" s="141"/>
      <c r="D154" s="142"/>
      <c r="E154" s="142"/>
      <c r="F154" s="142"/>
      <c r="G154" s="142"/>
      <c r="H154" s="142"/>
      <c r="I154" s="142"/>
      <c r="J154" s="142"/>
      <c r="K154" s="142"/>
      <c r="L154" s="142"/>
    </row>
    <row r="155" spans="2:12">
      <c r="B155" s="141"/>
      <c r="C155" s="141"/>
      <c r="D155" s="142"/>
      <c r="E155" s="142"/>
      <c r="F155" s="142"/>
      <c r="G155" s="142"/>
      <c r="H155" s="142"/>
      <c r="I155" s="142"/>
      <c r="J155" s="142"/>
      <c r="K155" s="142"/>
      <c r="L155" s="142"/>
    </row>
    <row r="156" spans="2:12">
      <c r="B156" s="141"/>
      <c r="C156" s="141"/>
      <c r="D156" s="142"/>
      <c r="E156" s="142"/>
      <c r="F156" s="142"/>
      <c r="G156" s="142"/>
      <c r="H156" s="142"/>
      <c r="I156" s="142"/>
      <c r="J156" s="142"/>
      <c r="K156" s="142"/>
      <c r="L156" s="142"/>
    </row>
    <row r="157" spans="2:12">
      <c r="B157" s="141"/>
      <c r="C157" s="141"/>
      <c r="D157" s="142"/>
      <c r="E157" s="142"/>
      <c r="F157" s="142"/>
      <c r="G157" s="142"/>
      <c r="H157" s="142"/>
      <c r="I157" s="142"/>
      <c r="J157" s="142"/>
      <c r="K157" s="142"/>
      <c r="L157" s="142"/>
    </row>
    <row r="158" spans="2:12">
      <c r="B158" s="141"/>
      <c r="C158" s="141"/>
      <c r="D158" s="142"/>
      <c r="E158" s="142"/>
      <c r="F158" s="142"/>
      <c r="G158" s="142"/>
      <c r="H158" s="142"/>
      <c r="I158" s="142"/>
      <c r="J158" s="142"/>
      <c r="K158" s="142"/>
      <c r="L158" s="142"/>
    </row>
    <row r="159" spans="2:12">
      <c r="B159" s="141"/>
      <c r="C159" s="141"/>
      <c r="D159" s="142"/>
      <c r="E159" s="142"/>
      <c r="F159" s="142"/>
      <c r="G159" s="142"/>
      <c r="H159" s="142"/>
      <c r="I159" s="142"/>
      <c r="J159" s="142"/>
      <c r="K159" s="142"/>
      <c r="L159" s="142"/>
    </row>
    <row r="160" spans="2:12">
      <c r="B160" s="141"/>
      <c r="C160" s="141"/>
      <c r="D160" s="142"/>
      <c r="E160" s="142"/>
      <c r="F160" s="142"/>
      <c r="G160" s="142"/>
      <c r="H160" s="142"/>
      <c r="I160" s="142"/>
      <c r="J160" s="142"/>
      <c r="K160" s="142"/>
      <c r="L160" s="142"/>
    </row>
    <row r="161" spans="2:12">
      <c r="B161" s="141"/>
      <c r="C161" s="141"/>
      <c r="D161" s="142"/>
      <c r="E161" s="142"/>
      <c r="F161" s="142"/>
      <c r="G161" s="142"/>
      <c r="H161" s="142"/>
      <c r="I161" s="142"/>
      <c r="J161" s="142"/>
      <c r="K161" s="142"/>
      <c r="L161" s="142"/>
    </row>
    <row r="162" spans="2:12">
      <c r="B162" s="141"/>
      <c r="C162" s="141"/>
      <c r="D162" s="142"/>
      <c r="E162" s="142"/>
      <c r="F162" s="142"/>
      <c r="G162" s="142"/>
      <c r="H162" s="142"/>
      <c r="I162" s="142"/>
      <c r="J162" s="142"/>
      <c r="K162" s="142"/>
      <c r="L162" s="142"/>
    </row>
    <row r="163" spans="2:12">
      <c r="B163" s="141"/>
      <c r="C163" s="141"/>
      <c r="D163" s="142"/>
      <c r="E163" s="142"/>
      <c r="F163" s="142"/>
      <c r="G163" s="142"/>
      <c r="H163" s="142"/>
      <c r="I163" s="142"/>
      <c r="J163" s="142"/>
      <c r="K163" s="142"/>
      <c r="L163" s="142"/>
    </row>
    <row r="164" spans="2:12">
      <c r="B164" s="141"/>
      <c r="C164" s="141"/>
      <c r="D164" s="142"/>
      <c r="E164" s="142"/>
      <c r="F164" s="142"/>
      <c r="G164" s="142"/>
      <c r="H164" s="142"/>
      <c r="I164" s="142"/>
      <c r="J164" s="142"/>
      <c r="K164" s="142"/>
      <c r="L164" s="142"/>
    </row>
    <row r="165" spans="2:12">
      <c r="B165" s="141"/>
      <c r="C165" s="141"/>
      <c r="D165" s="142"/>
      <c r="E165" s="142"/>
      <c r="F165" s="142"/>
      <c r="G165" s="142"/>
      <c r="H165" s="142"/>
      <c r="I165" s="142"/>
      <c r="J165" s="142"/>
      <c r="K165" s="142"/>
      <c r="L165" s="142"/>
    </row>
    <row r="166" spans="2:12">
      <c r="B166" s="141"/>
      <c r="C166" s="141"/>
      <c r="D166" s="142"/>
      <c r="E166" s="142"/>
      <c r="F166" s="142"/>
      <c r="G166" s="142"/>
      <c r="H166" s="142"/>
      <c r="I166" s="142"/>
      <c r="J166" s="142"/>
      <c r="K166" s="142"/>
      <c r="L166" s="142"/>
    </row>
    <row r="167" spans="2:12">
      <c r="B167" s="141"/>
      <c r="C167" s="141"/>
      <c r="D167" s="142"/>
      <c r="E167" s="142"/>
      <c r="F167" s="142"/>
      <c r="G167" s="142"/>
      <c r="H167" s="142"/>
      <c r="I167" s="142"/>
      <c r="J167" s="142"/>
      <c r="K167" s="142"/>
      <c r="L167" s="142"/>
    </row>
    <row r="168" spans="2:12">
      <c r="B168" s="141"/>
      <c r="C168" s="141"/>
      <c r="D168" s="142"/>
      <c r="E168" s="142"/>
      <c r="F168" s="142"/>
      <c r="G168" s="142"/>
      <c r="H168" s="142"/>
      <c r="I168" s="142"/>
      <c r="J168" s="142"/>
      <c r="K168" s="142"/>
      <c r="L168" s="142"/>
    </row>
    <row r="169" spans="2:12">
      <c r="B169" s="141"/>
      <c r="C169" s="141"/>
      <c r="D169" s="142"/>
      <c r="E169" s="142"/>
      <c r="F169" s="142"/>
      <c r="G169" s="142"/>
      <c r="H169" s="142"/>
      <c r="I169" s="142"/>
      <c r="J169" s="142"/>
      <c r="K169" s="142"/>
      <c r="L169" s="142"/>
    </row>
    <row r="170" spans="2:12">
      <c r="B170" s="141"/>
      <c r="C170" s="141"/>
      <c r="D170" s="142"/>
      <c r="E170" s="142"/>
      <c r="F170" s="142"/>
      <c r="G170" s="142"/>
      <c r="H170" s="142"/>
      <c r="I170" s="142"/>
      <c r="J170" s="142"/>
      <c r="K170" s="142"/>
      <c r="L170" s="142"/>
    </row>
    <row r="171" spans="2:12">
      <c r="B171" s="141"/>
      <c r="C171" s="141"/>
      <c r="D171" s="142"/>
      <c r="E171" s="142"/>
      <c r="F171" s="142"/>
      <c r="G171" s="142"/>
      <c r="H171" s="142"/>
      <c r="I171" s="142"/>
      <c r="J171" s="142"/>
      <c r="K171" s="142"/>
      <c r="L171" s="142"/>
    </row>
    <row r="172" spans="2:12">
      <c r="B172" s="141"/>
      <c r="C172" s="141"/>
      <c r="D172" s="142"/>
      <c r="E172" s="142"/>
      <c r="F172" s="142"/>
      <c r="G172" s="142"/>
      <c r="H172" s="142"/>
      <c r="I172" s="142"/>
      <c r="J172" s="142"/>
      <c r="K172" s="142"/>
      <c r="L172" s="142"/>
    </row>
    <row r="173" spans="2:12">
      <c r="B173" s="141"/>
      <c r="C173" s="141"/>
      <c r="D173" s="142"/>
      <c r="E173" s="142"/>
      <c r="F173" s="142"/>
      <c r="G173" s="142"/>
      <c r="H173" s="142"/>
      <c r="I173" s="142"/>
      <c r="J173" s="142"/>
      <c r="K173" s="142"/>
      <c r="L173" s="142"/>
    </row>
    <row r="174" spans="2:12">
      <c r="B174" s="141"/>
      <c r="C174" s="141"/>
      <c r="D174" s="142"/>
      <c r="E174" s="142"/>
      <c r="F174" s="142"/>
      <c r="G174" s="142"/>
      <c r="H174" s="142"/>
      <c r="I174" s="142"/>
      <c r="J174" s="142"/>
      <c r="K174" s="142"/>
      <c r="L174" s="142"/>
    </row>
    <row r="175" spans="2:12">
      <c r="B175" s="141"/>
      <c r="C175" s="141"/>
      <c r="D175" s="142"/>
      <c r="E175" s="142"/>
      <c r="F175" s="142"/>
      <c r="G175" s="142"/>
      <c r="H175" s="142"/>
      <c r="I175" s="142"/>
      <c r="J175" s="142"/>
      <c r="K175" s="142"/>
      <c r="L175" s="142"/>
    </row>
    <row r="176" spans="2:12">
      <c r="B176" s="141"/>
      <c r="C176" s="141"/>
      <c r="D176" s="142"/>
      <c r="E176" s="142"/>
      <c r="F176" s="142"/>
      <c r="G176" s="142"/>
      <c r="H176" s="142"/>
      <c r="I176" s="142"/>
      <c r="J176" s="142"/>
      <c r="K176" s="142"/>
      <c r="L176" s="142"/>
    </row>
    <row r="177" spans="2:12">
      <c r="B177" s="141"/>
      <c r="C177" s="141"/>
      <c r="D177" s="142"/>
      <c r="E177" s="142"/>
      <c r="F177" s="142"/>
      <c r="G177" s="142"/>
      <c r="H177" s="142"/>
      <c r="I177" s="142"/>
      <c r="J177" s="142"/>
      <c r="K177" s="142"/>
      <c r="L177" s="142"/>
    </row>
    <row r="178" spans="2:12">
      <c r="B178" s="141"/>
      <c r="C178" s="141"/>
      <c r="D178" s="142"/>
      <c r="E178" s="142"/>
      <c r="F178" s="142"/>
      <c r="G178" s="142"/>
      <c r="H178" s="142"/>
      <c r="I178" s="142"/>
      <c r="J178" s="142"/>
      <c r="K178" s="142"/>
      <c r="L178" s="142"/>
    </row>
    <row r="179" spans="2:12">
      <c r="B179" s="141"/>
      <c r="C179" s="141"/>
      <c r="D179" s="142"/>
      <c r="E179" s="142"/>
      <c r="F179" s="142"/>
      <c r="G179" s="142"/>
      <c r="H179" s="142"/>
      <c r="I179" s="142"/>
      <c r="J179" s="142"/>
      <c r="K179" s="142"/>
      <c r="L179" s="142"/>
    </row>
    <row r="180" spans="2:12">
      <c r="B180" s="141"/>
      <c r="C180" s="141"/>
      <c r="D180" s="142"/>
      <c r="E180" s="142"/>
      <c r="F180" s="142"/>
      <c r="G180" s="142"/>
      <c r="H180" s="142"/>
      <c r="I180" s="142"/>
      <c r="J180" s="142"/>
      <c r="K180" s="142"/>
      <c r="L180" s="142"/>
    </row>
    <row r="181" spans="2:12">
      <c r="B181" s="141"/>
      <c r="C181" s="141"/>
      <c r="D181" s="142"/>
      <c r="E181" s="142"/>
      <c r="F181" s="142"/>
      <c r="G181" s="142"/>
      <c r="H181" s="142"/>
      <c r="I181" s="142"/>
      <c r="J181" s="142"/>
      <c r="K181" s="142"/>
      <c r="L181" s="142"/>
    </row>
    <row r="182" spans="2:12">
      <c r="B182" s="141"/>
      <c r="C182" s="141"/>
      <c r="D182" s="142"/>
      <c r="E182" s="142"/>
      <c r="F182" s="142"/>
      <c r="G182" s="142"/>
      <c r="H182" s="142"/>
      <c r="I182" s="142"/>
      <c r="J182" s="142"/>
      <c r="K182" s="142"/>
      <c r="L182" s="142"/>
    </row>
    <row r="183" spans="2:12">
      <c r="B183" s="141"/>
      <c r="C183" s="141"/>
      <c r="D183" s="142"/>
      <c r="E183" s="142"/>
      <c r="F183" s="142"/>
      <c r="G183" s="142"/>
      <c r="H183" s="142"/>
      <c r="I183" s="142"/>
      <c r="J183" s="142"/>
      <c r="K183" s="142"/>
      <c r="L183" s="142"/>
    </row>
    <row r="184" spans="2:12">
      <c r="B184" s="141"/>
      <c r="C184" s="141"/>
      <c r="D184" s="142"/>
      <c r="E184" s="142"/>
      <c r="F184" s="142"/>
      <c r="G184" s="142"/>
      <c r="H184" s="142"/>
      <c r="I184" s="142"/>
      <c r="J184" s="142"/>
      <c r="K184" s="142"/>
      <c r="L184" s="142"/>
    </row>
    <row r="185" spans="2:12">
      <c r="B185" s="141"/>
      <c r="C185" s="141"/>
      <c r="D185" s="142"/>
      <c r="E185" s="142"/>
      <c r="F185" s="142"/>
      <c r="G185" s="142"/>
      <c r="H185" s="142"/>
      <c r="I185" s="142"/>
      <c r="J185" s="142"/>
      <c r="K185" s="142"/>
      <c r="L185" s="142"/>
    </row>
    <row r="186" spans="2:12">
      <c r="B186" s="141"/>
      <c r="C186" s="141"/>
      <c r="D186" s="142"/>
      <c r="E186" s="142"/>
      <c r="F186" s="142"/>
      <c r="G186" s="142"/>
      <c r="H186" s="142"/>
      <c r="I186" s="142"/>
      <c r="J186" s="142"/>
      <c r="K186" s="142"/>
      <c r="L186" s="142"/>
    </row>
    <row r="187" spans="2:12">
      <c r="B187" s="141"/>
      <c r="C187" s="141"/>
      <c r="D187" s="142"/>
      <c r="E187" s="142"/>
      <c r="F187" s="142"/>
      <c r="G187" s="142"/>
      <c r="H187" s="142"/>
      <c r="I187" s="142"/>
      <c r="J187" s="142"/>
      <c r="K187" s="142"/>
      <c r="L187" s="142"/>
    </row>
    <row r="188" spans="2:12">
      <c r="B188" s="141"/>
      <c r="C188" s="141"/>
      <c r="D188" s="142"/>
      <c r="E188" s="142"/>
      <c r="F188" s="142"/>
      <c r="G188" s="142"/>
      <c r="H188" s="142"/>
      <c r="I188" s="142"/>
      <c r="J188" s="142"/>
      <c r="K188" s="142"/>
      <c r="L188" s="142"/>
    </row>
    <row r="189" spans="2:12">
      <c r="B189" s="141"/>
      <c r="C189" s="141"/>
      <c r="D189" s="142"/>
      <c r="E189" s="142"/>
      <c r="F189" s="142"/>
      <c r="G189" s="142"/>
      <c r="H189" s="142"/>
      <c r="I189" s="142"/>
      <c r="J189" s="142"/>
      <c r="K189" s="142"/>
      <c r="L189" s="142"/>
    </row>
    <row r="190" spans="2:12">
      <c r="B190" s="141"/>
      <c r="C190" s="141"/>
      <c r="D190" s="142"/>
      <c r="E190" s="142"/>
      <c r="F190" s="142"/>
      <c r="G190" s="142"/>
      <c r="H190" s="142"/>
      <c r="I190" s="142"/>
      <c r="J190" s="142"/>
      <c r="K190" s="142"/>
      <c r="L190" s="142"/>
    </row>
    <row r="191" spans="2:12">
      <c r="B191" s="141"/>
      <c r="C191" s="141"/>
      <c r="D191" s="142"/>
      <c r="E191" s="142"/>
      <c r="F191" s="142"/>
      <c r="G191" s="142"/>
      <c r="H191" s="142"/>
      <c r="I191" s="142"/>
      <c r="J191" s="142"/>
      <c r="K191" s="142"/>
      <c r="L191" s="142"/>
    </row>
    <row r="192" spans="2:12">
      <c r="B192" s="141"/>
      <c r="C192" s="141"/>
      <c r="D192" s="142"/>
      <c r="E192" s="142"/>
      <c r="F192" s="142"/>
      <c r="G192" s="142"/>
      <c r="H192" s="142"/>
      <c r="I192" s="142"/>
      <c r="J192" s="142"/>
      <c r="K192" s="142"/>
      <c r="L192" s="142"/>
    </row>
    <row r="193" spans="2:12">
      <c r="B193" s="141"/>
      <c r="C193" s="141"/>
      <c r="D193" s="142"/>
      <c r="E193" s="142"/>
      <c r="F193" s="142"/>
      <c r="G193" s="142"/>
      <c r="H193" s="142"/>
      <c r="I193" s="142"/>
      <c r="J193" s="142"/>
      <c r="K193" s="142"/>
      <c r="L193" s="142"/>
    </row>
    <row r="194" spans="2:12">
      <c r="B194" s="141"/>
      <c r="C194" s="141"/>
      <c r="D194" s="142"/>
      <c r="E194" s="142"/>
      <c r="F194" s="142"/>
      <c r="G194" s="142"/>
      <c r="H194" s="142"/>
      <c r="I194" s="142"/>
      <c r="J194" s="142"/>
      <c r="K194" s="142"/>
      <c r="L194" s="142"/>
    </row>
    <row r="195" spans="2:12">
      <c r="B195" s="141"/>
      <c r="C195" s="141"/>
      <c r="D195" s="142"/>
      <c r="E195" s="142"/>
      <c r="F195" s="142"/>
      <c r="G195" s="142"/>
      <c r="H195" s="142"/>
      <c r="I195" s="142"/>
      <c r="J195" s="142"/>
      <c r="K195" s="142"/>
      <c r="L195" s="142"/>
    </row>
    <row r="196" spans="2:12">
      <c r="B196" s="141"/>
      <c r="C196" s="141"/>
      <c r="D196" s="142"/>
      <c r="E196" s="142"/>
      <c r="F196" s="142"/>
      <c r="G196" s="142"/>
      <c r="H196" s="142"/>
      <c r="I196" s="142"/>
      <c r="J196" s="142"/>
      <c r="K196" s="142"/>
      <c r="L196" s="142"/>
    </row>
    <row r="197" spans="2:12">
      <c r="B197" s="141"/>
      <c r="C197" s="141"/>
      <c r="D197" s="142"/>
      <c r="E197" s="142"/>
      <c r="F197" s="142"/>
      <c r="G197" s="142"/>
      <c r="H197" s="142"/>
      <c r="I197" s="142"/>
      <c r="J197" s="142"/>
      <c r="K197" s="142"/>
      <c r="L197" s="142"/>
    </row>
    <row r="198" spans="2:12">
      <c r="B198" s="141"/>
      <c r="C198" s="141"/>
      <c r="D198" s="142"/>
      <c r="E198" s="142"/>
      <c r="F198" s="142"/>
      <c r="G198" s="142"/>
      <c r="H198" s="142"/>
      <c r="I198" s="142"/>
      <c r="J198" s="142"/>
      <c r="K198" s="142"/>
      <c r="L198" s="142"/>
    </row>
    <row r="199" spans="2:12">
      <c r="B199" s="141"/>
      <c r="C199" s="141"/>
      <c r="D199" s="142"/>
      <c r="E199" s="142"/>
      <c r="F199" s="142"/>
      <c r="G199" s="142"/>
      <c r="H199" s="142"/>
      <c r="I199" s="142"/>
      <c r="J199" s="142"/>
      <c r="K199" s="142"/>
      <c r="L199" s="142"/>
    </row>
    <row r="200" spans="2:12">
      <c r="B200" s="141"/>
      <c r="C200" s="141"/>
      <c r="D200" s="142"/>
      <c r="E200" s="142"/>
      <c r="F200" s="142"/>
      <c r="G200" s="142"/>
      <c r="H200" s="142"/>
      <c r="I200" s="142"/>
      <c r="J200" s="142"/>
      <c r="K200" s="142"/>
      <c r="L200" s="142"/>
    </row>
    <row r="201" spans="2:12">
      <c r="B201" s="141"/>
      <c r="C201" s="141"/>
      <c r="D201" s="142"/>
      <c r="E201" s="142"/>
      <c r="F201" s="142"/>
      <c r="G201" s="142"/>
      <c r="H201" s="142"/>
      <c r="I201" s="142"/>
      <c r="J201" s="142"/>
      <c r="K201" s="142"/>
      <c r="L201" s="142"/>
    </row>
    <row r="202" spans="2:12">
      <c r="B202" s="141"/>
      <c r="C202" s="141"/>
      <c r="D202" s="142"/>
      <c r="E202" s="142"/>
      <c r="F202" s="142"/>
      <c r="G202" s="142"/>
      <c r="H202" s="142"/>
      <c r="I202" s="142"/>
      <c r="J202" s="142"/>
      <c r="K202" s="142"/>
      <c r="L202" s="142"/>
    </row>
    <row r="203" spans="2:12">
      <c r="B203" s="141"/>
      <c r="C203" s="141"/>
      <c r="D203" s="142"/>
      <c r="E203" s="142"/>
      <c r="F203" s="142"/>
      <c r="G203" s="142"/>
      <c r="H203" s="142"/>
      <c r="I203" s="142"/>
      <c r="J203" s="142"/>
      <c r="K203" s="142"/>
      <c r="L203" s="142"/>
    </row>
    <row r="204" spans="2:12">
      <c r="B204" s="141"/>
      <c r="C204" s="141"/>
      <c r="D204" s="142"/>
      <c r="E204" s="142"/>
      <c r="F204" s="142"/>
      <c r="G204" s="142"/>
      <c r="H204" s="142"/>
      <c r="I204" s="142"/>
      <c r="J204" s="142"/>
      <c r="K204" s="142"/>
      <c r="L204" s="142"/>
    </row>
    <row r="205" spans="2:12">
      <c r="B205" s="141"/>
      <c r="C205" s="141"/>
      <c r="D205" s="142"/>
      <c r="E205" s="142"/>
      <c r="F205" s="142"/>
      <c r="G205" s="142"/>
      <c r="H205" s="142"/>
      <c r="I205" s="142"/>
      <c r="J205" s="142"/>
      <c r="K205" s="142"/>
      <c r="L205" s="142"/>
    </row>
    <row r="206" spans="2:12">
      <c r="B206" s="141"/>
      <c r="C206" s="141"/>
      <c r="D206" s="142"/>
      <c r="E206" s="142"/>
      <c r="F206" s="142"/>
      <c r="G206" s="142"/>
      <c r="H206" s="142"/>
      <c r="I206" s="142"/>
      <c r="J206" s="142"/>
      <c r="K206" s="142"/>
      <c r="L206" s="142"/>
    </row>
    <row r="207" spans="2:12">
      <c r="B207" s="141"/>
      <c r="C207" s="141"/>
      <c r="D207" s="142"/>
      <c r="E207" s="142"/>
      <c r="F207" s="142"/>
      <c r="G207" s="142"/>
      <c r="H207" s="142"/>
      <c r="I207" s="142"/>
      <c r="J207" s="142"/>
      <c r="K207" s="142"/>
      <c r="L207" s="142"/>
    </row>
    <row r="208" spans="2:12">
      <c r="B208" s="141"/>
      <c r="C208" s="141"/>
      <c r="D208" s="142"/>
      <c r="E208" s="142"/>
      <c r="F208" s="142"/>
      <c r="G208" s="142"/>
      <c r="H208" s="142"/>
      <c r="I208" s="142"/>
      <c r="J208" s="142"/>
      <c r="K208" s="142"/>
      <c r="L208" s="142"/>
    </row>
    <row r="209" spans="2:12">
      <c r="B209" s="141"/>
      <c r="C209" s="141"/>
      <c r="D209" s="142"/>
      <c r="E209" s="142"/>
      <c r="F209" s="142"/>
      <c r="G209" s="142"/>
      <c r="H209" s="142"/>
      <c r="I209" s="142"/>
      <c r="J209" s="142"/>
      <c r="K209" s="142"/>
      <c r="L209" s="142"/>
    </row>
    <row r="210" spans="2:12">
      <c r="B210" s="141"/>
      <c r="C210" s="141"/>
      <c r="D210" s="142"/>
      <c r="E210" s="142"/>
      <c r="F210" s="142"/>
      <c r="G210" s="142"/>
      <c r="H210" s="142"/>
      <c r="I210" s="142"/>
      <c r="J210" s="142"/>
      <c r="K210" s="142"/>
      <c r="L210" s="142"/>
    </row>
    <row r="211" spans="2:12">
      <c r="B211" s="141"/>
      <c r="C211" s="141"/>
      <c r="D211" s="142"/>
      <c r="E211" s="142"/>
      <c r="F211" s="142"/>
      <c r="G211" s="142"/>
      <c r="H211" s="142"/>
      <c r="I211" s="142"/>
      <c r="J211" s="142"/>
      <c r="K211" s="142"/>
      <c r="L211" s="142"/>
    </row>
    <row r="212" spans="2:12">
      <c r="B212" s="141"/>
      <c r="C212" s="141"/>
      <c r="D212" s="142"/>
      <c r="E212" s="142"/>
      <c r="F212" s="142"/>
      <c r="G212" s="142"/>
      <c r="H212" s="142"/>
      <c r="I212" s="142"/>
      <c r="J212" s="142"/>
      <c r="K212" s="142"/>
      <c r="L212" s="142"/>
    </row>
    <row r="213" spans="2:12">
      <c r="B213" s="141"/>
      <c r="C213" s="141"/>
      <c r="D213" s="142"/>
      <c r="E213" s="142"/>
      <c r="F213" s="142"/>
      <c r="G213" s="142"/>
      <c r="H213" s="142"/>
      <c r="I213" s="142"/>
      <c r="J213" s="142"/>
      <c r="K213" s="142"/>
      <c r="L213" s="142"/>
    </row>
    <row r="214" spans="2:12">
      <c r="B214" s="141"/>
      <c r="C214" s="141"/>
      <c r="D214" s="142"/>
      <c r="E214" s="142"/>
      <c r="F214" s="142"/>
      <c r="G214" s="142"/>
      <c r="H214" s="142"/>
      <c r="I214" s="142"/>
      <c r="J214" s="142"/>
      <c r="K214" s="142"/>
      <c r="L214" s="142"/>
    </row>
    <row r="215" spans="2:12">
      <c r="B215" s="141"/>
      <c r="C215" s="141"/>
      <c r="D215" s="142"/>
      <c r="E215" s="142"/>
      <c r="F215" s="142"/>
      <c r="G215" s="142"/>
      <c r="H215" s="142"/>
      <c r="I215" s="142"/>
      <c r="J215" s="142"/>
      <c r="K215" s="142"/>
      <c r="L215" s="142"/>
    </row>
    <row r="216" spans="2:12">
      <c r="B216" s="141"/>
      <c r="C216" s="141"/>
      <c r="D216" s="142"/>
      <c r="E216" s="142"/>
      <c r="F216" s="142"/>
      <c r="G216" s="142"/>
      <c r="H216" s="142"/>
      <c r="I216" s="142"/>
      <c r="J216" s="142"/>
      <c r="K216" s="142"/>
      <c r="L216" s="142"/>
    </row>
    <row r="217" spans="2:12">
      <c r="B217" s="141"/>
      <c r="C217" s="141"/>
      <c r="D217" s="142"/>
      <c r="E217" s="142"/>
      <c r="F217" s="142"/>
      <c r="G217" s="142"/>
      <c r="H217" s="142"/>
      <c r="I217" s="142"/>
      <c r="J217" s="142"/>
      <c r="K217" s="142"/>
      <c r="L217" s="142"/>
    </row>
    <row r="218" spans="2:12">
      <c r="B218" s="141"/>
      <c r="C218" s="141"/>
      <c r="D218" s="142"/>
      <c r="E218" s="142"/>
      <c r="F218" s="142"/>
      <c r="G218" s="142"/>
      <c r="H218" s="142"/>
      <c r="I218" s="142"/>
      <c r="J218" s="142"/>
      <c r="K218" s="142"/>
      <c r="L218" s="142"/>
    </row>
    <row r="219" spans="2:12">
      <c r="B219" s="141"/>
      <c r="C219" s="141"/>
      <c r="D219" s="142"/>
      <c r="E219" s="142"/>
      <c r="F219" s="142"/>
      <c r="G219" s="142"/>
      <c r="H219" s="142"/>
      <c r="I219" s="142"/>
      <c r="J219" s="142"/>
      <c r="K219" s="142"/>
      <c r="L219" s="142"/>
    </row>
    <row r="220" spans="2:12">
      <c r="B220" s="141"/>
      <c r="C220" s="141"/>
      <c r="D220" s="142"/>
      <c r="E220" s="142"/>
      <c r="F220" s="142"/>
      <c r="G220" s="142"/>
      <c r="H220" s="142"/>
      <c r="I220" s="142"/>
      <c r="J220" s="142"/>
      <c r="K220" s="142"/>
      <c r="L220" s="142"/>
    </row>
    <row r="221" spans="2:12">
      <c r="B221" s="141"/>
      <c r="C221" s="141"/>
      <c r="D221" s="142"/>
      <c r="E221" s="142"/>
      <c r="F221" s="142"/>
      <c r="G221" s="142"/>
      <c r="H221" s="142"/>
      <c r="I221" s="142"/>
      <c r="J221" s="142"/>
      <c r="K221" s="142"/>
      <c r="L221" s="142"/>
    </row>
    <row r="222" spans="2:12">
      <c r="B222" s="141"/>
      <c r="C222" s="141"/>
      <c r="D222" s="142"/>
      <c r="E222" s="142"/>
      <c r="F222" s="142"/>
      <c r="G222" s="142"/>
      <c r="H222" s="142"/>
      <c r="I222" s="142"/>
      <c r="J222" s="142"/>
      <c r="K222" s="142"/>
      <c r="L222" s="142"/>
    </row>
    <row r="223" spans="2:12">
      <c r="B223" s="141"/>
      <c r="C223" s="141"/>
      <c r="D223" s="142"/>
      <c r="E223" s="142"/>
      <c r="F223" s="142"/>
      <c r="G223" s="142"/>
      <c r="H223" s="142"/>
      <c r="I223" s="142"/>
      <c r="J223" s="142"/>
      <c r="K223" s="142"/>
      <c r="L223" s="142"/>
    </row>
    <row r="224" spans="2:12">
      <c r="B224" s="141"/>
      <c r="C224" s="141"/>
      <c r="D224" s="142"/>
      <c r="E224" s="142"/>
      <c r="F224" s="142"/>
      <c r="G224" s="142"/>
      <c r="H224" s="142"/>
      <c r="I224" s="142"/>
      <c r="J224" s="142"/>
      <c r="K224" s="142"/>
      <c r="L224" s="142"/>
    </row>
    <row r="225" spans="2:12">
      <c r="B225" s="141"/>
      <c r="C225" s="141"/>
      <c r="D225" s="142"/>
      <c r="E225" s="142"/>
      <c r="F225" s="142"/>
      <c r="G225" s="142"/>
      <c r="H225" s="142"/>
      <c r="I225" s="142"/>
      <c r="J225" s="142"/>
      <c r="K225" s="142"/>
      <c r="L225" s="142"/>
    </row>
    <row r="226" spans="2:12">
      <c r="B226" s="141"/>
      <c r="C226" s="141"/>
      <c r="D226" s="142"/>
      <c r="E226" s="142"/>
      <c r="F226" s="142"/>
      <c r="G226" s="142"/>
      <c r="H226" s="142"/>
      <c r="I226" s="142"/>
      <c r="J226" s="142"/>
      <c r="K226" s="142"/>
      <c r="L226" s="142"/>
    </row>
    <row r="227" spans="2:12">
      <c r="B227" s="141"/>
      <c r="C227" s="141"/>
      <c r="D227" s="142"/>
      <c r="E227" s="142"/>
      <c r="F227" s="142"/>
      <c r="G227" s="142"/>
      <c r="H227" s="142"/>
      <c r="I227" s="142"/>
      <c r="J227" s="142"/>
      <c r="K227" s="142"/>
      <c r="L227" s="142"/>
    </row>
    <row r="228" spans="2:12">
      <c r="B228" s="141"/>
      <c r="C228" s="141"/>
      <c r="D228" s="142"/>
      <c r="E228" s="142"/>
      <c r="F228" s="142"/>
      <c r="G228" s="142"/>
      <c r="H228" s="142"/>
      <c r="I228" s="142"/>
      <c r="J228" s="142"/>
      <c r="K228" s="142"/>
      <c r="L228" s="142"/>
    </row>
    <row r="229" spans="2:12">
      <c r="B229" s="141"/>
      <c r="C229" s="141"/>
      <c r="D229" s="142"/>
      <c r="E229" s="142"/>
      <c r="F229" s="142"/>
      <c r="G229" s="142"/>
      <c r="H229" s="142"/>
      <c r="I229" s="142"/>
      <c r="J229" s="142"/>
      <c r="K229" s="142"/>
      <c r="L229" s="142"/>
    </row>
    <row r="230" spans="2:12">
      <c r="B230" s="141"/>
      <c r="C230" s="141"/>
      <c r="D230" s="142"/>
      <c r="E230" s="142"/>
      <c r="F230" s="142"/>
      <c r="G230" s="142"/>
      <c r="H230" s="142"/>
      <c r="I230" s="142"/>
      <c r="J230" s="142"/>
      <c r="K230" s="142"/>
      <c r="L230" s="142"/>
    </row>
    <row r="231" spans="2:12">
      <c r="B231" s="141"/>
      <c r="C231" s="141"/>
      <c r="D231" s="142"/>
      <c r="E231" s="142"/>
      <c r="F231" s="142"/>
      <c r="G231" s="142"/>
      <c r="H231" s="142"/>
      <c r="I231" s="142"/>
      <c r="J231" s="142"/>
      <c r="K231" s="142"/>
      <c r="L231" s="142"/>
    </row>
    <row r="232" spans="2:12">
      <c r="B232" s="141"/>
      <c r="C232" s="141"/>
      <c r="D232" s="142"/>
      <c r="E232" s="142"/>
      <c r="F232" s="142"/>
      <c r="G232" s="142"/>
      <c r="H232" s="142"/>
      <c r="I232" s="142"/>
      <c r="J232" s="142"/>
      <c r="K232" s="142"/>
      <c r="L232" s="142"/>
    </row>
    <row r="233" spans="2:12">
      <c r="B233" s="141"/>
      <c r="C233" s="141"/>
      <c r="D233" s="142"/>
      <c r="E233" s="142"/>
      <c r="F233" s="142"/>
      <c r="G233" s="142"/>
      <c r="H233" s="142"/>
      <c r="I233" s="142"/>
      <c r="J233" s="142"/>
      <c r="K233" s="142"/>
      <c r="L233" s="142"/>
    </row>
    <row r="234" spans="2:12">
      <c r="B234" s="141"/>
      <c r="C234" s="141"/>
      <c r="D234" s="142"/>
      <c r="E234" s="142"/>
      <c r="F234" s="142"/>
      <c r="G234" s="142"/>
      <c r="H234" s="142"/>
      <c r="I234" s="142"/>
      <c r="J234" s="142"/>
      <c r="K234" s="142"/>
      <c r="L234" s="142"/>
    </row>
    <row r="235" spans="2:12">
      <c r="B235" s="141"/>
      <c r="C235" s="141"/>
      <c r="D235" s="142"/>
      <c r="E235" s="142"/>
      <c r="F235" s="142"/>
      <c r="G235" s="142"/>
      <c r="H235" s="142"/>
      <c r="I235" s="142"/>
      <c r="J235" s="142"/>
      <c r="K235" s="142"/>
      <c r="L235" s="142"/>
    </row>
    <row r="236" spans="2:12">
      <c r="B236" s="141"/>
      <c r="C236" s="141"/>
      <c r="D236" s="142"/>
      <c r="E236" s="142"/>
      <c r="F236" s="142"/>
      <c r="G236" s="142"/>
      <c r="H236" s="142"/>
      <c r="I236" s="142"/>
      <c r="J236" s="142"/>
      <c r="K236" s="142"/>
      <c r="L236" s="142"/>
    </row>
    <row r="237" spans="2:12">
      <c r="B237" s="141"/>
      <c r="C237" s="141"/>
      <c r="D237" s="142"/>
      <c r="E237" s="142"/>
      <c r="F237" s="142"/>
      <c r="G237" s="142"/>
      <c r="H237" s="142"/>
      <c r="I237" s="142"/>
      <c r="J237" s="142"/>
      <c r="K237" s="142"/>
      <c r="L237" s="142"/>
    </row>
    <row r="238" spans="2:12">
      <c r="B238" s="141"/>
      <c r="C238" s="141"/>
      <c r="D238" s="142"/>
      <c r="E238" s="142"/>
      <c r="F238" s="142"/>
      <c r="G238" s="142"/>
      <c r="H238" s="142"/>
      <c r="I238" s="142"/>
      <c r="J238" s="142"/>
      <c r="K238" s="142"/>
      <c r="L238" s="142"/>
    </row>
    <row r="239" spans="2:12">
      <c r="B239" s="141"/>
      <c r="C239" s="141"/>
      <c r="D239" s="142"/>
      <c r="E239" s="142"/>
      <c r="F239" s="142"/>
      <c r="G239" s="142"/>
      <c r="H239" s="142"/>
      <c r="I239" s="142"/>
      <c r="J239" s="142"/>
      <c r="K239" s="142"/>
      <c r="L239" s="142"/>
    </row>
    <row r="240" spans="2:12">
      <c r="B240" s="141"/>
      <c r="C240" s="141"/>
      <c r="D240" s="142"/>
      <c r="E240" s="142"/>
      <c r="F240" s="142"/>
      <c r="G240" s="142"/>
      <c r="H240" s="142"/>
      <c r="I240" s="142"/>
      <c r="J240" s="142"/>
      <c r="K240" s="142"/>
      <c r="L240" s="142"/>
    </row>
    <row r="241" spans="2:12">
      <c r="B241" s="141"/>
      <c r="C241" s="141"/>
      <c r="D241" s="142"/>
      <c r="E241" s="142"/>
      <c r="F241" s="142"/>
      <c r="G241" s="142"/>
      <c r="H241" s="142"/>
      <c r="I241" s="142"/>
      <c r="J241" s="142"/>
      <c r="K241" s="142"/>
      <c r="L241" s="142"/>
    </row>
    <row r="242" spans="2:12">
      <c r="B242" s="141"/>
      <c r="C242" s="141"/>
      <c r="D242" s="142"/>
      <c r="E242" s="142"/>
      <c r="F242" s="142"/>
      <c r="G242" s="142"/>
      <c r="H242" s="142"/>
      <c r="I242" s="142"/>
      <c r="J242" s="142"/>
      <c r="K242" s="142"/>
      <c r="L242" s="142"/>
    </row>
    <row r="243" spans="2:12">
      <c r="B243" s="141"/>
      <c r="C243" s="141"/>
      <c r="D243" s="142"/>
      <c r="E243" s="142"/>
      <c r="F243" s="142"/>
      <c r="G243" s="142"/>
      <c r="H243" s="142"/>
      <c r="I243" s="142"/>
      <c r="J243" s="142"/>
      <c r="K243" s="142"/>
      <c r="L243" s="142"/>
    </row>
    <row r="244" spans="2:12">
      <c r="B244" s="141"/>
      <c r="C244" s="141"/>
      <c r="D244" s="142"/>
      <c r="E244" s="142"/>
      <c r="F244" s="142"/>
      <c r="G244" s="142"/>
      <c r="H244" s="142"/>
      <c r="I244" s="142"/>
      <c r="J244" s="142"/>
      <c r="K244" s="142"/>
      <c r="L244" s="142"/>
    </row>
    <row r="245" spans="2:12">
      <c r="B245" s="141"/>
      <c r="C245" s="141"/>
      <c r="D245" s="142"/>
      <c r="E245" s="142"/>
      <c r="F245" s="142"/>
      <c r="G245" s="142"/>
      <c r="H245" s="142"/>
      <c r="I245" s="142"/>
      <c r="J245" s="142"/>
      <c r="K245" s="142"/>
      <c r="L245" s="142"/>
    </row>
    <row r="246" spans="2:12">
      <c r="B246" s="141"/>
      <c r="C246" s="141"/>
      <c r="D246" s="142"/>
      <c r="E246" s="142"/>
      <c r="F246" s="142"/>
      <c r="G246" s="142"/>
      <c r="H246" s="142"/>
      <c r="I246" s="142"/>
      <c r="J246" s="142"/>
      <c r="K246" s="142"/>
      <c r="L246" s="142"/>
    </row>
    <row r="247" spans="2:12">
      <c r="B247" s="141"/>
      <c r="C247" s="141"/>
      <c r="D247" s="142"/>
      <c r="E247" s="142"/>
      <c r="F247" s="142"/>
      <c r="G247" s="142"/>
      <c r="H247" s="142"/>
      <c r="I247" s="142"/>
      <c r="J247" s="142"/>
      <c r="K247" s="142"/>
      <c r="L247" s="142"/>
    </row>
    <row r="248" spans="2:12">
      <c r="B248" s="141"/>
      <c r="C248" s="141"/>
      <c r="D248" s="142"/>
      <c r="E248" s="142"/>
      <c r="F248" s="142"/>
      <c r="G248" s="142"/>
      <c r="H248" s="142"/>
      <c r="I248" s="142"/>
      <c r="J248" s="142"/>
      <c r="K248" s="142"/>
      <c r="L248" s="142"/>
    </row>
    <row r="249" spans="2:12">
      <c r="B249" s="141"/>
      <c r="C249" s="141"/>
      <c r="D249" s="142"/>
      <c r="E249" s="142"/>
      <c r="F249" s="142"/>
      <c r="G249" s="142"/>
      <c r="H249" s="142"/>
      <c r="I249" s="142"/>
      <c r="J249" s="142"/>
      <c r="K249" s="142"/>
      <c r="L249" s="142"/>
    </row>
    <row r="250" spans="2:12">
      <c r="B250" s="141"/>
      <c r="C250" s="141"/>
      <c r="D250" s="142"/>
      <c r="E250" s="142"/>
      <c r="F250" s="142"/>
      <c r="G250" s="142"/>
      <c r="H250" s="142"/>
      <c r="I250" s="142"/>
      <c r="J250" s="142"/>
      <c r="K250" s="142"/>
      <c r="L250" s="142"/>
    </row>
    <row r="251" spans="2:12">
      <c r="B251" s="141"/>
      <c r="C251" s="141"/>
      <c r="D251" s="142"/>
      <c r="E251" s="142"/>
      <c r="F251" s="142"/>
      <c r="G251" s="142"/>
      <c r="H251" s="142"/>
      <c r="I251" s="142"/>
      <c r="J251" s="142"/>
      <c r="K251" s="142"/>
      <c r="L251" s="142"/>
    </row>
    <row r="252" spans="2:12">
      <c r="B252" s="141"/>
      <c r="C252" s="141"/>
      <c r="D252" s="142"/>
      <c r="E252" s="142"/>
      <c r="F252" s="142"/>
      <c r="G252" s="142"/>
      <c r="H252" s="142"/>
      <c r="I252" s="142"/>
      <c r="J252" s="142"/>
      <c r="K252" s="142"/>
      <c r="L252" s="142"/>
    </row>
    <row r="253" spans="2:12">
      <c r="B253" s="141"/>
      <c r="C253" s="141"/>
      <c r="D253" s="142"/>
      <c r="E253" s="142"/>
      <c r="F253" s="142"/>
      <c r="G253" s="142"/>
      <c r="H253" s="142"/>
      <c r="I253" s="142"/>
      <c r="J253" s="142"/>
      <c r="K253" s="142"/>
      <c r="L253" s="142"/>
    </row>
    <row r="254" spans="2:12">
      <c r="B254" s="141"/>
      <c r="C254" s="141"/>
      <c r="D254" s="142"/>
      <c r="E254" s="142"/>
      <c r="F254" s="142"/>
      <c r="G254" s="142"/>
      <c r="H254" s="142"/>
      <c r="I254" s="142"/>
      <c r="J254" s="142"/>
      <c r="K254" s="142"/>
      <c r="L254" s="142"/>
    </row>
    <row r="255" spans="2:12">
      <c r="B255" s="141"/>
      <c r="C255" s="141"/>
      <c r="D255" s="142"/>
      <c r="E255" s="142"/>
      <c r="F255" s="142"/>
      <c r="G255" s="142"/>
      <c r="H255" s="142"/>
      <c r="I255" s="142"/>
      <c r="J255" s="142"/>
      <c r="K255" s="142"/>
      <c r="L255" s="142"/>
    </row>
    <row r="256" spans="2:12">
      <c r="B256" s="141"/>
      <c r="C256" s="141"/>
      <c r="D256" s="142"/>
      <c r="E256" s="142"/>
      <c r="F256" s="142"/>
      <c r="G256" s="142"/>
      <c r="H256" s="142"/>
      <c r="I256" s="142"/>
      <c r="J256" s="142"/>
      <c r="K256" s="142"/>
      <c r="L256" s="142"/>
    </row>
    <row r="257" spans="2:12">
      <c r="B257" s="141"/>
      <c r="C257" s="141"/>
      <c r="D257" s="142"/>
      <c r="E257" s="142"/>
      <c r="F257" s="142"/>
      <c r="G257" s="142"/>
      <c r="H257" s="142"/>
      <c r="I257" s="142"/>
      <c r="J257" s="142"/>
      <c r="K257" s="142"/>
      <c r="L257" s="142"/>
    </row>
    <row r="258" spans="2:12">
      <c r="B258" s="141"/>
      <c r="C258" s="141"/>
      <c r="D258" s="142"/>
      <c r="E258" s="142"/>
      <c r="F258" s="142"/>
      <c r="G258" s="142"/>
      <c r="H258" s="142"/>
      <c r="I258" s="142"/>
      <c r="J258" s="142"/>
      <c r="K258" s="142"/>
      <c r="L258" s="142"/>
    </row>
    <row r="259" spans="2:12">
      <c r="B259" s="141"/>
      <c r="C259" s="141"/>
      <c r="D259" s="142"/>
      <c r="E259" s="142"/>
      <c r="F259" s="142"/>
      <c r="G259" s="142"/>
      <c r="H259" s="142"/>
      <c r="I259" s="142"/>
      <c r="J259" s="142"/>
      <c r="K259" s="142"/>
      <c r="L259" s="142"/>
    </row>
    <row r="260" spans="2:12">
      <c r="B260" s="141"/>
      <c r="C260" s="141"/>
      <c r="D260" s="142"/>
      <c r="E260" s="142"/>
      <c r="F260" s="142"/>
      <c r="G260" s="142"/>
      <c r="H260" s="142"/>
      <c r="I260" s="142"/>
      <c r="J260" s="142"/>
      <c r="K260" s="142"/>
      <c r="L260" s="142"/>
    </row>
    <row r="261" spans="2:12">
      <c r="B261" s="141"/>
      <c r="C261" s="141"/>
      <c r="D261" s="142"/>
      <c r="E261" s="142"/>
      <c r="F261" s="142"/>
      <c r="G261" s="142"/>
      <c r="H261" s="142"/>
      <c r="I261" s="142"/>
      <c r="J261" s="142"/>
      <c r="K261" s="142"/>
      <c r="L261" s="142"/>
    </row>
    <row r="262" spans="2:12">
      <c r="B262" s="141"/>
      <c r="C262" s="141"/>
      <c r="D262" s="142"/>
      <c r="E262" s="142"/>
      <c r="F262" s="142"/>
      <c r="G262" s="142"/>
      <c r="H262" s="142"/>
      <c r="I262" s="142"/>
      <c r="J262" s="142"/>
      <c r="K262" s="142"/>
      <c r="L262" s="142"/>
    </row>
    <row r="263" spans="2:12">
      <c r="B263" s="141"/>
      <c r="C263" s="141"/>
      <c r="D263" s="142"/>
      <c r="E263" s="142"/>
      <c r="F263" s="142"/>
      <c r="G263" s="142"/>
      <c r="H263" s="142"/>
      <c r="I263" s="142"/>
      <c r="J263" s="142"/>
      <c r="K263" s="142"/>
      <c r="L263" s="142"/>
    </row>
    <row r="264" spans="2:12">
      <c r="B264" s="141"/>
      <c r="C264" s="141"/>
      <c r="D264" s="142"/>
      <c r="E264" s="142"/>
      <c r="F264" s="142"/>
      <c r="G264" s="142"/>
      <c r="H264" s="142"/>
      <c r="I264" s="142"/>
      <c r="J264" s="142"/>
      <c r="K264" s="142"/>
      <c r="L264" s="142"/>
    </row>
    <row r="265" spans="2:12">
      <c r="B265" s="141"/>
      <c r="C265" s="141"/>
      <c r="D265" s="142"/>
      <c r="E265" s="142"/>
      <c r="F265" s="142"/>
      <c r="G265" s="142"/>
      <c r="H265" s="142"/>
      <c r="I265" s="142"/>
      <c r="J265" s="142"/>
      <c r="K265" s="142"/>
      <c r="L265" s="142"/>
    </row>
    <row r="266" spans="2:12">
      <c r="B266" s="141"/>
      <c r="C266" s="141"/>
      <c r="D266" s="142"/>
      <c r="E266" s="142"/>
      <c r="F266" s="142"/>
      <c r="G266" s="142"/>
      <c r="H266" s="142"/>
      <c r="I266" s="142"/>
      <c r="J266" s="142"/>
      <c r="K266" s="142"/>
      <c r="L266" s="142"/>
    </row>
    <row r="267" spans="2:12">
      <c r="B267" s="141"/>
      <c r="C267" s="141"/>
      <c r="D267" s="142"/>
      <c r="E267" s="142"/>
      <c r="F267" s="142"/>
      <c r="G267" s="142"/>
      <c r="H267" s="142"/>
      <c r="I267" s="142"/>
      <c r="J267" s="142"/>
      <c r="K267" s="142"/>
      <c r="L267" s="142"/>
    </row>
    <row r="268" spans="2:12">
      <c r="B268" s="141"/>
      <c r="C268" s="141"/>
      <c r="D268" s="142"/>
      <c r="E268" s="142"/>
      <c r="F268" s="142"/>
      <c r="G268" s="142"/>
      <c r="H268" s="142"/>
      <c r="I268" s="142"/>
      <c r="J268" s="142"/>
      <c r="K268" s="142"/>
      <c r="L268" s="142"/>
    </row>
    <row r="269" spans="2:12">
      <c r="B269" s="141"/>
      <c r="C269" s="141"/>
      <c r="D269" s="142"/>
      <c r="E269" s="142"/>
      <c r="F269" s="142"/>
      <c r="G269" s="142"/>
      <c r="H269" s="142"/>
      <c r="I269" s="142"/>
      <c r="J269" s="142"/>
      <c r="K269" s="142"/>
      <c r="L269" s="142"/>
    </row>
    <row r="270" spans="2:12">
      <c r="B270" s="141"/>
      <c r="C270" s="141"/>
      <c r="D270" s="142"/>
      <c r="E270" s="142"/>
      <c r="F270" s="142"/>
      <c r="G270" s="142"/>
      <c r="H270" s="142"/>
      <c r="I270" s="142"/>
      <c r="J270" s="142"/>
      <c r="K270" s="142"/>
      <c r="L270" s="142"/>
    </row>
    <row r="271" spans="2:12">
      <c r="B271" s="141"/>
      <c r="C271" s="141"/>
      <c r="D271" s="142"/>
      <c r="E271" s="142"/>
      <c r="F271" s="142"/>
      <c r="G271" s="142"/>
      <c r="H271" s="142"/>
      <c r="I271" s="142"/>
      <c r="J271" s="142"/>
      <c r="K271" s="142"/>
      <c r="L271" s="142"/>
    </row>
    <row r="272" spans="2:12">
      <c r="B272" s="141"/>
      <c r="C272" s="141"/>
      <c r="D272" s="142"/>
      <c r="E272" s="142"/>
      <c r="F272" s="142"/>
      <c r="G272" s="142"/>
      <c r="H272" s="142"/>
      <c r="I272" s="142"/>
      <c r="J272" s="142"/>
      <c r="K272" s="142"/>
      <c r="L272" s="142"/>
    </row>
    <row r="273" spans="2:12">
      <c r="B273" s="141"/>
      <c r="C273" s="141"/>
      <c r="D273" s="142"/>
      <c r="E273" s="142"/>
      <c r="F273" s="142"/>
      <c r="G273" s="142"/>
      <c r="H273" s="142"/>
      <c r="I273" s="142"/>
      <c r="J273" s="142"/>
      <c r="K273" s="142"/>
      <c r="L273" s="142"/>
    </row>
    <row r="274" spans="2:12">
      <c r="B274" s="141"/>
      <c r="C274" s="141"/>
      <c r="D274" s="142"/>
      <c r="E274" s="142"/>
      <c r="F274" s="142"/>
      <c r="G274" s="142"/>
      <c r="H274" s="142"/>
      <c r="I274" s="142"/>
      <c r="J274" s="142"/>
      <c r="K274" s="142"/>
      <c r="L274" s="142"/>
    </row>
    <row r="275" spans="2:12">
      <c r="B275" s="141"/>
      <c r="C275" s="141"/>
      <c r="D275" s="142"/>
      <c r="E275" s="142"/>
      <c r="F275" s="142"/>
      <c r="G275" s="142"/>
      <c r="H275" s="142"/>
      <c r="I275" s="142"/>
      <c r="J275" s="142"/>
      <c r="K275" s="142"/>
      <c r="L275" s="142"/>
    </row>
    <row r="276" spans="2:12">
      <c r="B276" s="141"/>
      <c r="C276" s="141"/>
      <c r="D276" s="142"/>
      <c r="E276" s="142"/>
      <c r="F276" s="142"/>
      <c r="G276" s="142"/>
      <c r="H276" s="142"/>
      <c r="I276" s="142"/>
      <c r="J276" s="142"/>
      <c r="K276" s="142"/>
      <c r="L276" s="142"/>
    </row>
    <row r="277" spans="2:12">
      <c r="B277" s="141"/>
      <c r="C277" s="141"/>
      <c r="D277" s="142"/>
      <c r="E277" s="142"/>
      <c r="F277" s="142"/>
      <c r="G277" s="142"/>
      <c r="H277" s="142"/>
      <c r="I277" s="142"/>
      <c r="J277" s="142"/>
      <c r="K277" s="142"/>
      <c r="L277" s="142"/>
    </row>
    <row r="278" spans="2:12">
      <c r="B278" s="141"/>
      <c r="C278" s="141"/>
      <c r="D278" s="142"/>
      <c r="E278" s="142"/>
      <c r="F278" s="142"/>
      <c r="G278" s="142"/>
      <c r="H278" s="142"/>
      <c r="I278" s="142"/>
      <c r="J278" s="142"/>
      <c r="K278" s="142"/>
      <c r="L278" s="142"/>
    </row>
    <row r="279" spans="2:12">
      <c r="B279" s="141"/>
      <c r="C279" s="141"/>
      <c r="D279" s="142"/>
      <c r="E279" s="142"/>
      <c r="F279" s="142"/>
      <c r="G279" s="142"/>
      <c r="H279" s="142"/>
      <c r="I279" s="142"/>
      <c r="J279" s="142"/>
      <c r="K279" s="142"/>
      <c r="L279" s="142"/>
    </row>
    <row r="280" spans="2:12">
      <c r="B280" s="141"/>
      <c r="C280" s="141"/>
      <c r="D280" s="142"/>
      <c r="E280" s="142"/>
      <c r="F280" s="142"/>
      <c r="G280" s="142"/>
      <c r="H280" s="142"/>
      <c r="I280" s="142"/>
      <c r="J280" s="142"/>
      <c r="K280" s="142"/>
      <c r="L280" s="142"/>
    </row>
    <row r="281" spans="2:12">
      <c r="B281" s="141"/>
      <c r="C281" s="141"/>
      <c r="D281" s="142"/>
      <c r="E281" s="142"/>
      <c r="F281" s="142"/>
      <c r="G281" s="142"/>
      <c r="H281" s="142"/>
      <c r="I281" s="142"/>
      <c r="J281" s="142"/>
      <c r="K281" s="142"/>
      <c r="L281" s="142"/>
    </row>
    <row r="282" spans="2:12">
      <c r="B282" s="141"/>
      <c r="C282" s="141"/>
      <c r="D282" s="142"/>
      <c r="E282" s="142"/>
      <c r="F282" s="142"/>
      <c r="G282" s="142"/>
      <c r="H282" s="142"/>
      <c r="I282" s="142"/>
      <c r="J282" s="142"/>
      <c r="K282" s="142"/>
      <c r="L282" s="142"/>
    </row>
    <row r="283" spans="2:12">
      <c r="B283" s="141"/>
      <c r="C283" s="141"/>
      <c r="D283" s="142"/>
      <c r="E283" s="142"/>
      <c r="F283" s="142"/>
      <c r="G283" s="142"/>
      <c r="H283" s="142"/>
      <c r="I283" s="142"/>
      <c r="J283" s="142"/>
      <c r="K283" s="142"/>
      <c r="L283" s="142"/>
    </row>
    <row r="284" spans="2:12">
      <c r="B284" s="141"/>
      <c r="C284" s="141"/>
      <c r="D284" s="142"/>
      <c r="E284" s="142"/>
      <c r="F284" s="142"/>
      <c r="G284" s="142"/>
      <c r="H284" s="142"/>
      <c r="I284" s="142"/>
      <c r="J284" s="142"/>
      <c r="K284" s="142"/>
      <c r="L284" s="142"/>
    </row>
    <row r="285" spans="2:12">
      <c r="B285" s="141"/>
      <c r="C285" s="141"/>
      <c r="D285" s="142"/>
      <c r="E285" s="142"/>
      <c r="F285" s="142"/>
      <c r="G285" s="142"/>
      <c r="H285" s="142"/>
      <c r="I285" s="142"/>
      <c r="J285" s="142"/>
      <c r="K285" s="142"/>
      <c r="L285" s="142"/>
    </row>
    <row r="286" spans="2:12">
      <c r="B286" s="141"/>
      <c r="C286" s="141"/>
      <c r="D286" s="142"/>
      <c r="E286" s="142"/>
      <c r="F286" s="142"/>
      <c r="G286" s="142"/>
      <c r="H286" s="142"/>
      <c r="I286" s="142"/>
      <c r="J286" s="142"/>
      <c r="K286" s="142"/>
      <c r="L286" s="142"/>
    </row>
    <row r="287" spans="2:12">
      <c r="B287" s="141"/>
      <c r="C287" s="141"/>
      <c r="D287" s="142"/>
      <c r="E287" s="142"/>
      <c r="F287" s="142"/>
      <c r="G287" s="142"/>
      <c r="H287" s="142"/>
      <c r="I287" s="142"/>
      <c r="J287" s="142"/>
      <c r="K287" s="142"/>
      <c r="L287" s="142"/>
    </row>
    <row r="288" spans="2:12">
      <c r="B288" s="141"/>
      <c r="C288" s="141"/>
      <c r="D288" s="142"/>
      <c r="E288" s="142"/>
      <c r="F288" s="142"/>
      <c r="G288" s="142"/>
      <c r="H288" s="142"/>
      <c r="I288" s="142"/>
      <c r="J288" s="142"/>
      <c r="K288" s="142"/>
      <c r="L288" s="142"/>
    </row>
    <row r="289" spans="2:12">
      <c r="B289" s="141"/>
      <c r="C289" s="141"/>
      <c r="D289" s="142"/>
      <c r="E289" s="142"/>
      <c r="F289" s="142"/>
      <c r="G289" s="142"/>
      <c r="H289" s="142"/>
      <c r="I289" s="142"/>
      <c r="J289" s="142"/>
      <c r="K289" s="142"/>
      <c r="L289" s="142"/>
    </row>
    <row r="290" spans="2:12">
      <c r="B290" s="141"/>
      <c r="C290" s="141"/>
      <c r="D290" s="142"/>
      <c r="E290" s="142"/>
      <c r="F290" s="142"/>
      <c r="G290" s="142"/>
      <c r="H290" s="142"/>
      <c r="I290" s="142"/>
      <c r="J290" s="142"/>
      <c r="K290" s="142"/>
      <c r="L290" s="142"/>
    </row>
    <row r="291" spans="2:12">
      <c r="B291" s="141"/>
      <c r="C291" s="141"/>
      <c r="D291" s="142"/>
      <c r="E291" s="142"/>
      <c r="F291" s="142"/>
      <c r="G291" s="142"/>
      <c r="H291" s="142"/>
      <c r="I291" s="142"/>
      <c r="J291" s="142"/>
      <c r="K291" s="142"/>
      <c r="L291" s="142"/>
    </row>
    <row r="292" spans="2:12">
      <c r="B292" s="141"/>
      <c r="C292" s="141"/>
      <c r="D292" s="142"/>
      <c r="E292" s="142"/>
      <c r="F292" s="142"/>
      <c r="G292" s="142"/>
      <c r="H292" s="142"/>
      <c r="I292" s="142"/>
      <c r="J292" s="142"/>
      <c r="K292" s="142"/>
      <c r="L292" s="142"/>
    </row>
    <row r="293" spans="2:12">
      <c r="B293" s="141"/>
      <c r="C293" s="141"/>
      <c r="D293" s="142"/>
      <c r="E293" s="142"/>
      <c r="F293" s="142"/>
      <c r="G293" s="142"/>
      <c r="H293" s="142"/>
      <c r="I293" s="142"/>
      <c r="J293" s="142"/>
      <c r="K293" s="142"/>
      <c r="L293" s="142"/>
    </row>
    <row r="294" spans="2:12">
      <c r="B294" s="141"/>
      <c r="C294" s="141"/>
      <c r="D294" s="142"/>
      <c r="E294" s="142"/>
      <c r="F294" s="142"/>
      <c r="G294" s="142"/>
      <c r="H294" s="142"/>
      <c r="I294" s="142"/>
      <c r="J294" s="142"/>
      <c r="K294" s="142"/>
      <c r="L294" s="142"/>
    </row>
    <row r="295" spans="2:12">
      <c r="B295" s="141"/>
      <c r="C295" s="141"/>
      <c r="D295" s="142"/>
      <c r="E295" s="142"/>
      <c r="F295" s="142"/>
      <c r="G295" s="142"/>
      <c r="H295" s="142"/>
      <c r="I295" s="142"/>
      <c r="J295" s="142"/>
      <c r="K295" s="142"/>
      <c r="L295" s="142"/>
    </row>
    <row r="296" spans="2:12">
      <c r="B296" s="141"/>
      <c r="C296" s="141"/>
      <c r="D296" s="142"/>
      <c r="E296" s="142"/>
      <c r="F296" s="142"/>
      <c r="G296" s="142"/>
      <c r="H296" s="142"/>
      <c r="I296" s="142"/>
      <c r="J296" s="142"/>
      <c r="K296" s="142"/>
      <c r="L296" s="142"/>
    </row>
    <row r="297" spans="2:12">
      <c r="B297" s="141"/>
      <c r="C297" s="141"/>
      <c r="D297" s="142"/>
      <c r="E297" s="142"/>
      <c r="F297" s="142"/>
      <c r="G297" s="142"/>
      <c r="H297" s="142"/>
      <c r="I297" s="142"/>
      <c r="J297" s="142"/>
      <c r="K297" s="142"/>
      <c r="L297" s="142"/>
    </row>
    <row r="298" spans="2:12">
      <c r="B298" s="141"/>
      <c r="C298" s="141"/>
      <c r="D298" s="142"/>
      <c r="E298" s="142"/>
      <c r="F298" s="142"/>
      <c r="G298" s="142"/>
      <c r="H298" s="142"/>
      <c r="I298" s="142"/>
      <c r="J298" s="142"/>
      <c r="K298" s="142"/>
      <c r="L298" s="142"/>
    </row>
    <row r="299" spans="2:12">
      <c r="B299" s="141"/>
      <c r="C299" s="141"/>
      <c r="D299" s="142"/>
      <c r="E299" s="142"/>
      <c r="F299" s="142"/>
      <c r="G299" s="142"/>
      <c r="H299" s="142"/>
      <c r="I299" s="142"/>
      <c r="J299" s="142"/>
      <c r="K299" s="142"/>
      <c r="L299" s="142"/>
    </row>
    <row r="300" spans="2:12">
      <c r="B300" s="141"/>
      <c r="C300" s="141"/>
      <c r="D300" s="142"/>
      <c r="E300" s="142"/>
      <c r="F300" s="142"/>
      <c r="G300" s="142"/>
      <c r="H300" s="142"/>
      <c r="I300" s="142"/>
      <c r="J300" s="142"/>
      <c r="K300" s="142"/>
      <c r="L300" s="142"/>
    </row>
    <row r="301" spans="2:12">
      <c r="B301" s="141"/>
      <c r="C301" s="141"/>
      <c r="D301" s="142"/>
      <c r="E301" s="142"/>
      <c r="F301" s="142"/>
      <c r="G301" s="142"/>
      <c r="H301" s="142"/>
      <c r="I301" s="142"/>
      <c r="J301" s="142"/>
      <c r="K301" s="142"/>
      <c r="L301" s="142"/>
    </row>
    <row r="302" spans="2:12">
      <c r="B302" s="141"/>
      <c r="C302" s="141"/>
      <c r="D302" s="142"/>
      <c r="E302" s="142"/>
      <c r="F302" s="142"/>
      <c r="G302" s="142"/>
      <c r="H302" s="142"/>
      <c r="I302" s="142"/>
      <c r="J302" s="142"/>
      <c r="K302" s="142"/>
      <c r="L302" s="142"/>
    </row>
    <row r="303" spans="2:12">
      <c r="B303" s="141"/>
      <c r="C303" s="141"/>
      <c r="D303" s="142"/>
      <c r="E303" s="142"/>
      <c r="F303" s="142"/>
      <c r="G303" s="142"/>
      <c r="H303" s="142"/>
      <c r="I303" s="142"/>
      <c r="J303" s="142"/>
      <c r="K303" s="142"/>
      <c r="L303" s="142"/>
    </row>
    <row r="304" spans="2:12">
      <c r="B304" s="141"/>
      <c r="C304" s="141"/>
      <c r="D304" s="142"/>
      <c r="E304" s="142"/>
      <c r="F304" s="142"/>
      <c r="G304" s="142"/>
      <c r="H304" s="142"/>
      <c r="I304" s="142"/>
      <c r="J304" s="142"/>
      <c r="K304" s="142"/>
      <c r="L304" s="142"/>
    </row>
    <row r="305" spans="2:12">
      <c r="B305" s="141"/>
      <c r="C305" s="141"/>
      <c r="D305" s="142"/>
      <c r="E305" s="142"/>
      <c r="F305" s="142"/>
      <c r="G305" s="142"/>
      <c r="H305" s="142"/>
      <c r="I305" s="142"/>
      <c r="J305" s="142"/>
      <c r="K305" s="142"/>
      <c r="L305" s="142"/>
    </row>
    <row r="306" spans="2:12">
      <c r="B306" s="141"/>
      <c r="C306" s="141"/>
      <c r="D306" s="142"/>
      <c r="E306" s="142"/>
      <c r="F306" s="142"/>
      <c r="G306" s="142"/>
      <c r="H306" s="142"/>
      <c r="I306" s="142"/>
      <c r="J306" s="142"/>
      <c r="K306" s="142"/>
      <c r="L306" s="142"/>
    </row>
    <row r="307" spans="2:12">
      <c r="B307" s="141"/>
      <c r="C307" s="141"/>
      <c r="D307" s="142"/>
      <c r="E307" s="142"/>
      <c r="F307" s="142"/>
      <c r="G307" s="142"/>
      <c r="H307" s="142"/>
      <c r="I307" s="142"/>
      <c r="J307" s="142"/>
      <c r="K307" s="142"/>
      <c r="L307" s="142"/>
    </row>
    <row r="308" spans="2:12">
      <c r="B308" s="141"/>
      <c r="C308" s="141"/>
      <c r="D308" s="142"/>
      <c r="E308" s="142"/>
      <c r="F308" s="142"/>
      <c r="G308" s="142"/>
      <c r="H308" s="142"/>
      <c r="I308" s="142"/>
      <c r="J308" s="142"/>
      <c r="K308" s="142"/>
      <c r="L308" s="142"/>
    </row>
    <row r="309" spans="2:12">
      <c r="B309" s="141"/>
      <c r="C309" s="141"/>
      <c r="D309" s="142"/>
      <c r="E309" s="142"/>
      <c r="F309" s="142"/>
      <c r="G309" s="142"/>
      <c r="H309" s="142"/>
      <c r="I309" s="142"/>
      <c r="J309" s="142"/>
      <c r="K309" s="142"/>
      <c r="L309" s="142"/>
    </row>
    <row r="310" spans="2:12">
      <c r="B310" s="141"/>
      <c r="C310" s="141"/>
      <c r="D310" s="142"/>
      <c r="E310" s="142"/>
      <c r="F310" s="142"/>
      <c r="G310" s="142"/>
      <c r="H310" s="142"/>
      <c r="I310" s="142"/>
      <c r="J310" s="142"/>
      <c r="K310" s="142"/>
      <c r="L310" s="142"/>
    </row>
    <row r="311" spans="2:12">
      <c r="B311" s="141"/>
      <c r="C311" s="141"/>
      <c r="D311" s="142"/>
      <c r="E311" s="142"/>
      <c r="F311" s="142"/>
      <c r="G311" s="142"/>
      <c r="H311" s="142"/>
      <c r="I311" s="142"/>
      <c r="J311" s="142"/>
      <c r="K311" s="142"/>
      <c r="L311" s="142"/>
    </row>
    <row r="312" spans="2:12">
      <c r="B312" s="141"/>
      <c r="C312" s="141"/>
      <c r="D312" s="142"/>
      <c r="E312" s="142"/>
      <c r="F312" s="142"/>
      <c r="G312" s="142"/>
      <c r="H312" s="142"/>
      <c r="I312" s="142"/>
      <c r="J312" s="142"/>
      <c r="K312" s="142"/>
      <c r="L312" s="142"/>
    </row>
    <row r="313" spans="2:12">
      <c r="B313" s="141"/>
      <c r="C313" s="141"/>
      <c r="D313" s="142"/>
      <c r="E313" s="142"/>
      <c r="F313" s="142"/>
      <c r="G313" s="142"/>
      <c r="H313" s="142"/>
      <c r="I313" s="142"/>
      <c r="J313" s="142"/>
      <c r="K313" s="142"/>
      <c r="L313" s="142"/>
    </row>
    <row r="314" spans="2:12">
      <c r="B314" s="141"/>
      <c r="C314" s="141"/>
      <c r="D314" s="142"/>
      <c r="E314" s="142"/>
      <c r="F314" s="142"/>
      <c r="G314" s="142"/>
      <c r="H314" s="142"/>
      <c r="I314" s="142"/>
      <c r="J314" s="142"/>
      <c r="K314" s="142"/>
      <c r="L314" s="142"/>
    </row>
    <row r="315" spans="2:12">
      <c r="B315" s="141"/>
      <c r="C315" s="141"/>
      <c r="D315" s="142"/>
      <c r="E315" s="142"/>
      <c r="F315" s="142"/>
      <c r="G315" s="142"/>
      <c r="H315" s="142"/>
      <c r="I315" s="142"/>
      <c r="J315" s="142"/>
      <c r="K315" s="142"/>
      <c r="L315" s="142"/>
    </row>
    <row r="316" spans="2:12">
      <c r="B316" s="141"/>
      <c r="C316" s="141"/>
      <c r="D316" s="142"/>
      <c r="E316" s="142"/>
      <c r="F316" s="142"/>
      <c r="G316" s="142"/>
      <c r="H316" s="142"/>
      <c r="I316" s="142"/>
      <c r="J316" s="142"/>
      <c r="K316" s="142"/>
      <c r="L316" s="142"/>
    </row>
    <row r="317" spans="2:12">
      <c r="B317" s="141"/>
      <c r="C317" s="141"/>
      <c r="D317" s="142"/>
      <c r="E317" s="142"/>
      <c r="F317" s="142"/>
      <c r="G317" s="142"/>
      <c r="H317" s="142"/>
      <c r="I317" s="142"/>
      <c r="J317" s="142"/>
      <c r="K317" s="142"/>
      <c r="L317" s="142"/>
    </row>
    <row r="318" spans="2:12">
      <c r="B318" s="141"/>
      <c r="C318" s="141"/>
      <c r="D318" s="142"/>
      <c r="E318" s="142"/>
      <c r="F318" s="142"/>
      <c r="G318" s="142"/>
      <c r="H318" s="142"/>
      <c r="I318" s="142"/>
      <c r="J318" s="142"/>
      <c r="K318" s="142"/>
      <c r="L318" s="142"/>
    </row>
    <row r="319" spans="2:12">
      <c r="B319" s="141"/>
      <c r="C319" s="141"/>
      <c r="D319" s="142"/>
      <c r="E319" s="142"/>
      <c r="F319" s="142"/>
      <c r="G319" s="142"/>
      <c r="H319" s="142"/>
      <c r="I319" s="142"/>
      <c r="J319" s="142"/>
      <c r="K319" s="142"/>
      <c r="L319" s="142"/>
    </row>
    <row r="320" spans="2:12">
      <c r="B320" s="141"/>
      <c r="C320" s="141"/>
      <c r="D320" s="142"/>
      <c r="E320" s="142"/>
      <c r="F320" s="142"/>
      <c r="G320" s="142"/>
      <c r="H320" s="142"/>
      <c r="I320" s="142"/>
      <c r="J320" s="142"/>
      <c r="K320" s="142"/>
      <c r="L320" s="142"/>
    </row>
    <row r="321" spans="2:12">
      <c r="B321" s="141"/>
      <c r="C321" s="141"/>
      <c r="D321" s="142"/>
      <c r="E321" s="142"/>
      <c r="F321" s="142"/>
      <c r="G321" s="142"/>
      <c r="H321" s="142"/>
      <c r="I321" s="142"/>
      <c r="J321" s="142"/>
      <c r="K321" s="142"/>
      <c r="L321" s="142"/>
    </row>
    <row r="322" spans="2:12">
      <c r="B322" s="141"/>
      <c r="C322" s="141"/>
      <c r="D322" s="142"/>
      <c r="E322" s="142"/>
      <c r="F322" s="142"/>
      <c r="G322" s="142"/>
      <c r="H322" s="142"/>
      <c r="I322" s="142"/>
      <c r="J322" s="142"/>
      <c r="K322" s="142"/>
      <c r="L322" s="142"/>
    </row>
    <row r="323" spans="2:12">
      <c r="B323" s="141"/>
      <c r="C323" s="141"/>
      <c r="D323" s="142"/>
      <c r="E323" s="142"/>
      <c r="F323" s="142"/>
      <c r="G323" s="142"/>
      <c r="H323" s="142"/>
      <c r="I323" s="142"/>
      <c r="J323" s="142"/>
      <c r="K323" s="142"/>
      <c r="L323" s="142"/>
    </row>
    <row r="324" spans="2:12">
      <c r="B324" s="141"/>
      <c r="C324" s="141"/>
      <c r="D324" s="142"/>
      <c r="E324" s="142"/>
      <c r="F324" s="142"/>
      <c r="G324" s="142"/>
      <c r="H324" s="142"/>
      <c r="I324" s="142"/>
      <c r="J324" s="142"/>
      <c r="K324" s="142"/>
      <c r="L324" s="142"/>
    </row>
    <row r="325" spans="2:12">
      <c r="B325" s="141"/>
      <c r="C325" s="141"/>
      <c r="D325" s="142"/>
      <c r="E325" s="142"/>
      <c r="F325" s="142"/>
      <c r="G325" s="142"/>
      <c r="H325" s="142"/>
      <c r="I325" s="142"/>
      <c r="J325" s="142"/>
      <c r="K325" s="142"/>
      <c r="L325" s="142"/>
    </row>
    <row r="326" spans="2:12">
      <c r="B326" s="141"/>
      <c r="C326" s="141"/>
      <c r="D326" s="142"/>
      <c r="E326" s="142"/>
      <c r="F326" s="142"/>
      <c r="G326" s="142"/>
      <c r="H326" s="142"/>
      <c r="I326" s="142"/>
      <c r="J326" s="142"/>
      <c r="K326" s="142"/>
      <c r="L326" s="142"/>
    </row>
    <row r="327" spans="2:12">
      <c r="B327" s="141"/>
      <c r="C327" s="141"/>
      <c r="D327" s="142"/>
      <c r="E327" s="142"/>
      <c r="F327" s="142"/>
      <c r="G327" s="142"/>
      <c r="H327" s="142"/>
      <c r="I327" s="142"/>
      <c r="J327" s="142"/>
      <c r="K327" s="142"/>
      <c r="L327" s="142"/>
    </row>
    <row r="328" spans="2:12">
      <c r="B328" s="141"/>
      <c r="C328" s="141"/>
      <c r="D328" s="142"/>
      <c r="E328" s="142"/>
      <c r="F328" s="142"/>
      <c r="G328" s="142"/>
      <c r="H328" s="142"/>
      <c r="I328" s="142"/>
      <c r="J328" s="142"/>
      <c r="K328" s="142"/>
      <c r="L328" s="142"/>
    </row>
    <row r="329" spans="2:12">
      <c r="B329" s="141"/>
      <c r="C329" s="141"/>
      <c r="D329" s="142"/>
      <c r="E329" s="142"/>
      <c r="F329" s="142"/>
      <c r="G329" s="142"/>
      <c r="H329" s="142"/>
      <c r="I329" s="142"/>
      <c r="J329" s="142"/>
      <c r="K329" s="142"/>
      <c r="L329" s="142"/>
    </row>
    <row r="330" spans="2:12">
      <c r="B330" s="141"/>
      <c r="C330" s="141"/>
      <c r="D330" s="142"/>
      <c r="E330" s="142"/>
      <c r="F330" s="142"/>
      <c r="G330" s="142"/>
      <c r="H330" s="142"/>
      <c r="I330" s="142"/>
      <c r="J330" s="142"/>
      <c r="K330" s="142"/>
      <c r="L330" s="142"/>
    </row>
    <row r="331" spans="2:12">
      <c r="B331" s="141"/>
      <c r="C331" s="141"/>
      <c r="D331" s="142"/>
      <c r="E331" s="142"/>
      <c r="F331" s="142"/>
      <c r="G331" s="142"/>
      <c r="H331" s="142"/>
      <c r="I331" s="142"/>
      <c r="J331" s="142"/>
      <c r="K331" s="142"/>
      <c r="L331" s="142"/>
    </row>
    <row r="332" spans="2:12">
      <c r="B332" s="141"/>
      <c r="C332" s="141"/>
      <c r="D332" s="142"/>
      <c r="E332" s="142"/>
      <c r="F332" s="142"/>
      <c r="G332" s="142"/>
      <c r="H332" s="142"/>
      <c r="I332" s="142"/>
      <c r="J332" s="142"/>
      <c r="K332" s="142"/>
      <c r="L332" s="142"/>
    </row>
    <row r="333" spans="2:12">
      <c r="B333" s="141"/>
      <c r="C333" s="141"/>
      <c r="D333" s="142"/>
      <c r="E333" s="142"/>
      <c r="F333" s="142"/>
      <c r="G333" s="142"/>
      <c r="H333" s="142"/>
      <c r="I333" s="142"/>
      <c r="J333" s="142"/>
      <c r="K333" s="142"/>
      <c r="L333" s="142"/>
    </row>
    <row r="334" spans="2:12">
      <c r="B334" s="141"/>
      <c r="C334" s="141"/>
      <c r="D334" s="142"/>
      <c r="E334" s="142"/>
      <c r="F334" s="142"/>
      <c r="G334" s="142"/>
      <c r="H334" s="142"/>
      <c r="I334" s="142"/>
      <c r="J334" s="142"/>
      <c r="K334" s="142"/>
      <c r="L334" s="142"/>
    </row>
    <row r="335" spans="2:12">
      <c r="B335" s="141"/>
      <c r="C335" s="141"/>
      <c r="D335" s="142"/>
      <c r="E335" s="142"/>
      <c r="F335" s="142"/>
      <c r="G335" s="142"/>
      <c r="H335" s="142"/>
      <c r="I335" s="142"/>
      <c r="J335" s="142"/>
      <c r="K335" s="142"/>
      <c r="L335" s="142"/>
    </row>
    <row r="336" spans="2:12">
      <c r="B336" s="141"/>
      <c r="C336" s="141"/>
      <c r="D336" s="142"/>
      <c r="E336" s="142"/>
      <c r="F336" s="142"/>
      <c r="G336" s="142"/>
      <c r="H336" s="142"/>
      <c r="I336" s="142"/>
      <c r="J336" s="142"/>
      <c r="K336" s="142"/>
      <c r="L336" s="142"/>
    </row>
    <row r="337" spans="2:12">
      <c r="B337" s="141"/>
      <c r="C337" s="141"/>
      <c r="D337" s="142"/>
      <c r="E337" s="142"/>
      <c r="F337" s="142"/>
      <c r="G337" s="142"/>
      <c r="H337" s="142"/>
      <c r="I337" s="142"/>
      <c r="J337" s="142"/>
      <c r="K337" s="142"/>
      <c r="L337" s="142"/>
    </row>
    <row r="338" spans="2:12">
      <c r="B338" s="141"/>
      <c r="C338" s="141"/>
      <c r="D338" s="142"/>
      <c r="E338" s="142"/>
      <c r="F338" s="142"/>
      <c r="G338" s="142"/>
      <c r="H338" s="142"/>
      <c r="I338" s="142"/>
      <c r="J338" s="142"/>
      <c r="K338" s="142"/>
      <c r="L338" s="142"/>
    </row>
    <row r="339" spans="2:12">
      <c r="B339" s="141"/>
      <c r="C339" s="141"/>
      <c r="D339" s="142"/>
      <c r="E339" s="142"/>
      <c r="F339" s="142"/>
      <c r="G339" s="142"/>
      <c r="H339" s="142"/>
      <c r="I339" s="142"/>
      <c r="J339" s="142"/>
      <c r="K339" s="142"/>
      <c r="L339" s="142"/>
    </row>
    <row r="340" spans="2:12">
      <c r="B340" s="141"/>
      <c r="C340" s="141"/>
      <c r="D340" s="142"/>
      <c r="E340" s="142"/>
      <c r="F340" s="142"/>
      <c r="G340" s="142"/>
      <c r="H340" s="142"/>
      <c r="I340" s="142"/>
      <c r="J340" s="142"/>
      <c r="K340" s="142"/>
      <c r="L340" s="142"/>
    </row>
    <row r="341" spans="2:12">
      <c r="B341" s="141"/>
      <c r="C341" s="141"/>
      <c r="D341" s="142"/>
      <c r="E341" s="142"/>
      <c r="F341" s="142"/>
      <c r="G341" s="142"/>
      <c r="H341" s="142"/>
      <c r="I341" s="142"/>
      <c r="J341" s="142"/>
      <c r="K341" s="142"/>
      <c r="L341" s="142"/>
    </row>
    <row r="342" spans="2:12">
      <c r="B342" s="141"/>
      <c r="C342" s="141"/>
      <c r="D342" s="142"/>
      <c r="E342" s="142"/>
      <c r="F342" s="142"/>
      <c r="G342" s="142"/>
      <c r="H342" s="142"/>
      <c r="I342" s="142"/>
      <c r="J342" s="142"/>
      <c r="K342" s="142"/>
      <c r="L342" s="142"/>
    </row>
    <row r="343" spans="2:12">
      <c r="B343" s="141"/>
      <c r="C343" s="141"/>
      <c r="D343" s="142"/>
      <c r="E343" s="142"/>
      <c r="F343" s="142"/>
      <c r="G343" s="142"/>
      <c r="H343" s="142"/>
      <c r="I343" s="142"/>
      <c r="J343" s="142"/>
      <c r="K343" s="142"/>
      <c r="L343" s="142"/>
    </row>
    <row r="344" spans="2:12">
      <c r="B344" s="141"/>
      <c r="C344" s="141"/>
      <c r="D344" s="142"/>
      <c r="E344" s="142"/>
      <c r="F344" s="142"/>
      <c r="G344" s="142"/>
      <c r="H344" s="142"/>
      <c r="I344" s="142"/>
      <c r="J344" s="142"/>
      <c r="K344" s="142"/>
      <c r="L344" s="142"/>
    </row>
    <row r="345" spans="2:12">
      <c r="B345" s="141"/>
      <c r="C345" s="141"/>
      <c r="D345" s="142"/>
      <c r="E345" s="142"/>
      <c r="F345" s="142"/>
      <c r="G345" s="142"/>
      <c r="H345" s="142"/>
      <c r="I345" s="142"/>
      <c r="J345" s="142"/>
      <c r="K345" s="142"/>
      <c r="L345" s="142"/>
    </row>
    <row r="346" spans="2:12">
      <c r="B346" s="141"/>
      <c r="C346" s="141"/>
      <c r="D346" s="142"/>
      <c r="E346" s="142"/>
      <c r="F346" s="142"/>
      <c r="G346" s="142"/>
      <c r="H346" s="142"/>
      <c r="I346" s="142"/>
      <c r="J346" s="142"/>
      <c r="K346" s="142"/>
      <c r="L346" s="142"/>
    </row>
    <row r="347" spans="2:12">
      <c r="B347" s="141"/>
      <c r="C347" s="141"/>
      <c r="D347" s="142"/>
      <c r="E347" s="142"/>
      <c r="F347" s="142"/>
      <c r="G347" s="142"/>
      <c r="H347" s="142"/>
      <c r="I347" s="142"/>
      <c r="J347" s="142"/>
      <c r="K347" s="142"/>
      <c r="L347" s="142"/>
    </row>
    <row r="348" spans="2:12">
      <c r="B348" s="141"/>
      <c r="C348" s="141"/>
      <c r="D348" s="142"/>
      <c r="E348" s="142"/>
      <c r="F348" s="142"/>
      <c r="G348" s="142"/>
      <c r="H348" s="142"/>
      <c r="I348" s="142"/>
      <c r="J348" s="142"/>
      <c r="K348" s="142"/>
      <c r="L348" s="142"/>
    </row>
    <row r="349" spans="2:12">
      <c r="B349" s="141"/>
      <c r="C349" s="141"/>
      <c r="D349" s="142"/>
      <c r="E349" s="142"/>
      <c r="F349" s="142"/>
      <c r="G349" s="142"/>
      <c r="H349" s="142"/>
      <c r="I349" s="142"/>
      <c r="J349" s="142"/>
      <c r="K349" s="142"/>
      <c r="L349" s="142"/>
    </row>
    <row r="350" spans="2:12">
      <c r="B350" s="141"/>
      <c r="C350" s="141"/>
      <c r="D350" s="142"/>
      <c r="E350" s="142"/>
      <c r="F350" s="142"/>
      <c r="G350" s="142"/>
      <c r="H350" s="142"/>
      <c r="I350" s="142"/>
      <c r="J350" s="142"/>
      <c r="K350" s="142"/>
      <c r="L350" s="142"/>
    </row>
    <row r="351" spans="2:12">
      <c r="B351" s="141"/>
      <c r="C351" s="141"/>
      <c r="D351" s="142"/>
      <c r="E351" s="142"/>
      <c r="F351" s="142"/>
      <c r="G351" s="142"/>
      <c r="H351" s="142"/>
      <c r="I351" s="142"/>
      <c r="J351" s="142"/>
      <c r="K351" s="142"/>
      <c r="L351" s="142"/>
    </row>
    <row r="352" spans="2:12">
      <c r="B352" s="141"/>
      <c r="C352" s="141"/>
      <c r="D352" s="142"/>
      <c r="E352" s="142"/>
      <c r="F352" s="142"/>
      <c r="G352" s="142"/>
      <c r="H352" s="142"/>
      <c r="I352" s="142"/>
      <c r="J352" s="142"/>
      <c r="K352" s="142"/>
      <c r="L352" s="142"/>
    </row>
    <row r="353" spans="2:12">
      <c r="B353" s="141"/>
      <c r="C353" s="141"/>
      <c r="D353" s="142"/>
      <c r="E353" s="142"/>
      <c r="F353" s="142"/>
      <c r="G353" s="142"/>
      <c r="H353" s="142"/>
      <c r="I353" s="142"/>
      <c r="J353" s="142"/>
      <c r="K353" s="142"/>
      <c r="L353" s="142"/>
    </row>
    <row r="354" spans="2:12">
      <c r="B354" s="141"/>
      <c r="C354" s="141"/>
      <c r="D354" s="142"/>
      <c r="E354" s="142"/>
      <c r="F354" s="142"/>
      <c r="G354" s="142"/>
      <c r="H354" s="142"/>
      <c r="I354" s="142"/>
      <c r="J354" s="142"/>
      <c r="K354" s="142"/>
      <c r="L354" s="142"/>
    </row>
    <row r="355" spans="2:12">
      <c r="B355" s="141"/>
      <c r="C355" s="141"/>
      <c r="D355" s="142"/>
      <c r="E355" s="142"/>
      <c r="F355" s="142"/>
      <c r="G355" s="142"/>
      <c r="H355" s="142"/>
      <c r="I355" s="142"/>
      <c r="J355" s="142"/>
      <c r="K355" s="142"/>
      <c r="L355" s="142"/>
    </row>
    <row r="356" spans="2:12">
      <c r="B356" s="141"/>
      <c r="C356" s="141"/>
      <c r="D356" s="142"/>
      <c r="E356" s="142"/>
      <c r="F356" s="142"/>
      <c r="G356" s="142"/>
      <c r="H356" s="142"/>
      <c r="I356" s="142"/>
      <c r="J356" s="142"/>
      <c r="K356" s="142"/>
      <c r="L356" s="142"/>
    </row>
    <row r="357" spans="2:12">
      <c r="B357" s="141"/>
      <c r="C357" s="141"/>
      <c r="D357" s="142"/>
      <c r="E357" s="142"/>
      <c r="F357" s="142"/>
      <c r="G357" s="142"/>
      <c r="H357" s="142"/>
      <c r="I357" s="142"/>
      <c r="J357" s="142"/>
      <c r="K357" s="142"/>
      <c r="L357" s="142"/>
    </row>
    <row r="358" spans="2:12">
      <c r="B358" s="141"/>
      <c r="C358" s="141"/>
      <c r="D358" s="142"/>
      <c r="E358" s="142"/>
      <c r="F358" s="142"/>
      <c r="G358" s="142"/>
      <c r="H358" s="142"/>
      <c r="I358" s="142"/>
      <c r="J358" s="142"/>
      <c r="K358" s="142"/>
      <c r="L358" s="142"/>
    </row>
    <row r="359" spans="2:12">
      <c r="B359" s="141"/>
      <c r="C359" s="141"/>
      <c r="D359" s="142"/>
      <c r="E359" s="142"/>
      <c r="F359" s="142"/>
      <c r="G359" s="142"/>
      <c r="H359" s="142"/>
      <c r="I359" s="142"/>
      <c r="J359" s="142"/>
      <c r="K359" s="142"/>
      <c r="L359" s="142"/>
    </row>
    <row r="360" spans="2:12">
      <c r="B360" s="141"/>
      <c r="C360" s="141"/>
      <c r="D360" s="142"/>
      <c r="E360" s="142"/>
      <c r="F360" s="142"/>
      <c r="G360" s="142"/>
      <c r="H360" s="142"/>
      <c r="I360" s="142"/>
      <c r="J360" s="142"/>
      <c r="K360" s="142"/>
      <c r="L360" s="142"/>
    </row>
    <row r="361" spans="2:12">
      <c r="B361" s="141"/>
      <c r="C361" s="141"/>
      <c r="D361" s="142"/>
      <c r="E361" s="142"/>
      <c r="F361" s="142"/>
      <c r="G361" s="142"/>
      <c r="H361" s="142"/>
      <c r="I361" s="142"/>
      <c r="J361" s="142"/>
      <c r="K361" s="142"/>
      <c r="L361" s="142"/>
    </row>
    <row r="362" spans="2:12">
      <c r="B362" s="141"/>
      <c r="C362" s="141"/>
      <c r="D362" s="142"/>
      <c r="E362" s="142"/>
      <c r="F362" s="142"/>
      <c r="G362" s="142"/>
      <c r="H362" s="142"/>
      <c r="I362" s="142"/>
      <c r="J362" s="142"/>
      <c r="K362" s="142"/>
      <c r="L362" s="142"/>
    </row>
    <row r="363" spans="2:12">
      <c r="B363" s="141"/>
      <c r="C363" s="141"/>
      <c r="D363" s="142"/>
      <c r="E363" s="142"/>
      <c r="F363" s="142"/>
      <c r="G363" s="142"/>
      <c r="H363" s="142"/>
      <c r="I363" s="142"/>
      <c r="J363" s="142"/>
      <c r="K363" s="142"/>
      <c r="L363" s="142"/>
    </row>
    <row r="364" spans="2:12">
      <c r="B364" s="141"/>
      <c r="C364" s="141"/>
      <c r="D364" s="142"/>
      <c r="E364" s="142"/>
      <c r="F364" s="142"/>
      <c r="G364" s="142"/>
      <c r="H364" s="142"/>
      <c r="I364" s="142"/>
      <c r="J364" s="142"/>
      <c r="K364" s="142"/>
      <c r="L364" s="142"/>
    </row>
    <row r="365" spans="2:12">
      <c r="B365" s="141"/>
      <c r="C365" s="141"/>
      <c r="D365" s="142"/>
      <c r="E365" s="142"/>
      <c r="F365" s="142"/>
      <c r="G365" s="142"/>
      <c r="H365" s="142"/>
      <c r="I365" s="142"/>
      <c r="J365" s="142"/>
      <c r="K365" s="142"/>
      <c r="L365" s="142"/>
    </row>
    <row r="366" spans="2:12">
      <c r="B366" s="141"/>
      <c r="C366" s="141"/>
      <c r="D366" s="142"/>
      <c r="E366" s="142"/>
      <c r="F366" s="142"/>
      <c r="G366" s="142"/>
      <c r="H366" s="142"/>
      <c r="I366" s="142"/>
      <c r="J366" s="142"/>
      <c r="K366" s="142"/>
      <c r="L366" s="142"/>
    </row>
    <row r="367" spans="2:12">
      <c r="B367" s="141"/>
      <c r="C367" s="141"/>
      <c r="D367" s="142"/>
      <c r="E367" s="142"/>
      <c r="F367" s="142"/>
      <c r="G367" s="142"/>
      <c r="H367" s="142"/>
      <c r="I367" s="142"/>
      <c r="J367" s="142"/>
      <c r="K367" s="142"/>
      <c r="L367" s="142"/>
    </row>
    <row r="368" spans="2:12">
      <c r="B368" s="141"/>
      <c r="C368" s="141"/>
      <c r="D368" s="142"/>
      <c r="E368" s="142"/>
      <c r="F368" s="142"/>
      <c r="G368" s="142"/>
      <c r="H368" s="142"/>
      <c r="I368" s="142"/>
      <c r="J368" s="142"/>
      <c r="K368" s="142"/>
      <c r="L368" s="142"/>
    </row>
    <row r="369" spans="2:12">
      <c r="B369" s="141"/>
      <c r="C369" s="141"/>
      <c r="D369" s="142"/>
      <c r="E369" s="142"/>
      <c r="F369" s="142"/>
      <c r="G369" s="142"/>
      <c r="H369" s="142"/>
      <c r="I369" s="142"/>
      <c r="J369" s="142"/>
      <c r="K369" s="142"/>
      <c r="L369" s="142"/>
    </row>
    <row r="370" spans="2:12">
      <c r="B370" s="141"/>
      <c r="C370" s="141"/>
      <c r="D370" s="142"/>
      <c r="E370" s="142"/>
      <c r="F370" s="142"/>
      <c r="G370" s="142"/>
      <c r="H370" s="142"/>
      <c r="I370" s="142"/>
      <c r="J370" s="142"/>
      <c r="K370" s="142"/>
      <c r="L370" s="142"/>
    </row>
    <row r="371" spans="2:12">
      <c r="B371" s="141"/>
      <c r="C371" s="141"/>
      <c r="D371" s="142"/>
      <c r="E371" s="142"/>
      <c r="F371" s="142"/>
      <c r="G371" s="142"/>
      <c r="H371" s="142"/>
      <c r="I371" s="142"/>
      <c r="J371" s="142"/>
      <c r="K371" s="142"/>
      <c r="L371" s="142"/>
    </row>
    <row r="372" spans="2:12">
      <c r="B372" s="141"/>
      <c r="C372" s="141"/>
      <c r="D372" s="142"/>
      <c r="E372" s="142"/>
      <c r="F372" s="142"/>
      <c r="G372" s="142"/>
      <c r="H372" s="142"/>
      <c r="I372" s="142"/>
      <c r="J372" s="142"/>
      <c r="K372" s="142"/>
      <c r="L372" s="142"/>
    </row>
    <row r="373" spans="2:12">
      <c r="B373" s="141"/>
      <c r="C373" s="141"/>
      <c r="D373" s="142"/>
      <c r="E373" s="142"/>
      <c r="F373" s="142"/>
      <c r="G373" s="142"/>
      <c r="H373" s="142"/>
      <c r="I373" s="142"/>
      <c r="J373" s="142"/>
      <c r="K373" s="142"/>
      <c r="L373" s="142"/>
    </row>
    <row r="374" spans="2:12">
      <c r="B374" s="141"/>
      <c r="C374" s="141"/>
      <c r="D374" s="142"/>
      <c r="E374" s="142"/>
      <c r="F374" s="142"/>
      <c r="G374" s="142"/>
      <c r="H374" s="142"/>
      <c r="I374" s="142"/>
      <c r="J374" s="142"/>
      <c r="K374" s="142"/>
      <c r="L374" s="142"/>
    </row>
    <row r="375" spans="2:12">
      <c r="B375" s="141"/>
      <c r="C375" s="141"/>
      <c r="D375" s="142"/>
      <c r="E375" s="142"/>
      <c r="F375" s="142"/>
      <c r="G375" s="142"/>
      <c r="H375" s="142"/>
      <c r="I375" s="142"/>
      <c r="J375" s="142"/>
      <c r="K375" s="142"/>
      <c r="L375" s="142"/>
    </row>
    <row r="376" spans="2:12">
      <c r="B376" s="141"/>
      <c r="C376" s="141"/>
      <c r="D376" s="142"/>
      <c r="E376" s="142"/>
      <c r="F376" s="142"/>
      <c r="G376" s="142"/>
      <c r="H376" s="142"/>
      <c r="I376" s="142"/>
      <c r="J376" s="142"/>
      <c r="K376" s="142"/>
      <c r="L376" s="142"/>
    </row>
    <row r="377" spans="2:12">
      <c r="B377" s="141"/>
      <c r="C377" s="141"/>
      <c r="D377" s="142"/>
      <c r="E377" s="142"/>
      <c r="F377" s="142"/>
      <c r="G377" s="142"/>
      <c r="H377" s="142"/>
      <c r="I377" s="142"/>
      <c r="J377" s="142"/>
      <c r="K377" s="142"/>
      <c r="L377" s="142"/>
    </row>
    <row r="378" spans="2:12">
      <c r="B378" s="141"/>
      <c r="C378" s="141"/>
      <c r="D378" s="142"/>
      <c r="E378" s="142"/>
      <c r="F378" s="142"/>
      <c r="G378" s="142"/>
      <c r="H378" s="142"/>
      <c r="I378" s="142"/>
      <c r="J378" s="142"/>
      <c r="K378" s="142"/>
      <c r="L378" s="142"/>
    </row>
    <row r="379" spans="2:12">
      <c r="B379" s="141"/>
      <c r="C379" s="141"/>
      <c r="D379" s="142"/>
      <c r="E379" s="142"/>
      <c r="F379" s="142"/>
      <c r="G379" s="142"/>
      <c r="H379" s="142"/>
      <c r="I379" s="142"/>
      <c r="J379" s="142"/>
      <c r="K379" s="142"/>
      <c r="L379" s="142"/>
    </row>
    <row r="380" spans="2:12">
      <c r="B380" s="141"/>
      <c r="C380" s="141"/>
      <c r="D380" s="142"/>
      <c r="E380" s="142"/>
      <c r="F380" s="142"/>
      <c r="G380" s="142"/>
      <c r="H380" s="142"/>
      <c r="I380" s="142"/>
      <c r="J380" s="142"/>
      <c r="K380" s="142"/>
      <c r="L380" s="142"/>
    </row>
    <row r="381" spans="2:12">
      <c r="B381" s="141"/>
      <c r="C381" s="141"/>
      <c r="D381" s="142"/>
      <c r="E381" s="142"/>
      <c r="F381" s="142"/>
      <c r="G381" s="142"/>
      <c r="H381" s="142"/>
      <c r="I381" s="142"/>
      <c r="J381" s="142"/>
      <c r="K381" s="142"/>
      <c r="L381" s="142"/>
    </row>
    <row r="382" spans="2:12">
      <c r="B382" s="141"/>
      <c r="C382" s="141"/>
      <c r="D382" s="142"/>
      <c r="E382" s="142"/>
      <c r="F382" s="142"/>
      <c r="G382" s="142"/>
      <c r="H382" s="142"/>
      <c r="I382" s="142"/>
      <c r="J382" s="142"/>
      <c r="K382" s="142"/>
      <c r="L382" s="142"/>
    </row>
    <row r="383" spans="2:12">
      <c r="B383" s="141"/>
      <c r="C383" s="141"/>
      <c r="D383" s="142"/>
      <c r="E383" s="142"/>
      <c r="F383" s="142"/>
      <c r="G383" s="142"/>
      <c r="H383" s="142"/>
      <c r="I383" s="142"/>
      <c r="J383" s="142"/>
      <c r="K383" s="142"/>
      <c r="L383" s="142"/>
    </row>
    <row r="384" spans="2:12">
      <c r="B384" s="141"/>
      <c r="C384" s="141"/>
      <c r="D384" s="142"/>
      <c r="E384" s="142"/>
      <c r="F384" s="142"/>
      <c r="G384" s="142"/>
      <c r="H384" s="142"/>
      <c r="I384" s="142"/>
      <c r="J384" s="142"/>
      <c r="K384" s="142"/>
      <c r="L384" s="142"/>
    </row>
    <row r="385" spans="2:12">
      <c r="B385" s="141"/>
      <c r="C385" s="141"/>
      <c r="D385" s="142"/>
      <c r="E385" s="142"/>
      <c r="F385" s="142"/>
      <c r="G385" s="142"/>
      <c r="H385" s="142"/>
      <c r="I385" s="142"/>
      <c r="J385" s="142"/>
      <c r="K385" s="142"/>
      <c r="L385" s="142"/>
    </row>
    <row r="386" spans="2:12">
      <c r="B386" s="141"/>
      <c r="C386" s="141"/>
      <c r="D386" s="142"/>
      <c r="E386" s="142"/>
      <c r="F386" s="142"/>
      <c r="G386" s="142"/>
      <c r="H386" s="142"/>
      <c r="I386" s="142"/>
      <c r="J386" s="142"/>
      <c r="K386" s="142"/>
      <c r="L386" s="142"/>
    </row>
    <row r="387" spans="2:12">
      <c r="B387" s="141"/>
      <c r="C387" s="141"/>
      <c r="D387" s="142"/>
      <c r="E387" s="142"/>
      <c r="F387" s="142"/>
      <c r="G387" s="142"/>
      <c r="H387" s="142"/>
      <c r="I387" s="142"/>
      <c r="J387" s="142"/>
      <c r="K387" s="142"/>
      <c r="L387" s="142"/>
    </row>
    <row r="388" spans="2:12">
      <c r="B388" s="141"/>
      <c r="C388" s="141"/>
      <c r="D388" s="142"/>
      <c r="E388" s="142"/>
      <c r="F388" s="142"/>
      <c r="G388" s="142"/>
      <c r="H388" s="142"/>
      <c r="I388" s="142"/>
      <c r="J388" s="142"/>
      <c r="K388" s="142"/>
      <c r="L388" s="142"/>
    </row>
    <row r="389" spans="2:12">
      <c r="B389" s="141"/>
      <c r="C389" s="141"/>
      <c r="D389" s="142"/>
      <c r="E389" s="142"/>
      <c r="F389" s="142"/>
      <c r="G389" s="142"/>
      <c r="H389" s="142"/>
      <c r="I389" s="142"/>
      <c r="J389" s="142"/>
      <c r="K389" s="142"/>
      <c r="L389" s="142"/>
    </row>
    <row r="390" spans="2:12">
      <c r="B390" s="141"/>
      <c r="C390" s="141"/>
      <c r="D390" s="142"/>
      <c r="E390" s="142"/>
      <c r="F390" s="142"/>
      <c r="G390" s="142"/>
      <c r="H390" s="142"/>
      <c r="I390" s="142"/>
      <c r="J390" s="142"/>
      <c r="K390" s="142"/>
      <c r="L390" s="142"/>
    </row>
    <row r="391" spans="2:12">
      <c r="B391" s="141"/>
      <c r="C391" s="141"/>
      <c r="D391" s="142"/>
      <c r="E391" s="142"/>
      <c r="F391" s="142"/>
      <c r="G391" s="142"/>
      <c r="H391" s="142"/>
      <c r="I391" s="142"/>
      <c r="J391" s="142"/>
      <c r="K391" s="142"/>
      <c r="L391" s="142"/>
    </row>
    <row r="392" spans="2:12">
      <c r="B392" s="141"/>
      <c r="C392" s="141"/>
      <c r="D392" s="142"/>
      <c r="E392" s="142"/>
      <c r="F392" s="142"/>
      <c r="G392" s="142"/>
      <c r="H392" s="142"/>
      <c r="I392" s="142"/>
      <c r="J392" s="142"/>
      <c r="K392" s="142"/>
      <c r="L392" s="142"/>
    </row>
    <row r="393" spans="2:12">
      <c r="B393" s="141"/>
      <c r="C393" s="141"/>
      <c r="D393" s="142"/>
      <c r="E393" s="142"/>
      <c r="F393" s="142"/>
      <c r="G393" s="142"/>
      <c r="H393" s="142"/>
      <c r="I393" s="142"/>
      <c r="J393" s="142"/>
      <c r="K393" s="142"/>
      <c r="L393" s="142"/>
    </row>
    <row r="394" spans="2:12">
      <c r="B394" s="141"/>
      <c r="C394" s="141"/>
      <c r="D394" s="142"/>
      <c r="E394" s="142"/>
      <c r="F394" s="142"/>
      <c r="G394" s="142"/>
      <c r="H394" s="142"/>
      <c r="I394" s="142"/>
      <c r="J394" s="142"/>
      <c r="K394" s="142"/>
      <c r="L394" s="142"/>
    </row>
    <row r="395" spans="2:12">
      <c r="B395" s="141"/>
      <c r="C395" s="141"/>
      <c r="D395" s="142"/>
      <c r="E395" s="142"/>
      <c r="F395" s="142"/>
      <c r="G395" s="142"/>
      <c r="H395" s="142"/>
      <c r="I395" s="142"/>
      <c r="J395" s="142"/>
      <c r="K395" s="142"/>
      <c r="L395" s="142"/>
    </row>
    <row r="396" spans="2:12">
      <c r="B396" s="141"/>
      <c r="C396" s="141"/>
      <c r="D396" s="142"/>
      <c r="E396" s="142"/>
      <c r="F396" s="142"/>
      <c r="G396" s="142"/>
      <c r="H396" s="142"/>
      <c r="I396" s="142"/>
      <c r="J396" s="142"/>
      <c r="K396" s="142"/>
      <c r="L396" s="142"/>
    </row>
    <row r="397" spans="2:12">
      <c r="B397" s="141"/>
      <c r="C397" s="141"/>
      <c r="D397" s="142"/>
      <c r="E397" s="142"/>
      <c r="F397" s="142"/>
      <c r="G397" s="142"/>
      <c r="H397" s="142"/>
      <c r="I397" s="142"/>
      <c r="J397" s="142"/>
      <c r="K397" s="142"/>
      <c r="L397" s="142"/>
    </row>
    <row r="398" spans="2:12">
      <c r="B398" s="141"/>
      <c r="C398" s="141"/>
      <c r="D398" s="142"/>
      <c r="E398" s="142"/>
      <c r="F398" s="142"/>
      <c r="G398" s="142"/>
      <c r="H398" s="142"/>
      <c r="I398" s="142"/>
      <c r="J398" s="142"/>
      <c r="K398" s="142"/>
      <c r="L398" s="142"/>
    </row>
    <row r="399" spans="2:12">
      <c r="B399" s="141"/>
      <c r="C399" s="141"/>
      <c r="D399" s="142"/>
      <c r="E399" s="142"/>
      <c r="F399" s="142"/>
      <c r="G399" s="142"/>
      <c r="H399" s="142"/>
      <c r="I399" s="142"/>
      <c r="J399" s="142"/>
      <c r="K399" s="142"/>
      <c r="L399" s="142"/>
    </row>
    <row r="400" spans="2:12">
      <c r="B400" s="141"/>
      <c r="C400" s="141"/>
      <c r="D400" s="142"/>
      <c r="E400" s="142"/>
      <c r="F400" s="142"/>
      <c r="G400" s="142"/>
      <c r="H400" s="142"/>
      <c r="I400" s="142"/>
      <c r="J400" s="142"/>
      <c r="K400" s="142"/>
      <c r="L400" s="142"/>
    </row>
    <row r="401" spans="2:12">
      <c r="B401" s="141"/>
      <c r="C401" s="141"/>
      <c r="D401" s="142"/>
      <c r="E401" s="142"/>
      <c r="F401" s="142"/>
      <c r="G401" s="142"/>
      <c r="H401" s="142"/>
      <c r="I401" s="142"/>
      <c r="J401" s="142"/>
      <c r="K401" s="142"/>
      <c r="L401" s="142"/>
    </row>
    <row r="402" spans="2:12">
      <c r="B402" s="141"/>
      <c r="C402" s="141"/>
      <c r="D402" s="142"/>
      <c r="E402" s="142"/>
      <c r="F402" s="142"/>
      <c r="G402" s="142"/>
      <c r="H402" s="142"/>
      <c r="I402" s="142"/>
      <c r="J402" s="142"/>
      <c r="K402" s="142"/>
      <c r="L402" s="142"/>
    </row>
    <row r="403" spans="2:12">
      <c r="B403" s="141"/>
      <c r="C403" s="141"/>
      <c r="D403" s="142"/>
      <c r="E403" s="142"/>
      <c r="F403" s="142"/>
      <c r="G403" s="142"/>
      <c r="H403" s="142"/>
      <c r="I403" s="142"/>
      <c r="J403" s="142"/>
      <c r="K403" s="142"/>
      <c r="L403" s="142"/>
    </row>
    <row r="404" spans="2:12">
      <c r="B404" s="141"/>
      <c r="C404" s="141"/>
      <c r="D404" s="142"/>
      <c r="E404" s="142"/>
      <c r="F404" s="142"/>
      <c r="G404" s="142"/>
      <c r="H404" s="142"/>
      <c r="I404" s="142"/>
      <c r="J404" s="142"/>
      <c r="K404" s="142"/>
      <c r="L404" s="142"/>
    </row>
    <row r="405" spans="2:12">
      <c r="B405" s="141"/>
      <c r="C405" s="141"/>
      <c r="D405" s="142"/>
      <c r="E405" s="142"/>
      <c r="F405" s="142"/>
      <c r="G405" s="142"/>
      <c r="H405" s="142"/>
      <c r="I405" s="142"/>
      <c r="J405" s="142"/>
      <c r="K405" s="142"/>
      <c r="L405" s="142"/>
    </row>
    <row r="406" spans="2:12">
      <c r="B406" s="141"/>
      <c r="C406" s="141"/>
      <c r="D406" s="142"/>
      <c r="E406" s="142"/>
      <c r="F406" s="142"/>
      <c r="G406" s="142"/>
      <c r="H406" s="142"/>
      <c r="I406" s="142"/>
      <c r="J406" s="142"/>
      <c r="K406" s="142"/>
      <c r="L406" s="142"/>
    </row>
    <row r="407" spans="2:12">
      <c r="B407" s="141"/>
      <c r="C407" s="141"/>
      <c r="D407" s="142"/>
      <c r="E407" s="142"/>
      <c r="F407" s="142"/>
      <c r="G407" s="142"/>
      <c r="H407" s="142"/>
      <c r="I407" s="142"/>
      <c r="J407" s="142"/>
      <c r="K407" s="142"/>
      <c r="L407" s="142"/>
    </row>
    <row r="408" spans="2:12">
      <c r="B408" s="141"/>
      <c r="C408" s="141"/>
      <c r="D408" s="142"/>
      <c r="E408" s="142"/>
      <c r="F408" s="142"/>
      <c r="G408" s="142"/>
      <c r="H408" s="142"/>
      <c r="I408" s="142"/>
      <c r="J408" s="142"/>
      <c r="K408" s="142"/>
      <c r="L408" s="142"/>
    </row>
    <row r="409" spans="2:12">
      <c r="B409" s="141"/>
      <c r="C409" s="141"/>
      <c r="D409" s="142"/>
      <c r="E409" s="142"/>
      <c r="F409" s="142"/>
      <c r="G409" s="142"/>
      <c r="H409" s="142"/>
      <c r="I409" s="142"/>
      <c r="J409" s="142"/>
      <c r="K409" s="142"/>
      <c r="L409" s="142"/>
    </row>
    <row r="410" spans="2:12">
      <c r="B410" s="141"/>
      <c r="C410" s="141"/>
      <c r="D410" s="142"/>
      <c r="E410" s="142"/>
      <c r="F410" s="142"/>
      <c r="G410" s="142"/>
      <c r="H410" s="142"/>
      <c r="I410" s="142"/>
      <c r="J410" s="142"/>
      <c r="K410" s="142"/>
      <c r="L410" s="142"/>
    </row>
    <row r="411" spans="2:12">
      <c r="B411" s="141"/>
      <c r="C411" s="141"/>
      <c r="D411" s="142"/>
      <c r="E411" s="142"/>
      <c r="F411" s="142"/>
      <c r="G411" s="142"/>
      <c r="H411" s="142"/>
      <c r="I411" s="142"/>
      <c r="J411" s="142"/>
      <c r="K411" s="142"/>
      <c r="L411" s="142"/>
    </row>
    <row r="412" spans="2:12">
      <c r="B412" s="141"/>
      <c r="C412" s="141"/>
      <c r="D412" s="142"/>
      <c r="E412" s="142"/>
      <c r="F412" s="142"/>
      <c r="G412" s="142"/>
      <c r="H412" s="142"/>
      <c r="I412" s="142"/>
      <c r="J412" s="142"/>
      <c r="K412" s="142"/>
      <c r="L412" s="142"/>
    </row>
    <row r="413" spans="2:12">
      <c r="B413" s="141"/>
      <c r="C413" s="141"/>
      <c r="D413" s="142"/>
      <c r="E413" s="142"/>
      <c r="F413" s="142"/>
      <c r="G413" s="142"/>
      <c r="H413" s="142"/>
      <c r="I413" s="142"/>
      <c r="J413" s="142"/>
      <c r="K413" s="142"/>
      <c r="L413" s="142"/>
    </row>
    <row r="414" spans="2:12">
      <c r="B414" s="141"/>
      <c r="C414" s="141"/>
      <c r="D414" s="142"/>
      <c r="E414" s="142"/>
      <c r="F414" s="142"/>
      <c r="G414" s="142"/>
      <c r="H414" s="142"/>
      <c r="I414" s="142"/>
      <c r="J414" s="142"/>
      <c r="K414" s="142"/>
      <c r="L414" s="142"/>
    </row>
    <row r="415" spans="2:12">
      <c r="B415" s="141"/>
      <c r="C415" s="141"/>
      <c r="D415" s="142"/>
      <c r="E415" s="142"/>
      <c r="F415" s="142"/>
      <c r="G415" s="142"/>
      <c r="H415" s="142"/>
      <c r="I415" s="142"/>
      <c r="J415" s="142"/>
      <c r="K415" s="142"/>
      <c r="L415" s="142"/>
    </row>
    <row r="416" spans="2:12">
      <c r="B416" s="141"/>
      <c r="C416" s="141"/>
      <c r="D416" s="142"/>
      <c r="E416" s="142"/>
      <c r="F416" s="142"/>
      <c r="G416" s="142"/>
      <c r="H416" s="142"/>
      <c r="I416" s="142"/>
      <c r="J416" s="142"/>
      <c r="K416" s="142"/>
      <c r="L416" s="142"/>
    </row>
    <row r="417" spans="2:12">
      <c r="B417" s="141"/>
      <c r="C417" s="141"/>
      <c r="D417" s="142"/>
      <c r="E417" s="142"/>
      <c r="F417" s="142"/>
      <c r="G417" s="142"/>
      <c r="H417" s="142"/>
      <c r="I417" s="142"/>
      <c r="J417" s="142"/>
      <c r="K417" s="142"/>
      <c r="L417" s="142"/>
    </row>
    <row r="418" spans="2:12">
      <c r="B418" s="141"/>
      <c r="C418" s="141"/>
      <c r="D418" s="142"/>
      <c r="E418" s="142"/>
      <c r="F418" s="142"/>
      <c r="G418" s="142"/>
      <c r="H418" s="142"/>
      <c r="I418" s="142"/>
      <c r="J418" s="142"/>
      <c r="K418" s="142"/>
      <c r="L418" s="142"/>
    </row>
    <row r="419" spans="2:12">
      <c r="B419" s="141"/>
      <c r="C419" s="141"/>
      <c r="D419" s="142"/>
      <c r="E419" s="142"/>
      <c r="F419" s="142"/>
      <c r="G419" s="142"/>
      <c r="H419" s="142"/>
      <c r="I419" s="142"/>
      <c r="J419" s="142"/>
      <c r="K419" s="142"/>
      <c r="L419" s="142"/>
    </row>
    <row r="420" spans="2:12">
      <c r="B420" s="141"/>
      <c r="C420" s="141"/>
      <c r="D420" s="142"/>
      <c r="E420" s="142"/>
      <c r="F420" s="142"/>
      <c r="G420" s="142"/>
      <c r="H420" s="142"/>
      <c r="I420" s="142"/>
      <c r="J420" s="142"/>
      <c r="K420" s="142"/>
      <c r="L420" s="142"/>
    </row>
    <row r="421" spans="2:12">
      <c r="B421" s="141"/>
      <c r="C421" s="141"/>
      <c r="D421" s="142"/>
      <c r="E421" s="142"/>
      <c r="F421" s="142"/>
      <c r="G421" s="142"/>
      <c r="H421" s="142"/>
      <c r="I421" s="142"/>
      <c r="J421" s="142"/>
      <c r="K421" s="142"/>
      <c r="L421" s="142"/>
    </row>
    <row r="422" spans="2:12">
      <c r="B422" s="141"/>
      <c r="C422" s="141"/>
      <c r="D422" s="142"/>
      <c r="E422" s="142"/>
      <c r="F422" s="142"/>
      <c r="G422" s="142"/>
      <c r="H422" s="142"/>
      <c r="I422" s="142"/>
      <c r="J422" s="142"/>
      <c r="K422" s="142"/>
      <c r="L422" s="142"/>
    </row>
    <row r="423" spans="2:12">
      <c r="B423" s="141"/>
      <c r="C423" s="141"/>
      <c r="D423" s="142"/>
      <c r="E423" s="142"/>
      <c r="F423" s="142"/>
      <c r="G423" s="142"/>
      <c r="H423" s="142"/>
      <c r="I423" s="142"/>
      <c r="J423" s="142"/>
      <c r="K423" s="142"/>
      <c r="L423" s="142"/>
    </row>
    <row r="424" spans="2:12">
      <c r="B424" s="141"/>
      <c r="C424" s="141"/>
      <c r="D424" s="142"/>
      <c r="E424" s="142"/>
      <c r="F424" s="142"/>
      <c r="G424" s="142"/>
      <c r="H424" s="142"/>
      <c r="I424" s="142"/>
      <c r="J424" s="142"/>
      <c r="K424" s="142"/>
      <c r="L424" s="142"/>
    </row>
    <row r="425" spans="2:12">
      <c r="B425" s="141"/>
      <c r="C425" s="141"/>
      <c r="D425" s="142"/>
      <c r="E425" s="142"/>
      <c r="F425" s="142"/>
      <c r="G425" s="142"/>
      <c r="H425" s="142"/>
      <c r="I425" s="142"/>
      <c r="J425" s="142"/>
      <c r="K425" s="142"/>
      <c r="L425" s="142"/>
    </row>
    <row r="426" spans="2:12">
      <c r="B426" s="141"/>
      <c r="C426" s="141"/>
      <c r="D426" s="142"/>
      <c r="E426" s="142"/>
      <c r="F426" s="142"/>
      <c r="G426" s="142"/>
      <c r="H426" s="142"/>
      <c r="I426" s="142"/>
      <c r="J426" s="142"/>
      <c r="K426" s="142"/>
      <c r="L426" s="142"/>
    </row>
    <row r="427" spans="2:12">
      <c r="B427" s="141"/>
      <c r="C427" s="141"/>
      <c r="D427" s="142"/>
      <c r="E427" s="142"/>
      <c r="F427" s="142"/>
      <c r="G427" s="142"/>
      <c r="H427" s="142"/>
      <c r="I427" s="142"/>
      <c r="J427" s="142"/>
      <c r="K427" s="142"/>
      <c r="L427" s="142"/>
    </row>
    <row r="428" spans="2:12">
      <c r="B428" s="141"/>
      <c r="C428" s="141"/>
      <c r="D428" s="142"/>
      <c r="E428" s="142"/>
      <c r="F428" s="142"/>
      <c r="G428" s="142"/>
      <c r="H428" s="142"/>
      <c r="I428" s="142"/>
      <c r="J428" s="142"/>
      <c r="K428" s="142"/>
      <c r="L428" s="142"/>
    </row>
    <row r="429" spans="2:12">
      <c r="B429" s="141"/>
      <c r="C429" s="141"/>
      <c r="D429" s="142"/>
      <c r="E429" s="142"/>
      <c r="F429" s="142"/>
      <c r="G429" s="142"/>
      <c r="H429" s="142"/>
      <c r="I429" s="142"/>
      <c r="J429" s="142"/>
      <c r="K429" s="142"/>
      <c r="L429" s="142"/>
    </row>
    <row r="430" spans="2:12">
      <c r="B430" s="141"/>
      <c r="C430" s="141"/>
      <c r="D430" s="142"/>
      <c r="E430" s="142"/>
      <c r="F430" s="142"/>
      <c r="G430" s="142"/>
      <c r="H430" s="142"/>
      <c r="I430" s="142"/>
      <c r="J430" s="142"/>
      <c r="K430" s="142"/>
      <c r="L430" s="142"/>
    </row>
    <row r="431" spans="2:12">
      <c r="B431" s="141"/>
      <c r="C431" s="141"/>
      <c r="D431" s="142"/>
      <c r="E431" s="142"/>
      <c r="F431" s="142"/>
      <c r="G431" s="142"/>
      <c r="H431" s="142"/>
      <c r="I431" s="142"/>
      <c r="J431" s="142"/>
      <c r="K431" s="142"/>
      <c r="L431" s="142"/>
    </row>
    <row r="432" spans="2:12">
      <c r="B432" s="141"/>
      <c r="C432" s="141"/>
      <c r="D432" s="142"/>
      <c r="E432" s="142"/>
      <c r="F432" s="142"/>
      <c r="G432" s="142"/>
      <c r="H432" s="142"/>
      <c r="I432" s="142"/>
      <c r="J432" s="142"/>
      <c r="K432" s="142"/>
      <c r="L432" s="142"/>
    </row>
    <row r="433" spans="2:12">
      <c r="B433" s="141"/>
      <c r="C433" s="141"/>
      <c r="D433" s="142"/>
      <c r="E433" s="142"/>
      <c r="F433" s="142"/>
      <c r="G433" s="142"/>
      <c r="H433" s="142"/>
      <c r="I433" s="142"/>
      <c r="J433" s="142"/>
      <c r="K433" s="142"/>
      <c r="L433" s="142"/>
    </row>
    <row r="434" spans="2:12">
      <c r="B434" s="141"/>
      <c r="C434" s="141"/>
      <c r="D434" s="142"/>
      <c r="E434" s="142"/>
      <c r="F434" s="142"/>
      <c r="G434" s="142"/>
      <c r="H434" s="142"/>
      <c r="I434" s="142"/>
      <c r="J434" s="142"/>
      <c r="K434" s="142"/>
      <c r="L434" s="142"/>
    </row>
    <row r="435" spans="2:12">
      <c r="B435" s="141"/>
      <c r="C435" s="141"/>
      <c r="D435" s="142"/>
      <c r="E435" s="142"/>
      <c r="F435" s="142"/>
      <c r="G435" s="142"/>
      <c r="H435" s="142"/>
      <c r="I435" s="142"/>
      <c r="J435" s="142"/>
      <c r="K435" s="142"/>
      <c r="L435" s="142"/>
    </row>
    <row r="436" spans="2:12">
      <c r="B436" s="141"/>
      <c r="C436" s="141"/>
      <c r="D436" s="142"/>
      <c r="E436" s="142"/>
      <c r="F436" s="142"/>
      <c r="G436" s="142"/>
      <c r="H436" s="142"/>
      <c r="I436" s="142"/>
      <c r="J436" s="142"/>
      <c r="K436" s="142"/>
      <c r="L436" s="142"/>
    </row>
    <row r="437" spans="2:12">
      <c r="B437" s="141"/>
      <c r="C437" s="141"/>
      <c r="D437" s="142"/>
      <c r="E437" s="142"/>
      <c r="F437" s="142"/>
      <c r="G437" s="142"/>
      <c r="H437" s="142"/>
      <c r="I437" s="142"/>
      <c r="J437" s="142"/>
      <c r="K437" s="142"/>
      <c r="L437" s="142"/>
    </row>
    <row r="438" spans="2:12">
      <c r="B438" s="141"/>
      <c r="C438" s="141"/>
      <c r="D438" s="142"/>
      <c r="E438" s="142"/>
      <c r="F438" s="142"/>
      <c r="G438" s="142"/>
      <c r="H438" s="142"/>
      <c r="I438" s="142"/>
      <c r="J438" s="142"/>
      <c r="K438" s="142"/>
      <c r="L438" s="142"/>
    </row>
    <row r="439" spans="2:12">
      <c r="B439" s="141"/>
      <c r="C439" s="141"/>
      <c r="D439" s="142"/>
      <c r="E439" s="142"/>
      <c r="F439" s="142"/>
      <c r="G439" s="142"/>
      <c r="H439" s="142"/>
      <c r="I439" s="142"/>
      <c r="J439" s="142"/>
      <c r="K439" s="142"/>
      <c r="L439" s="142"/>
    </row>
    <row r="440" spans="2:12">
      <c r="B440" s="141"/>
      <c r="C440" s="141"/>
      <c r="D440" s="142"/>
      <c r="E440" s="142"/>
      <c r="F440" s="142"/>
      <c r="G440" s="142"/>
      <c r="H440" s="142"/>
      <c r="I440" s="142"/>
      <c r="J440" s="142"/>
      <c r="K440" s="142"/>
      <c r="L440" s="142"/>
    </row>
    <row r="441" spans="2:12">
      <c r="B441" s="141"/>
      <c r="C441" s="141"/>
      <c r="D441" s="142"/>
      <c r="E441" s="142"/>
      <c r="F441" s="142"/>
      <c r="G441" s="142"/>
      <c r="H441" s="142"/>
      <c r="I441" s="142"/>
      <c r="J441" s="142"/>
      <c r="K441" s="142"/>
      <c r="L441" s="142"/>
    </row>
    <row r="442" spans="2:12">
      <c r="B442" s="141"/>
      <c r="C442" s="141"/>
      <c r="D442" s="142"/>
      <c r="E442" s="142"/>
      <c r="F442" s="142"/>
      <c r="G442" s="142"/>
      <c r="H442" s="142"/>
      <c r="I442" s="142"/>
      <c r="J442" s="142"/>
      <c r="K442" s="142"/>
      <c r="L442" s="142"/>
    </row>
    <row r="443" spans="2:12">
      <c r="B443" s="141"/>
      <c r="C443" s="141"/>
      <c r="D443" s="142"/>
      <c r="E443" s="142"/>
      <c r="F443" s="142"/>
      <c r="G443" s="142"/>
      <c r="H443" s="142"/>
      <c r="I443" s="142"/>
      <c r="J443" s="142"/>
      <c r="K443" s="142"/>
      <c r="L443" s="142"/>
    </row>
    <row r="444" spans="2:12">
      <c r="B444" s="141"/>
      <c r="C444" s="141"/>
      <c r="D444" s="142"/>
      <c r="E444" s="142"/>
      <c r="F444" s="142"/>
      <c r="G444" s="142"/>
      <c r="H444" s="142"/>
      <c r="I444" s="142"/>
      <c r="J444" s="142"/>
      <c r="K444" s="142"/>
      <c r="L444" s="142"/>
    </row>
    <row r="445" spans="2:12">
      <c r="B445" s="141"/>
      <c r="C445" s="141"/>
      <c r="D445" s="142"/>
      <c r="E445" s="142"/>
      <c r="F445" s="142"/>
      <c r="G445" s="142"/>
      <c r="H445" s="142"/>
      <c r="I445" s="142"/>
      <c r="J445" s="142"/>
      <c r="K445" s="142"/>
      <c r="L445" s="142"/>
    </row>
    <row r="446" spans="2:12">
      <c r="B446" s="141"/>
      <c r="C446" s="141"/>
      <c r="D446" s="142"/>
      <c r="E446" s="142"/>
      <c r="F446" s="142"/>
      <c r="G446" s="142"/>
      <c r="H446" s="142"/>
      <c r="I446" s="142"/>
      <c r="J446" s="142"/>
      <c r="K446" s="142"/>
      <c r="L446" s="142"/>
    </row>
    <row r="447" spans="2:12">
      <c r="B447" s="141"/>
      <c r="C447" s="141"/>
      <c r="D447" s="142"/>
      <c r="E447" s="142"/>
      <c r="F447" s="142"/>
      <c r="G447" s="142"/>
      <c r="H447" s="142"/>
      <c r="I447" s="142"/>
      <c r="J447" s="142"/>
      <c r="K447" s="142"/>
      <c r="L447" s="142"/>
    </row>
    <row r="448" spans="2:12">
      <c r="B448" s="141"/>
      <c r="C448" s="141"/>
      <c r="D448" s="142"/>
      <c r="E448" s="142"/>
      <c r="F448" s="142"/>
      <c r="G448" s="142"/>
      <c r="H448" s="142"/>
      <c r="I448" s="142"/>
      <c r="J448" s="142"/>
      <c r="K448" s="142"/>
      <c r="L448" s="142"/>
    </row>
    <row r="449" spans="2:12">
      <c r="B449" s="141"/>
      <c r="C449" s="141"/>
      <c r="D449" s="142"/>
      <c r="E449" s="142"/>
      <c r="F449" s="142"/>
      <c r="G449" s="142"/>
      <c r="H449" s="142"/>
      <c r="I449" s="142"/>
      <c r="J449" s="142"/>
      <c r="K449" s="142"/>
      <c r="L449" s="142"/>
    </row>
    <row r="450" spans="2:12">
      <c r="B450" s="141"/>
      <c r="C450" s="141"/>
      <c r="D450" s="142"/>
      <c r="E450" s="142"/>
      <c r="F450" s="142"/>
      <c r="G450" s="142"/>
      <c r="H450" s="142"/>
      <c r="I450" s="142"/>
      <c r="J450" s="142"/>
      <c r="K450" s="142"/>
      <c r="L450" s="142"/>
    </row>
    <row r="451" spans="2:12">
      <c r="B451" s="141"/>
      <c r="C451" s="141"/>
      <c r="D451" s="142"/>
      <c r="E451" s="142"/>
      <c r="F451" s="142"/>
      <c r="G451" s="142"/>
      <c r="H451" s="142"/>
      <c r="I451" s="142"/>
      <c r="J451" s="142"/>
      <c r="K451" s="142"/>
      <c r="L451" s="142"/>
    </row>
    <row r="452" spans="2:12">
      <c r="B452" s="141"/>
      <c r="C452" s="141"/>
      <c r="D452" s="142"/>
      <c r="E452" s="142"/>
      <c r="F452" s="142"/>
      <c r="G452" s="142"/>
      <c r="H452" s="142"/>
      <c r="I452" s="142"/>
      <c r="J452" s="142"/>
      <c r="K452" s="142"/>
      <c r="L452" s="142"/>
    </row>
    <row r="453" spans="2:12">
      <c r="B453" s="141"/>
      <c r="C453" s="141"/>
      <c r="D453" s="142"/>
      <c r="E453" s="142"/>
      <c r="F453" s="142"/>
      <c r="G453" s="142"/>
      <c r="H453" s="142"/>
      <c r="I453" s="142"/>
      <c r="J453" s="142"/>
      <c r="K453" s="142"/>
      <c r="L453" s="142"/>
    </row>
    <row r="454" spans="2:12">
      <c r="B454" s="141"/>
      <c r="C454" s="141"/>
      <c r="D454" s="142"/>
      <c r="E454" s="142"/>
      <c r="F454" s="142"/>
      <c r="G454" s="142"/>
      <c r="H454" s="142"/>
      <c r="I454" s="142"/>
      <c r="J454" s="142"/>
      <c r="K454" s="142"/>
      <c r="L454" s="142"/>
    </row>
    <row r="455" spans="2:12">
      <c r="B455" s="141"/>
      <c r="C455" s="141"/>
      <c r="D455" s="142"/>
      <c r="E455" s="142"/>
      <c r="F455" s="142"/>
      <c r="G455" s="142"/>
      <c r="H455" s="142"/>
      <c r="I455" s="142"/>
      <c r="J455" s="142"/>
      <c r="K455" s="142"/>
      <c r="L455" s="142"/>
    </row>
    <row r="456" spans="2:12">
      <c r="B456" s="141"/>
      <c r="C456" s="141"/>
      <c r="D456" s="142"/>
      <c r="E456" s="142"/>
      <c r="F456" s="142"/>
      <c r="G456" s="142"/>
      <c r="H456" s="142"/>
      <c r="I456" s="142"/>
      <c r="J456" s="142"/>
      <c r="K456" s="142"/>
      <c r="L456" s="142"/>
    </row>
    <row r="457" spans="2:12">
      <c r="B457" s="141"/>
      <c r="C457" s="141"/>
      <c r="D457" s="142"/>
      <c r="E457" s="142"/>
      <c r="F457" s="142"/>
      <c r="G457" s="142"/>
      <c r="H457" s="142"/>
      <c r="I457" s="142"/>
      <c r="J457" s="142"/>
      <c r="K457" s="142"/>
      <c r="L457" s="142"/>
    </row>
    <row r="458" spans="2:12">
      <c r="B458" s="141"/>
      <c r="C458" s="141"/>
      <c r="D458" s="142"/>
      <c r="E458" s="142"/>
      <c r="F458" s="142"/>
      <c r="G458" s="142"/>
      <c r="H458" s="142"/>
      <c r="I458" s="142"/>
      <c r="J458" s="142"/>
      <c r="K458" s="142"/>
      <c r="L458" s="142"/>
    </row>
    <row r="459" spans="2:12">
      <c r="B459" s="141"/>
      <c r="C459" s="141"/>
      <c r="D459" s="142"/>
      <c r="E459" s="142"/>
      <c r="F459" s="142"/>
      <c r="G459" s="142"/>
      <c r="H459" s="142"/>
      <c r="I459" s="142"/>
      <c r="J459" s="142"/>
      <c r="K459" s="142"/>
      <c r="L459" s="142"/>
    </row>
    <row r="460" spans="2:12">
      <c r="B460" s="141"/>
      <c r="C460" s="141"/>
      <c r="D460" s="142"/>
      <c r="E460" s="142"/>
      <c r="F460" s="142"/>
      <c r="G460" s="142"/>
      <c r="H460" s="142"/>
      <c r="I460" s="142"/>
      <c r="J460" s="142"/>
      <c r="K460" s="142"/>
      <c r="L460" s="142"/>
    </row>
    <row r="461" spans="2:12">
      <c r="B461" s="141"/>
      <c r="C461" s="141"/>
      <c r="D461" s="142"/>
      <c r="E461" s="142"/>
      <c r="F461" s="142"/>
      <c r="G461" s="142"/>
      <c r="H461" s="142"/>
      <c r="I461" s="142"/>
      <c r="J461" s="142"/>
      <c r="K461" s="142"/>
      <c r="L461" s="142"/>
    </row>
    <row r="462" spans="2:12">
      <c r="B462" s="141"/>
      <c r="C462" s="141"/>
      <c r="D462" s="142"/>
      <c r="E462" s="142"/>
      <c r="F462" s="142"/>
      <c r="G462" s="142"/>
      <c r="H462" s="142"/>
      <c r="I462" s="142"/>
      <c r="J462" s="142"/>
      <c r="K462" s="142"/>
      <c r="L462" s="142"/>
    </row>
    <row r="463" spans="2:12">
      <c r="B463" s="141"/>
      <c r="C463" s="141"/>
      <c r="D463" s="142"/>
      <c r="E463" s="142"/>
      <c r="F463" s="142"/>
      <c r="G463" s="142"/>
      <c r="H463" s="142"/>
      <c r="I463" s="142"/>
      <c r="J463" s="142"/>
      <c r="K463" s="142"/>
      <c r="L463" s="142"/>
    </row>
    <row r="464" spans="2:12">
      <c r="B464" s="141"/>
      <c r="C464" s="141"/>
      <c r="D464" s="142"/>
      <c r="E464" s="142"/>
      <c r="F464" s="142"/>
      <c r="G464" s="142"/>
      <c r="H464" s="142"/>
      <c r="I464" s="142"/>
      <c r="J464" s="142"/>
      <c r="K464" s="142"/>
      <c r="L464" s="142"/>
    </row>
    <row r="465" spans="2:12">
      <c r="B465" s="141"/>
      <c r="C465" s="141"/>
      <c r="D465" s="142"/>
      <c r="E465" s="142"/>
      <c r="F465" s="142"/>
      <c r="G465" s="142"/>
      <c r="H465" s="142"/>
      <c r="I465" s="142"/>
      <c r="J465" s="142"/>
      <c r="K465" s="142"/>
      <c r="L465" s="142"/>
    </row>
    <row r="466" spans="2:12">
      <c r="B466" s="141"/>
      <c r="C466" s="141"/>
      <c r="D466" s="142"/>
      <c r="E466" s="142"/>
      <c r="F466" s="142"/>
      <c r="G466" s="142"/>
      <c r="H466" s="142"/>
      <c r="I466" s="142"/>
      <c r="J466" s="142"/>
      <c r="K466" s="142"/>
      <c r="L466" s="142"/>
    </row>
    <row r="467" spans="2:12">
      <c r="B467" s="141"/>
      <c r="C467" s="141"/>
      <c r="D467" s="142"/>
      <c r="E467" s="142"/>
      <c r="F467" s="142"/>
      <c r="G467" s="142"/>
      <c r="H467" s="142"/>
      <c r="I467" s="142"/>
      <c r="J467" s="142"/>
      <c r="K467" s="142"/>
      <c r="L467" s="142"/>
    </row>
    <row r="468" spans="2:12">
      <c r="B468" s="141"/>
      <c r="C468" s="141"/>
      <c r="D468" s="142"/>
      <c r="E468" s="142"/>
      <c r="F468" s="142"/>
      <c r="G468" s="142"/>
      <c r="H468" s="142"/>
      <c r="I468" s="142"/>
      <c r="J468" s="142"/>
      <c r="K468" s="142"/>
      <c r="L468" s="142"/>
    </row>
    <row r="469" spans="2:12">
      <c r="B469" s="141"/>
      <c r="C469" s="141"/>
      <c r="D469" s="142"/>
      <c r="E469" s="142"/>
      <c r="F469" s="142"/>
      <c r="G469" s="142"/>
      <c r="H469" s="142"/>
      <c r="I469" s="142"/>
      <c r="J469" s="142"/>
      <c r="K469" s="142"/>
      <c r="L469" s="142"/>
    </row>
    <row r="470" spans="2:12">
      <c r="B470" s="141"/>
      <c r="C470" s="141"/>
      <c r="D470" s="142"/>
      <c r="E470" s="142"/>
      <c r="F470" s="142"/>
      <c r="G470" s="142"/>
      <c r="H470" s="142"/>
      <c r="I470" s="142"/>
      <c r="J470" s="142"/>
      <c r="K470" s="142"/>
      <c r="L470" s="142"/>
    </row>
    <row r="471" spans="2:12">
      <c r="B471" s="141"/>
      <c r="C471" s="141"/>
      <c r="D471" s="142"/>
      <c r="E471" s="142"/>
      <c r="F471" s="142"/>
      <c r="G471" s="142"/>
      <c r="H471" s="142"/>
      <c r="I471" s="142"/>
      <c r="J471" s="142"/>
      <c r="K471" s="142"/>
      <c r="L471" s="142"/>
    </row>
    <row r="472" spans="2:12">
      <c r="B472" s="141"/>
      <c r="C472" s="141"/>
      <c r="D472" s="142"/>
      <c r="E472" s="142"/>
      <c r="F472" s="142"/>
      <c r="G472" s="142"/>
      <c r="H472" s="142"/>
      <c r="I472" s="142"/>
      <c r="J472" s="142"/>
      <c r="K472" s="142"/>
      <c r="L472" s="142"/>
    </row>
    <row r="473" spans="2:12">
      <c r="B473" s="141"/>
      <c r="C473" s="141"/>
      <c r="D473" s="142"/>
      <c r="E473" s="142"/>
      <c r="F473" s="142"/>
      <c r="G473" s="142"/>
      <c r="H473" s="142"/>
      <c r="I473" s="142"/>
      <c r="J473" s="142"/>
      <c r="K473" s="142"/>
      <c r="L473" s="142"/>
    </row>
    <row r="474" spans="2:12">
      <c r="B474" s="141"/>
      <c r="C474" s="141"/>
      <c r="D474" s="142"/>
      <c r="E474" s="142"/>
      <c r="F474" s="142"/>
      <c r="G474" s="142"/>
      <c r="H474" s="142"/>
      <c r="I474" s="142"/>
      <c r="J474" s="142"/>
      <c r="K474" s="142"/>
      <c r="L474" s="142"/>
    </row>
    <row r="475" spans="2:12">
      <c r="B475" s="141"/>
      <c r="C475" s="141"/>
      <c r="D475" s="142"/>
      <c r="E475" s="142"/>
      <c r="F475" s="142"/>
      <c r="G475" s="142"/>
      <c r="H475" s="142"/>
      <c r="I475" s="142"/>
      <c r="J475" s="142"/>
      <c r="K475" s="142"/>
      <c r="L475" s="142"/>
    </row>
    <row r="476" spans="2:12">
      <c r="B476" s="141"/>
      <c r="C476" s="141"/>
      <c r="D476" s="142"/>
      <c r="E476" s="142"/>
      <c r="F476" s="142"/>
      <c r="G476" s="142"/>
      <c r="H476" s="142"/>
      <c r="I476" s="142"/>
      <c r="J476" s="142"/>
      <c r="K476" s="142"/>
      <c r="L476" s="142"/>
    </row>
    <row r="477" spans="2:12">
      <c r="B477" s="141"/>
      <c r="C477" s="141"/>
      <c r="D477" s="142"/>
      <c r="E477" s="142"/>
      <c r="F477" s="142"/>
      <c r="G477" s="142"/>
      <c r="H477" s="142"/>
      <c r="I477" s="142"/>
      <c r="J477" s="142"/>
      <c r="K477" s="142"/>
      <c r="L477" s="142"/>
    </row>
    <row r="478" spans="2:12">
      <c r="B478" s="141"/>
      <c r="C478" s="141"/>
      <c r="D478" s="142"/>
      <c r="E478" s="142"/>
      <c r="F478" s="142"/>
      <c r="G478" s="142"/>
      <c r="H478" s="142"/>
      <c r="I478" s="142"/>
      <c r="J478" s="142"/>
      <c r="K478" s="142"/>
      <c r="L478" s="142"/>
    </row>
    <row r="479" spans="2:12">
      <c r="B479" s="141"/>
      <c r="C479" s="141"/>
      <c r="D479" s="142"/>
      <c r="E479" s="142"/>
      <c r="F479" s="142"/>
      <c r="G479" s="142"/>
      <c r="H479" s="142"/>
      <c r="I479" s="142"/>
      <c r="J479" s="142"/>
      <c r="K479" s="142"/>
      <c r="L479" s="142"/>
    </row>
    <row r="480" spans="2:12">
      <c r="B480" s="141"/>
      <c r="C480" s="141"/>
      <c r="D480" s="142"/>
      <c r="E480" s="142"/>
      <c r="F480" s="142"/>
      <c r="G480" s="142"/>
      <c r="H480" s="142"/>
      <c r="I480" s="142"/>
      <c r="J480" s="142"/>
      <c r="K480" s="142"/>
      <c r="L480" s="142"/>
    </row>
    <row r="481" spans="2:12">
      <c r="B481" s="141"/>
      <c r="C481" s="141"/>
      <c r="D481" s="142"/>
      <c r="E481" s="142"/>
      <c r="F481" s="142"/>
      <c r="G481" s="142"/>
      <c r="H481" s="142"/>
      <c r="I481" s="142"/>
      <c r="J481" s="142"/>
      <c r="K481" s="142"/>
      <c r="L481" s="142"/>
    </row>
    <row r="482" spans="2:12">
      <c r="B482" s="141"/>
      <c r="C482" s="141"/>
      <c r="D482" s="142"/>
      <c r="E482" s="142"/>
      <c r="F482" s="142"/>
      <c r="G482" s="142"/>
      <c r="H482" s="142"/>
      <c r="I482" s="142"/>
      <c r="J482" s="142"/>
      <c r="K482" s="142"/>
      <c r="L482" s="142"/>
    </row>
    <row r="483" spans="2:12">
      <c r="B483" s="141"/>
      <c r="C483" s="141"/>
      <c r="D483" s="142"/>
      <c r="E483" s="142"/>
      <c r="F483" s="142"/>
      <c r="G483" s="142"/>
      <c r="H483" s="142"/>
      <c r="I483" s="142"/>
      <c r="J483" s="142"/>
      <c r="K483" s="142"/>
      <c r="L483" s="142"/>
    </row>
    <row r="484" spans="2:12">
      <c r="B484" s="141"/>
      <c r="C484" s="141"/>
      <c r="D484" s="142"/>
      <c r="E484" s="142"/>
      <c r="F484" s="142"/>
      <c r="G484" s="142"/>
      <c r="H484" s="142"/>
      <c r="I484" s="142"/>
      <c r="J484" s="142"/>
      <c r="K484" s="142"/>
      <c r="L484" s="142"/>
    </row>
    <row r="485" spans="2:12">
      <c r="B485" s="141"/>
      <c r="C485" s="141"/>
      <c r="D485" s="142"/>
      <c r="E485" s="142"/>
      <c r="F485" s="142"/>
      <c r="G485" s="142"/>
      <c r="H485" s="142"/>
      <c r="I485" s="142"/>
      <c r="J485" s="142"/>
      <c r="K485" s="142"/>
      <c r="L485" s="142"/>
    </row>
    <row r="486" spans="2:12">
      <c r="B486" s="141"/>
      <c r="C486" s="141"/>
      <c r="D486" s="142"/>
      <c r="E486" s="142"/>
      <c r="F486" s="142"/>
      <c r="G486" s="142"/>
      <c r="H486" s="142"/>
      <c r="I486" s="142"/>
      <c r="J486" s="142"/>
      <c r="K486" s="142"/>
      <c r="L486" s="142"/>
    </row>
    <row r="487" spans="2:12">
      <c r="B487" s="141"/>
      <c r="C487" s="141"/>
      <c r="D487" s="142"/>
      <c r="E487" s="142"/>
      <c r="F487" s="142"/>
      <c r="G487" s="142"/>
      <c r="H487" s="142"/>
      <c r="I487" s="142"/>
      <c r="J487" s="142"/>
      <c r="K487" s="142"/>
      <c r="L487" s="142"/>
    </row>
    <row r="488" spans="2:12">
      <c r="B488" s="141"/>
      <c r="C488" s="141"/>
      <c r="D488" s="142"/>
      <c r="E488" s="142"/>
      <c r="F488" s="142"/>
      <c r="G488" s="142"/>
      <c r="H488" s="142"/>
      <c r="I488" s="142"/>
      <c r="J488" s="142"/>
      <c r="K488" s="142"/>
      <c r="L488" s="142"/>
    </row>
    <row r="489" spans="2:12">
      <c r="B489" s="141"/>
      <c r="C489" s="141"/>
      <c r="D489" s="142"/>
      <c r="E489" s="142"/>
      <c r="F489" s="142"/>
      <c r="G489" s="142"/>
      <c r="H489" s="142"/>
      <c r="I489" s="142"/>
      <c r="J489" s="142"/>
      <c r="K489" s="142"/>
      <c r="L489" s="142"/>
    </row>
    <row r="490" spans="2:12">
      <c r="B490" s="141"/>
      <c r="C490" s="141"/>
      <c r="D490" s="142"/>
      <c r="E490" s="142"/>
      <c r="F490" s="142"/>
      <c r="G490" s="142"/>
      <c r="H490" s="142"/>
      <c r="I490" s="142"/>
      <c r="J490" s="142"/>
      <c r="K490" s="142"/>
      <c r="L490" s="142"/>
    </row>
    <row r="491" spans="2:12">
      <c r="B491" s="141"/>
      <c r="C491" s="141"/>
      <c r="D491" s="142"/>
      <c r="E491" s="142"/>
      <c r="F491" s="142"/>
      <c r="G491" s="142"/>
      <c r="H491" s="142"/>
      <c r="I491" s="142"/>
      <c r="J491" s="142"/>
      <c r="K491" s="142"/>
      <c r="L491" s="142"/>
    </row>
    <row r="492" spans="2:12">
      <c r="B492" s="141"/>
      <c r="C492" s="141"/>
      <c r="D492" s="142"/>
      <c r="E492" s="142"/>
      <c r="F492" s="142"/>
      <c r="G492" s="142"/>
      <c r="H492" s="142"/>
      <c r="I492" s="142"/>
      <c r="J492" s="142"/>
      <c r="K492" s="142"/>
      <c r="L492" s="142"/>
    </row>
    <row r="493" spans="2:12">
      <c r="B493" s="141"/>
      <c r="C493" s="141"/>
      <c r="D493" s="142"/>
      <c r="E493" s="142"/>
      <c r="F493" s="142"/>
      <c r="G493" s="142"/>
      <c r="H493" s="142"/>
      <c r="I493" s="142"/>
      <c r="J493" s="142"/>
      <c r="K493" s="142"/>
      <c r="L493" s="142"/>
    </row>
    <row r="494" spans="2:12">
      <c r="B494" s="141"/>
      <c r="C494" s="141"/>
      <c r="D494" s="142"/>
      <c r="E494" s="142"/>
      <c r="F494" s="142"/>
      <c r="G494" s="142"/>
      <c r="H494" s="142"/>
      <c r="I494" s="142"/>
      <c r="J494" s="142"/>
      <c r="K494" s="142"/>
      <c r="L494" s="142"/>
    </row>
    <row r="495" spans="2:12">
      <c r="B495" s="141"/>
      <c r="C495" s="141"/>
      <c r="D495" s="142"/>
      <c r="E495" s="142"/>
      <c r="F495" s="142"/>
      <c r="G495" s="142"/>
      <c r="H495" s="142"/>
      <c r="I495" s="142"/>
      <c r="J495" s="142"/>
      <c r="K495" s="142"/>
      <c r="L495" s="142"/>
    </row>
    <row r="496" spans="2:12">
      <c r="B496" s="141"/>
      <c r="C496" s="141"/>
      <c r="D496" s="142"/>
      <c r="E496" s="142"/>
      <c r="F496" s="142"/>
      <c r="G496" s="142"/>
      <c r="H496" s="142"/>
      <c r="I496" s="142"/>
      <c r="J496" s="142"/>
      <c r="K496" s="142"/>
      <c r="L496" s="142"/>
    </row>
    <row r="497" spans="2:12">
      <c r="B497" s="141"/>
      <c r="C497" s="141"/>
      <c r="D497" s="142"/>
      <c r="E497" s="142"/>
      <c r="F497" s="142"/>
      <c r="G497" s="142"/>
      <c r="H497" s="142"/>
      <c r="I497" s="142"/>
      <c r="J497" s="142"/>
      <c r="K497" s="142"/>
      <c r="L497" s="142"/>
    </row>
    <row r="498" spans="2:12">
      <c r="B498" s="141"/>
      <c r="C498" s="141"/>
      <c r="D498" s="142"/>
      <c r="E498" s="142"/>
      <c r="F498" s="142"/>
      <c r="G498" s="142"/>
      <c r="H498" s="142"/>
      <c r="I498" s="142"/>
      <c r="J498" s="142"/>
      <c r="K498" s="142"/>
      <c r="L498" s="142"/>
    </row>
    <row r="499" spans="2:12">
      <c r="B499" s="141"/>
      <c r="C499" s="141"/>
      <c r="D499" s="142"/>
      <c r="E499" s="142"/>
      <c r="F499" s="142"/>
      <c r="G499" s="142"/>
      <c r="H499" s="142"/>
      <c r="I499" s="142"/>
      <c r="J499" s="142"/>
      <c r="K499" s="142"/>
      <c r="L499" s="142"/>
    </row>
    <row r="500" spans="2:12">
      <c r="B500" s="141"/>
      <c r="C500" s="141"/>
      <c r="D500" s="142"/>
      <c r="E500" s="142"/>
      <c r="F500" s="142"/>
      <c r="G500" s="142"/>
      <c r="H500" s="142"/>
      <c r="I500" s="142"/>
      <c r="J500" s="142"/>
      <c r="K500" s="142"/>
      <c r="L500" s="142"/>
    </row>
    <row r="501" spans="2:12">
      <c r="B501" s="141"/>
      <c r="C501" s="141"/>
      <c r="D501" s="142"/>
      <c r="E501" s="142"/>
      <c r="F501" s="142"/>
      <c r="G501" s="142"/>
      <c r="H501" s="142"/>
      <c r="I501" s="142"/>
      <c r="J501" s="142"/>
      <c r="K501" s="142"/>
      <c r="L501" s="142"/>
    </row>
    <row r="502" spans="2:12">
      <c r="B502" s="141"/>
      <c r="C502" s="141"/>
      <c r="D502" s="142"/>
      <c r="E502" s="142"/>
      <c r="F502" s="142"/>
      <c r="G502" s="142"/>
      <c r="H502" s="142"/>
      <c r="I502" s="142"/>
      <c r="J502" s="142"/>
      <c r="K502" s="142"/>
      <c r="L502" s="142"/>
    </row>
    <row r="503" spans="2:12">
      <c r="B503" s="141"/>
      <c r="C503" s="141"/>
      <c r="D503" s="141"/>
      <c r="E503" s="141"/>
      <c r="F503" s="142"/>
      <c r="G503" s="142"/>
      <c r="H503" s="142"/>
      <c r="I503" s="142"/>
      <c r="J503" s="142"/>
      <c r="K503" s="142"/>
      <c r="L503" s="142"/>
    </row>
    <row r="504" spans="2:12">
      <c r="B504" s="141"/>
      <c r="C504" s="141"/>
      <c r="D504" s="141"/>
      <c r="E504" s="142"/>
      <c r="F504" s="142"/>
      <c r="G504" s="142"/>
      <c r="H504" s="142"/>
      <c r="I504" s="142"/>
      <c r="J504" s="142"/>
      <c r="K504" s="142"/>
      <c r="L504" s="142"/>
    </row>
    <row r="505" spans="2:12">
      <c r="B505" s="141"/>
      <c r="C505" s="141"/>
      <c r="D505" s="141"/>
      <c r="E505" s="142"/>
      <c r="F505" s="142"/>
      <c r="G505" s="142"/>
      <c r="H505" s="142"/>
      <c r="I505" s="142"/>
      <c r="J505" s="142"/>
      <c r="K505" s="142"/>
      <c r="L505" s="142"/>
    </row>
  </sheetData>
  <sheetProtection sheet="1" objects="1" scenarios="1"/>
  <mergeCells count="1">
    <mergeCell ref="B6:L6"/>
  </mergeCells>
  <phoneticPr fontId="12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B1:R877"/>
  <sheetViews>
    <sheetView rightToLeft="1" zoomScale="85" zoomScaleNormal="85" workbookViewId="0"/>
  </sheetViews>
  <sheetFormatPr defaultColWidth="9.140625" defaultRowHeight="18"/>
  <cols>
    <col min="1" max="1" width="6.28515625" style="1" customWidth="1"/>
    <col min="2" max="2" width="47.85546875" style="2" bestFit="1" customWidth="1"/>
    <col min="3" max="3" width="33.42578125" style="2" customWidth="1"/>
    <col min="4" max="4" width="6.42578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6.140625" style="1" bestFit="1" customWidth="1"/>
    <col min="9" max="9" width="12" style="1" bestFit="1" customWidth="1"/>
    <col min="10" max="10" width="6.85546875" style="1" bestFit="1" customWidth="1"/>
    <col min="11" max="11" width="7.5703125" style="1" bestFit="1" customWidth="1"/>
    <col min="12" max="12" width="15.42578125" style="1" bestFit="1" customWidth="1"/>
    <col min="13" max="13" width="7.28515625" style="1" bestFit="1" customWidth="1"/>
    <col min="14" max="14" width="8.28515625" style="1" bestFit="1" customWidth="1"/>
    <col min="15" max="15" width="13.140625" style="1" bestFit="1" customWidth="1"/>
    <col min="16" max="16" width="11.28515625" style="1" bestFit="1" customWidth="1"/>
    <col min="17" max="17" width="11.85546875" style="1" bestFit="1" customWidth="1"/>
    <col min="18" max="18" width="9" style="1" bestFit="1" customWidth="1"/>
    <col min="19" max="16384" width="9.140625" style="1"/>
  </cols>
  <sheetData>
    <row r="1" spans="2:18">
      <c r="B1" s="46" t="s">
        <v>146</v>
      </c>
      <c r="C1" s="67" t="s" vm="1">
        <v>232</v>
      </c>
    </row>
    <row r="2" spans="2:18">
      <c r="B2" s="46" t="s">
        <v>145</v>
      </c>
      <c r="C2" s="67" t="s">
        <v>233</v>
      </c>
    </row>
    <row r="3" spans="2:18">
      <c r="B3" s="46" t="s">
        <v>147</v>
      </c>
      <c r="C3" s="67" t="s">
        <v>234</v>
      </c>
    </row>
    <row r="4" spans="2:18">
      <c r="B4" s="46" t="s">
        <v>148</v>
      </c>
      <c r="C4" s="67">
        <v>2102</v>
      </c>
    </row>
    <row r="6" spans="2:18" ht="21.75" customHeight="1">
      <c r="B6" s="189" t="s">
        <v>174</v>
      </c>
      <c r="C6" s="190"/>
      <c r="D6" s="190"/>
      <c r="E6" s="190"/>
      <c r="F6" s="190"/>
      <c r="G6" s="190"/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1"/>
    </row>
    <row r="7" spans="2:18" ht="27.75" customHeight="1">
      <c r="B7" s="192" t="s">
        <v>90</v>
      </c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3"/>
      <c r="Q7" s="193"/>
      <c r="R7" s="194"/>
    </row>
    <row r="8" spans="2:18" s="3" customFormat="1" ht="66" customHeight="1">
      <c r="B8" s="21" t="s">
        <v>116</v>
      </c>
      <c r="C8" s="29" t="s">
        <v>47</v>
      </c>
      <c r="D8" s="29" t="s">
        <v>120</v>
      </c>
      <c r="E8" s="29" t="s">
        <v>14</v>
      </c>
      <c r="F8" s="29" t="s">
        <v>67</v>
      </c>
      <c r="G8" s="29" t="s">
        <v>105</v>
      </c>
      <c r="H8" s="29" t="s">
        <v>17</v>
      </c>
      <c r="I8" s="29" t="s">
        <v>104</v>
      </c>
      <c r="J8" s="29" t="s">
        <v>16</v>
      </c>
      <c r="K8" s="29" t="s">
        <v>18</v>
      </c>
      <c r="L8" s="29" t="s">
        <v>208</v>
      </c>
      <c r="M8" s="29" t="s">
        <v>207</v>
      </c>
      <c r="N8" s="29" t="s">
        <v>222</v>
      </c>
      <c r="O8" s="29" t="s">
        <v>62</v>
      </c>
      <c r="P8" s="29" t="s">
        <v>210</v>
      </c>
      <c r="Q8" s="29" t="s">
        <v>149</v>
      </c>
      <c r="R8" s="59" t="s">
        <v>151</v>
      </c>
    </row>
    <row r="9" spans="2:18" s="3" customFormat="1" ht="21.75" customHeight="1">
      <c r="B9" s="14"/>
      <c r="C9" s="31"/>
      <c r="D9" s="31"/>
      <c r="E9" s="31"/>
      <c r="F9" s="31"/>
      <c r="G9" s="31" t="s">
        <v>21</v>
      </c>
      <c r="H9" s="31" t="s">
        <v>20</v>
      </c>
      <c r="I9" s="31"/>
      <c r="J9" s="31" t="s">
        <v>19</v>
      </c>
      <c r="K9" s="31" t="s">
        <v>19</v>
      </c>
      <c r="L9" s="31" t="s">
        <v>215</v>
      </c>
      <c r="M9" s="31"/>
      <c r="N9" s="15" t="s">
        <v>211</v>
      </c>
      <c r="O9" s="31" t="s">
        <v>216</v>
      </c>
      <c r="P9" s="31" t="s">
        <v>19</v>
      </c>
      <c r="Q9" s="31" t="s">
        <v>19</v>
      </c>
      <c r="R9" s="32" t="s">
        <v>19</v>
      </c>
    </row>
    <row r="10" spans="2:18" s="4" customFormat="1" ht="18" customHeight="1">
      <c r="B10" s="17"/>
      <c r="C10" s="33" t="s">
        <v>0</v>
      </c>
      <c r="D10" s="33" t="s">
        <v>1</v>
      </c>
      <c r="E10" s="18" t="s">
        <v>2</v>
      </c>
      <c r="F10" s="18" t="s">
        <v>3</v>
      </c>
      <c r="G10" s="18" t="s">
        <v>4</v>
      </c>
      <c r="H10" s="18" t="s">
        <v>5</v>
      </c>
      <c r="I10" s="18" t="s">
        <v>6</v>
      </c>
      <c r="J10" s="18" t="s">
        <v>7</v>
      </c>
      <c r="K10" s="18" t="s">
        <v>8</v>
      </c>
      <c r="L10" s="18" t="s">
        <v>9</v>
      </c>
      <c r="M10" s="18" t="s">
        <v>10</v>
      </c>
      <c r="N10" s="18" t="s">
        <v>11</v>
      </c>
      <c r="O10" s="18" t="s">
        <v>12</v>
      </c>
      <c r="P10" s="18" t="s">
        <v>13</v>
      </c>
      <c r="Q10" s="18" t="s">
        <v>114</v>
      </c>
      <c r="R10" s="19" t="s">
        <v>115</v>
      </c>
    </row>
    <row r="11" spans="2:18" s="4" customFormat="1" ht="18" customHeight="1">
      <c r="B11" s="68" t="s">
        <v>26</v>
      </c>
      <c r="C11" s="69"/>
      <c r="D11" s="69"/>
      <c r="E11" s="69"/>
      <c r="F11" s="69"/>
      <c r="G11" s="69"/>
      <c r="H11" s="124">
        <v>8.7823905703864202</v>
      </c>
      <c r="I11" s="69"/>
      <c r="J11" s="69"/>
      <c r="K11" s="72">
        <v>3.6904554030636173E-2</v>
      </c>
      <c r="L11" s="124"/>
      <c r="M11" s="73"/>
      <c r="N11" s="69"/>
      <c r="O11" s="124">
        <v>1033152.8289205079</v>
      </c>
      <c r="P11" s="69"/>
      <c r="Q11" s="72">
        <f>IFERROR(O11/$O$11,0)</f>
        <v>1</v>
      </c>
      <c r="R11" s="72">
        <f>O11/'סכום נכסי הקרן'!$C$42</f>
        <v>1.7178516382570591E-2</v>
      </c>
    </row>
    <row r="12" spans="2:18" ht="22.5" customHeight="1">
      <c r="B12" s="110" t="s">
        <v>201</v>
      </c>
      <c r="C12" s="102"/>
      <c r="D12" s="102"/>
      <c r="E12" s="102"/>
      <c r="F12" s="102"/>
      <c r="G12" s="102"/>
      <c r="H12" s="125">
        <v>8.7308188856196374</v>
      </c>
      <c r="I12" s="102"/>
      <c r="J12" s="102"/>
      <c r="K12" s="104">
        <v>3.6837088201272364E-2</v>
      </c>
      <c r="L12" s="125"/>
      <c r="M12" s="105"/>
      <c r="N12" s="102"/>
      <c r="O12" s="125">
        <v>1028299.8775524681</v>
      </c>
      <c r="P12" s="102"/>
      <c r="Q12" s="104">
        <f t="shared" ref="Q12:Q46" si="0">IFERROR(O12/$O$11,0)</f>
        <v>0.99530277493107144</v>
      </c>
      <c r="R12" s="104">
        <f>O12/'סכום נכסי הקרן'!$C$42</f>
        <v>1.7097825024771383E-2</v>
      </c>
    </row>
    <row r="13" spans="2:18">
      <c r="B13" s="103" t="s">
        <v>48</v>
      </c>
      <c r="C13" s="111"/>
      <c r="D13" s="111"/>
      <c r="E13" s="111"/>
      <c r="F13" s="111"/>
      <c r="G13" s="111"/>
      <c r="H13" s="127">
        <v>8.7308188856196374</v>
      </c>
      <c r="I13" s="111"/>
      <c r="J13" s="111"/>
      <c r="K13" s="113">
        <v>3.6837088201272364E-2</v>
      </c>
      <c r="L13" s="127"/>
      <c r="M13" s="126"/>
      <c r="N13" s="111"/>
      <c r="O13" s="127">
        <v>1028299.8775524681</v>
      </c>
      <c r="P13" s="111"/>
      <c r="Q13" s="113">
        <f t="shared" si="0"/>
        <v>0.99530277493107144</v>
      </c>
      <c r="R13" s="113">
        <f>O13/'סכום נכסי הקרן'!$C$42</f>
        <v>1.7097825024771383E-2</v>
      </c>
    </row>
    <row r="14" spans="2:18">
      <c r="B14" s="70" t="s">
        <v>22</v>
      </c>
      <c r="C14" s="102"/>
      <c r="D14" s="102"/>
      <c r="E14" s="102"/>
      <c r="F14" s="102"/>
      <c r="G14" s="102"/>
      <c r="H14" s="125">
        <v>0.83887676356427709</v>
      </c>
      <c r="I14" s="102"/>
      <c r="J14" s="102"/>
      <c r="K14" s="104">
        <v>3.6937566298067145E-2</v>
      </c>
      <c r="L14" s="125"/>
      <c r="M14" s="105"/>
      <c r="N14" s="102"/>
      <c r="O14" s="125">
        <v>88102.630927886014</v>
      </c>
      <c r="P14" s="102"/>
      <c r="Q14" s="104">
        <f t="shared" si="0"/>
        <v>8.5275506644975504E-2</v>
      </c>
      <c r="R14" s="104">
        <f>O14/'סכום נכסי הקרן'!$C$42</f>
        <v>1.464906687932719E-3</v>
      </c>
    </row>
    <row r="15" spans="2:18">
      <c r="B15" s="71" t="s">
        <v>235</v>
      </c>
      <c r="C15" s="111" t="s">
        <v>236</v>
      </c>
      <c r="D15" s="106" t="s">
        <v>121</v>
      </c>
      <c r="E15" s="111" t="s">
        <v>237</v>
      </c>
      <c r="F15" s="111"/>
      <c r="G15" s="111"/>
      <c r="H15" s="127">
        <v>0.86000000000002175</v>
      </c>
      <c r="I15" s="106" t="s">
        <v>133</v>
      </c>
      <c r="J15" s="107">
        <v>0</v>
      </c>
      <c r="K15" s="113">
        <v>3.6900000000000252E-2</v>
      </c>
      <c r="L15" s="127">
        <v>29393635.127999999</v>
      </c>
      <c r="M15" s="126">
        <v>96.94</v>
      </c>
      <c r="N15" s="111"/>
      <c r="O15" s="127">
        <v>28494.189893082999</v>
      </c>
      <c r="P15" s="113">
        <v>1.336074324E-3</v>
      </c>
      <c r="Q15" s="113">
        <f t="shared" si="0"/>
        <v>2.7579840170263308E-2</v>
      </c>
      <c r="R15" s="113">
        <f>O15/'סכום נכסי הקרן'!$C$42</f>
        <v>4.7378073619354675E-4</v>
      </c>
    </row>
    <row r="16" spans="2:18">
      <c r="B16" s="71" t="s">
        <v>238</v>
      </c>
      <c r="C16" s="111" t="s">
        <v>239</v>
      </c>
      <c r="D16" s="106" t="s">
        <v>121</v>
      </c>
      <c r="E16" s="111" t="s">
        <v>237</v>
      </c>
      <c r="F16" s="111"/>
      <c r="G16" s="111"/>
      <c r="H16" s="127">
        <v>0.59000000000010511</v>
      </c>
      <c r="I16" s="106" t="s">
        <v>133</v>
      </c>
      <c r="J16" s="107">
        <v>0</v>
      </c>
      <c r="K16" s="113">
        <v>3.7200000000002655E-2</v>
      </c>
      <c r="L16" s="127">
        <v>7106817.2604</v>
      </c>
      <c r="M16" s="126">
        <v>97.87</v>
      </c>
      <c r="N16" s="111"/>
      <c r="O16" s="127">
        <v>6955.4420527529983</v>
      </c>
      <c r="P16" s="113">
        <v>5.9223477169999999E-4</v>
      </c>
      <c r="Q16" s="113">
        <f t="shared" si="0"/>
        <v>6.7322489549009002E-3</v>
      </c>
      <c r="R16" s="113">
        <f>O16/'סכום נכסי הקרן'!$C$42</f>
        <v>1.1565004896330886E-4</v>
      </c>
    </row>
    <row r="17" spans="2:18">
      <c r="B17" s="71" t="s">
        <v>240</v>
      </c>
      <c r="C17" s="111" t="s">
        <v>241</v>
      </c>
      <c r="D17" s="106" t="s">
        <v>121</v>
      </c>
      <c r="E17" s="111" t="s">
        <v>237</v>
      </c>
      <c r="F17" s="111"/>
      <c r="G17" s="111"/>
      <c r="H17" s="127">
        <v>0.78</v>
      </c>
      <c r="I17" s="106" t="s">
        <v>133</v>
      </c>
      <c r="J17" s="107">
        <v>0</v>
      </c>
      <c r="K17" s="113">
        <v>3.7000000000000005E-2</v>
      </c>
      <c r="L17" s="127">
        <v>12582891.75</v>
      </c>
      <c r="M17" s="126">
        <v>97.2</v>
      </c>
      <c r="N17" s="111"/>
      <c r="O17" s="127">
        <v>12230.570781</v>
      </c>
      <c r="P17" s="113">
        <v>8.3885945E-4</v>
      </c>
      <c r="Q17" s="113">
        <f t="shared" si="0"/>
        <v>1.1838104139712941E-2</v>
      </c>
      <c r="R17" s="113">
        <f>O17/'סכום נכסי הקרן'!$C$42</f>
        <v>2.033610659026355E-4</v>
      </c>
    </row>
    <row r="18" spans="2:18">
      <c r="B18" s="71" t="s">
        <v>242</v>
      </c>
      <c r="C18" s="111" t="s">
        <v>243</v>
      </c>
      <c r="D18" s="106" t="s">
        <v>121</v>
      </c>
      <c r="E18" s="111" t="s">
        <v>237</v>
      </c>
      <c r="F18" s="111"/>
      <c r="G18" s="111"/>
      <c r="H18" s="127">
        <v>0.67999999999991267</v>
      </c>
      <c r="I18" s="106" t="s">
        <v>133</v>
      </c>
      <c r="J18" s="107">
        <v>0</v>
      </c>
      <c r="K18" s="113">
        <v>3.6899999999997789E-2</v>
      </c>
      <c r="L18" s="127">
        <v>7520933.5154259987</v>
      </c>
      <c r="M18" s="126">
        <v>97.55</v>
      </c>
      <c r="N18" s="111"/>
      <c r="O18" s="127">
        <v>7336.6706441980004</v>
      </c>
      <c r="P18" s="113">
        <v>5.785333473404614E-4</v>
      </c>
      <c r="Q18" s="113">
        <f t="shared" si="0"/>
        <v>7.1012443065792477E-3</v>
      </c>
      <c r="R18" s="113">
        <f>O18/'סכום נכסי הקרן'!$C$42</f>
        <v>1.2198884165720775E-4</v>
      </c>
    </row>
    <row r="19" spans="2:18">
      <c r="B19" s="71" t="s">
        <v>244</v>
      </c>
      <c r="C19" s="111" t="s">
        <v>245</v>
      </c>
      <c r="D19" s="106" t="s">
        <v>121</v>
      </c>
      <c r="E19" s="111" t="s">
        <v>237</v>
      </c>
      <c r="F19" s="111"/>
      <c r="G19" s="111"/>
      <c r="H19" s="127">
        <v>0.92999999999998906</v>
      </c>
      <c r="I19" s="106" t="s">
        <v>133</v>
      </c>
      <c r="J19" s="107">
        <v>0</v>
      </c>
      <c r="K19" s="113">
        <v>3.6900000000000037E-2</v>
      </c>
      <c r="L19" s="127">
        <v>34225465.560000002</v>
      </c>
      <c r="M19" s="126">
        <v>96.67</v>
      </c>
      <c r="N19" s="111"/>
      <c r="O19" s="127">
        <v>33085.757556852004</v>
      </c>
      <c r="P19" s="113">
        <v>1.0066313400000002E-3</v>
      </c>
      <c r="Q19" s="113">
        <f t="shared" si="0"/>
        <v>3.2024069073519096E-2</v>
      </c>
      <c r="R19" s="113">
        <f>O19/'סכום נכסי הקרן'!$C$42</f>
        <v>5.5012599521602E-4</v>
      </c>
    </row>
    <row r="20" spans="2:18">
      <c r="B20" s="112"/>
      <c r="C20" s="111"/>
      <c r="D20" s="111"/>
      <c r="E20" s="111"/>
      <c r="F20" s="111"/>
      <c r="G20" s="111"/>
      <c r="H20" s="111"/>
      <c r="I20" s="111"/>
      <c r="J20" s="111"/>
      <c r="K20" s="113"/>
      <c r="L20" s="127"/>
      <c r="M20" s="126"/>
      <c r="N20" s="111"/>
      <c r="O20" s="111"/>
      <c r="P20" s="111"/>
      <c r="Q20" s="113"/>
      <c r="R20" s="111"/>
    </row>
    <row r="21" spans="2:18">
      <c r="B21" s="70" t="s">
        <v>23</v>
      </c>
      <c r="C21" s="102"/>
      <c r="D21" s="102"/>
      <c r="E21" s="102"/>
      <c r="F21" s="102"/>
      <c r="G21" s="102"/>
      <c r="H21" s="125">
        <v>9.9882744594383031</v>
      </c>
      <c r="I21" s="102"/>
      <c r="J21" s="102"/>
      <c r="K21" s="104">
        <v>3.6687789948160493E-2</v>
      </c>
      <c r="L21" s="125"/>
      <c r="M21" s="105"/>
      <c r="N21" s="102"/>
      <c r="O21" s="125">
        <v>851455.09784571407</v>
      </c>
      <c r="P21" s="102"/>
      <c r="Q21" s="104">
        <f t="shared" si="0"/>
        <v>0.82413276527090273</v>
      </c>
      <c r="R21" s="104">
        <f>O21/'סכום נכסי הקרן'!$C$42</f>
        <v>1.4157378209619407E-2</v>
      </c>
    </row>
    <row r="22" spans="2:18">
      <c r="B22" s="71" t="s">
        <v>246</v>
      </c>
      <c r="C22" s="111" t="s">
        <v>247</v>
      </c>
      <c r="D22" s="106" t="s">
        <v>121</v>
      </c>
      <c r="E22" s="111" t="s">
        <v>237</v>
      </c>
      <c r="F22" s="111"/>
      <c r="G22" s="111"/>
      <c r="H22" s="127">
        <v>12.559999999998704</v>
      </c>
      <c r="I22" s="106" t="s">
        <v>133</v>
      </c>
      <c r="J22" s="107">
        <v>5.5E-2</v>
      </c>
      <c r="K22" s="113">
        <v>3.6299999999996127E-2</v>
      </c>
      <c r="L22" s="127">
        <v>2512462.465353</v>
      </c>
      <c r="M22" s="126">
        <v>130.38999999999999</v>
      </c>
      <c r="N22" s="111"/>
      <c r="O22" s="127">
        <v>3275.9996882290002</v>
      </c>
      <c r="P22" s="113">
        <v>1.3246463626968825E-4</v>
      </c>
      <c r="Q22" s="113">
        <f t="shared" si="0"/>
        <v>3.1708761729394245E-3</v>
      </c>
      <c r="R22" s="113">
        <f>O22/'סכום נכסי הקרן'!$C$42</f>
        <v>5.4470948283942647E-5</v>
      </c>
    </row>
    <row r="23" spans="2:18">
      <c r="B23" s="71" t="s">
        <v>248</v>
      </c>
      <c r="C23" s="111" t="s">
        <v>249</v>
      </c>
      <c r="D23" s="106" t="s">
        <v>121</v>
      </c>
      <c r="E23" s="111" t="s">
        <v>237</v>
      </c>
      <c r="F23" s="111"/>
      <c r="G23" s="111"/>
      <c r="H23" s="127">
        <v>3.129999999999975</v>
      </c>
      <c r="I23" s="106" t="s">
        <v>133</v>
      </c>
      <c r="J23" s="107">
        <v>5.0000000000000001E-3</v>
      </c>
      <c r="K23" s="113">
        <v>3.7699999999996417E-2</v>
      </c>
      <c r="L23" s="127">
        <v>3167251.459979</v>
      </c>
      <c r="M23" s="126">
        <v>90.84</v>
      </c>
      <c r="N23" s="111"/>
      <c r="O23" s="127">
        <v>2877.1311615390005</v>
      </c>
      <c r="P23" s="113">
        <v>1.9742562095488819E-4</v>
      </c>
      <c r="Q23" s="113">
        <f t="shared" si="0"/>
        <v>2.7848069336897405E-3</v>
      </c>
      <c r="R23" s="113">
        <f>O23/'סכום נכסי הקרן'!$C$42</f>
        <v>4.783885153268538E-5</v>
      </c>
    </row>
    <row r="24" spans="2:18">
      <c r="B24" s="71" t="s">
        <v>250</v>
      </c>
      <c r="C24" s="111" t="s">
        <v>251</v>
      </c>
      <c r="D24" s="106" t="s">
        <v>121</v>
      </c>
      <c r="E24" s="111" t="s">
        <v>237</v>
      </c>
      <c r="F24" s="111"/>
      <c r="G24" s="111"/>
      <c r="H24" s="127">
        <v>0.25000000000025463</v>
      </c>
      <c r="I24" s="106" t="s">
        <v>133</v>
      </c>
      <c r="J24" s="107">
        <v>4.2500000000000003E-2</v>
      </c>
      <c r="K24" s="113">
        <v>3.4200000000016093E-2</v>
      </c>
      <c r="L24" s="127">
        <v>949697.10288699996</v>
      </c>
      <c r="M24" s="126">
        <v>103.38</v>
      </c>
      <c r="N24" s="111"/>
      <c r="O24" s="127">
        <v>981.79691135099995</v>
      </c>
      <c r="P24" s="113">
        <v>7.0006379680644177E-5</v>
      </c>
      <c r="Q24" s="113">
        <f t="shared" si="0"/>
        <v>9.5029204186260869E-4</v>
      </c>
      <c r="R24" s="113">
        <f>O24/'סכום נכסי הקרן'!$C$42</f>
        <v>1.6324607409363284E-5</v>
      </c>
    </row>
    <row r="25" spans="2:18">
      <c r="B25" s="71" t="s">
        <v>252</v>
      </c>
      <c r="C25" s="111" t="s">
        <v>253</v>
      </c>
      <c r="D25" s="106" t="s">
        <v>121</v>
      </c>
      <c r="E25" s="111" t="s">
        <v>237</v>
      </c>
      <c r="F25" s="111"/>
      <c r="G25" s="111"/>
      <c r="H25" s="127">
        <v>1.2199999999999993</v>
      </c>
      <c r="I25" s="106" t="s">
        <v>133</v>
      </c>
      <c r="J25" s="107">
        <v>3.7499999999999999E-2</v>
      </c>
      <c r="K25" s="113">
        <v>3.6200000000000176E-2</v>
      </c>
      <c r="L25" s="127">
        <v>62488498.022675999</v>
      </c>
      <c r="M25" s="126">
        <v>102.96</v>
      </c>
      <c r="N25" s="111"/>
      <c r="O25" s="127">
        <v>64338.159103781996</v>
      </c>
      <c r="P25" s="113">
        <v>2.8936859968522939E-3</v>
      </c>
      <c r="Q25" s="113">
        <f t="shared" si="0"/>
        <v>6.2273612676457431E-2</v>
      </c>
      <c r="R25" s="113">
        <f>O25/'סכום נכסי הקרן'!$C$42</f>
        <v>1.0697682755643797E-3</v>
      </c>
    </row>
    <row r="26" spans="2:18">
      <c r="B26" s="71" t="s">
        <v>254</v>
      </c>
      <c r="C26" s="111" t="s">
        <v>255</v>
      </c>
      <c r="D26" s="106" t="s">
        <v>121</v>
      </c>
      <c r="E26" s="111" t="s">
        <v>237</v>
      </c>
      <c r="F26" s="111"/>
      <c r="G26" s="111"/>
      <c r="H26" s="127">
        <v>4.0500000000002778</v>
      </c>
      <c r="I26" s="106" t="s">
        <v>133</v>
      </c>
      <c r="J26" s="107">
        <v>0.02</v>
      </c>
      <c r="K26" s="113">
        <v>3.7500000000001983E-2</v>
      </c>
      <c r="L26" s="127">
        <v>7955886.7692200001</v>
      </c>
      <c r="M26" s="126">
        <v>94.75</v>
      </c>
      <c r="N26" s="111"/>
      <c r="O26" s="127">
        <v>7538.2026602380001</v>
      </c>
      <c r="P26" s="113">
        <v>3.9573603343375213E-4</v>
      </c>
      <c r="Q26" s="113">
        <f t="shared" si="0"/>
        <v>7.2963093641376445E-3</v>
      </c>
      <c r="R26" s="113">
        <f>O26/'סכום נכסי הקרן'!$C$42</f>
        <v>1.2533976994414176E-4</v>
      </c>
    </row>
    <row r="27" spans="2:18">
      <c r="B27" s="71" t="s">
        <v>256</v>
      </c>
      <c r="C27" s="111" t="s">
        <v>257</v>
      </c>
      <c r="D27" s="106" t="s">
        <v>121</v>
      </c>
      <c r="E27" s="111" t="s">
        <v>237</v>
      </c>
      <c r="F27" s="111"/>
      <c r="G27" s="111"/>
      <c r="H27" s="127">
        <v>6.9499999999999034</v>
      </c>
      <c r="I27" s="106" t="s">
        <v>133</v>
      </c>
      <c r="J27" s="107">
        <v>0.01</v>
      </c>
      <c r="K27" s="113">
        <v>3.6700000000000003E-2</v>
      </c>
      <c r="L27" s="127">
        <v>14107701.729392</v>
      </c>
      <c r="M27" s="126">
        <v>83.99</v>
      </c>
      <c r="N27" s="111"/>
      <c r="O27" s="127">
        <v>11849.059374797002</v>
      </c>
      <c r="P27" s="113">
        <v>5.6396639825441366E-4</v>
      </c>
      <c r="Q27" s="113">
        <f t="shared" si="0"/>
        <v>1.1468835048516025E-2</v>
      </c>
      <c r="R27" s="113">
        <f>O27/'סכום נכסי הקרן'!$C$42</f>
        <v>1.9701757076993231E-4</v>
      </c>
    </row>
    <row r="28" spans="2:18">
      <c r="B28" s="71" t="s">
        <v>258</v>
      </c>
      <c r="C28" s="111" t="s">
        <v>259</v>
      </c>
      <c r="D28" s="106" t="s">
        <v>121</v>
      </c>
      <c r="E28" s="111" t="s">
        <v>237</v>
      </c>
      <c r="F28" s="111"/>
      <c r="G28" s="111"/>
      <c r="H28" s="127">
        <v>15.920000000000043</v>
      </c>
      <c r="I28" s="106" t="s">
        <v>133</v>
      </c>
      <c r="J28" s="107">
        <v>3.7499999999999999E-2</v>
      </c>
      <c r="K28" s="113">
        <v>3.7300000000000125E-2</v>
      </c>
      <c r="L28" s="127">
        <v>115115996.615988</v>
      </c>
      <c r="M28" s="126">
        <v>103.13</v>
      </c>
      <c r="N28" s="111"/>
      <c r="O28" s="127">
        <v>118719.13014698002</v>
      </c>
      <c r="P28" s="113">
        <v>4.5643468313998738E-3</v>
      </c>
      <c r="Q28" s="113">
        <f t="shared" si="0"/>
        <v>0.11490955338236258</v>
      </c>
      <c r="R28" s="113">
        <f>O28/'סכום נכסי הקרן'!$C$42</f>
        <v>1.9739756452927856E-3</v>
      </c>
    </row>
    <row r="29" spans="2:18">
      <c r="B29" s="71" t="s">
        <v>260</v>
      </c>
      <c r="C29" s="111" t="s">
        <v>261</v>
      </c>
      <c r="D29" s="106" t="s">
        <v>121</v>
      </c>
      <c r="E29" s="111" t="s">
        <v>237</v>
      </c>
      <c r="F29" s="111"/>
      <c r="G29" s="111"/>
      <c r="H29" s="127">
        <v>2.3200000000000269</v>
      </c>
      <c r="I29" s="106" t="s">
        <v>133</v>
      </c>
      <c r="J29" s="107">
        <v>5.0000000000000001E-3</v>
      </c>
      <c r="K29" s="113">
        <v>3.7700000000000268E-2</v>
      </c>
      <c r="L29" s="127">
        <v>23767525.65972</v>
      </c>
      <c r="M29" s="126">
        <v>93.15</v>
      </c>
      <c r="N29" s="111"/>
      <c r="O29" s="127">
        <v>22139.449239920003</v>
      </c>
      <c r="P29" s="113">
        <v>1.0651823517937105E-3</v>
      </c>
      <c r="Q29" s="113">
        <f t="shared" si="0"/>
        <v>2.1429016714838264E-2</v>
      </c>
      <c r="R29" s="113">
        <f>O29/'סכום נכסי הקרן'!$C$42</f>
        <v>3.6811871469822819E-4</v>
      </c>
    </row>
    <row r="30" spans="2:18">
      <c r="B30" s="71" t="s">
        <v>262</v>
      </c>
      <c r="C30" s="111" t="s">
        <v>263</v>
      </c>
      <c r="D30" s="106" t="s">
        <v>121</v>
      </c>
      <c r="E30" s="111" t="s">
        <v>237</v>
      </c>
      <c r="F30" s="111"/>
      <c r="G30" s="111"/>
      <c r="H30" s="127">
        <v>8.6999999999999904</v>
      </c>
      <c r="I30" s="106" t="s">
        <v>133</v>
      </c>
      <c r="J30" s="107">
        <v>1.3000000000000001E-2</v>
      </c>
      <c r="K30" s="113">
        <v>3.5699999999999933E-2</v>
      </c>
      <c r="L30" s="127">
        <v>122340284.74600402</v>
      </c>
      <c r="M30" s="126">
        <v>83.1</v>
      </c>
      <c r="N30" s="111"/>
      <c r="O30" s="127">
        <v>101664.771763187</v>
      </c>
      <c r="P30" s="113">
        <v>1.3476210286332342E-2</v>
      </c>
      <c r="Q30" s="113">
        <f t="shared" si="0"/>
        <v>9.8402452103249494E-2</v>
      </c>
      <c r="R30" s="113">
        <f>O30/'סכום נכסי הקרן'!$C$42</f>
        <v>1.6904081355407895E-3</v>
      </c>
    </row>
    <row r="31" spans="2:18">
      <c r="B31" s="71" t="s">
        <v>264</v>
      </c>
      <c r="C31" s="111" t="s">
        <v>265</v>
      </c>
      <c r="D31" s="106" t="s">
        <v>121</v>
      </c>
      <c r="E31" s="111" t="s">
        <v>237</v>
      </c>
      <c r="F31" s="111"/>
      <c r="G31" s="111"/>
      <c r="H31" s="127">
        <v>12.690000000000031</v>
      </c>
      <c r="I31" s="106" t="s">
        <v>133</v>
      </c>
      <c r="J31" s="107">
        <v>1.4999999999999999E-2</v>
      </c>
      <c r="K31" s="113">
        <v>3.6600000000000112E-2</v>
      </c>
      <c r="L31" s="127">
        <v>306403713.35381401</v>
      </c>
      <c r="M31" s="126">
        <v>77</v>
      </c>
      <c r="N31" s="111"/>
      <c r="O31" s="127">
        <v>235930.86432209899</v>
      </c>
      <c r="P31" s="113">
        <v>1.7224089111871971E-2</v>
      </c>
      <c r="Q31" s="113">
        <f t="shared" si="0"/>
        <v>0.22836008160439525</v>
      </c>
      <c r="R31" s="113">
        <f>O31/'סכום נכסי הקרן'!$C$42</f>
        <v>3.922887402966261E-3</v>
      </c>
    </row>
    <row r="32" spans="2:18">
      <c r="B32" s="71" t="s">
        <v>266</v>
      </c>
      <c r="C32" s="111" t="s">
        <v>267</v>
      </c>
      <c r="D32" s="106" t="s">
        <v>121</v>
      </c>
      <c r="E32" s="111" t="s">
        <v>237</v>
      </c>
      <c r="F32" s="111"/>
      <c r="G32" s="111"/>
      <c r="H32" s="127">
        <v>0.57999999999998364</v>
      </c>
      <c r="I32" s="106" t="s">
        <v>133</v>
      </c>
      <c r="J32" s="107">
        <v>1.5E-3</v>
      </c>
      <c r="K32" s="113">
        <v>3.5900000000000036E-2</v>
      </c>
      <c r="L32" s="127">
        <v>34947920.040887997</v>
      </c>
      <c r="M32" s="126">
        <v>98.11</v>
      </c>
      <c r="N32" s="111"/>
      <c r="O32" s="127">
        <v>34287.403538032006</v>
      </c>
      <c r="P32" s="113">
        <v>2.2276540438526567E-3</v>
      </c>
      <c r="Q32" s="113">
        <f t="shared" si="0"/>
        <v>3.3187155451006485E-2</v>
      </c>
      <c r="R32" s="113">
        <f>O32/'סכום נכסי הקרן'!$C$42</f>
        <v>5.701060936060318E-4</v>
      </c>
    </row>
    <row r="33" spans="2:18">
      <c r="B33" s="71" t="s">
        <v>268</v>
      </c>
      <c r="C33" s="111" t="s">
        <v>269</v>
      </c>
      <c r="D33" s="106" t="s">
        <v>121</v>
      </c>
      <c r="E33" s="111" t="s">
        <v>237</v>
      </c>
      <c r="F33" s="111"/>
      <c r="G33" s="111"/>
      <c r="H33" s="127">
        <v>2.6199999999999286</v>
      </c>
      <c r="I33" s="106" t="s">
        <v>133</v>
      </c>
      <c r="J33" s="107">
        <v>1.7500000000000002E-2</v>
      </c>
      <c r="K33" s="113">
        <v>3.7199999999999213E-2</v>
      </c>
      <c r="L33" s="127">
        <v>14973628.466733001</v>
      </c>
      <c r="M33" s="126">
        <v>95.66</v>
      </c>
      <c r="N33" s="111"/>
      <c r="O33" s="127">
        <v>14323.772395121001</v>
      </c>
      <c r="P33" s="113">
        <v>7.8264636596228003E-4</v>
      </c>
      <c r="Q33" s="113">
        <f t="shared" si="0"/>
        <v>1.3864137031969634E-2</v>
      </c>
      <c r="R33" s="113">
        <f>O33/'סכום נכסי הקרן'!$C$42</f>
        <v>2.3816530513389396E-4</v>
      </c>
    </row>
    <row r="34" spans="2:18">
      <c r="B34" s="71" t="s">
        <v>270</v>
      </c>
      <c r="C34" s="111" t="s">
        <v>271</v>
      </c>
      <c r="D34" s="106" t="s">
        <v>121</v>
      </c>
      <c r="E34" s="111" t="s">
        <v>237</v>
      </c>
      <c r="F34" s="111"/>
      <c r="G34" s="111"/>
      <c r="H34" s="127">
        <v>5.4099999999999309</v>
      </c>
      <c r="I34" s="106" t="s">
        <v>133</v>
      </c>
      <c r="J34" s="107">
        <v>2.2499999999999999E-2</v>
      </c>
      <c r="K34" s="113">
        <v>3.7199999999999518E-2</v>
      </c>
      <c r="L34" s="127">
        <v>24932760.081263002</v>
      </c>
      <c r="M34" s="126">
        <v>93.09</v>
      </c>
      <c r="N34" s="111"/>
      <c r="O34" s="127">
        <v>23209.907178521</v>
      </c>
      <c r="P34" s="113">
        <v>1.1742690861107914E-3</v>
      </c>
      <c r="Q34" s="113">
        <f t="shared" si="0"/>
        <v>2.2465124741294976E-2</v>
      </c>
      <c r="R34" s="113">
        <f>O34/'סכום נכסי הקרן'!$C$42</f>
        <v>3.8591751340482771E-4</v>
      </c>
    </row>
    <row r="35" spans="2:18">
      <c r="B35" s="71" t="s">
        <v>272</v>
      </c>
      <c r="C35" s="111" t="s">
        <v>273</v>
      </c>
      <c r="D35" s="106" t="s">
        <v>121</v>
      </c>
      <c r="E35" s="111" t="s">
        <v>237</v>
      </c>
      <c r="F35" s="111"/>
      <c r="G35" s="111"/>
      <c r="H35" s="127">
        <v>1.8300000000000038</v>
      </c>
      <c r="I35" s="106" t="s">
        <v>133</v>
      </c>
      <c r="J35" s="107">
        <v>4.0000000000000001E-3</v>
      </c>
      <c r="K35" s="113">
        <v>3.5600000000000111E-2</v>
      </c>
      <c r="L35" s="127">
        <v>108424686.731815</v>
      </c>
      <c r="M35" s="126">
        <v>94.54</v>
      </c>
      <c r="N35" s="111"/>
      <c r="O35" s="127">
        <v>102504.700025673</v>
      </c>
      <c r="P35" s="113">
        <v>6.3656258575677926E-3</v>
      </c>
      <c r="Q35" s="113">
        <f t="shared" si="0"/>
        <v>9.9215427917644344E-2</v>
      </c>
      <c r="R35" s="113">
        <f>O35/'סכום נכסי הקרן'!$C$42</f>
        <v>1.7043738538870051E-3</v>
      </c>
    </row>
    <row r="36" spans="2:18">
      <c r="B36" s="71" t="s">
        <v>274</v>
      </c>
      <c r="C36" s="111" t="s">
        <v>275</v>
      </c>
      <c r="D36" s="106" t="s">
        <v>121</v>
      </c>
      <c r="E36" s="111" t="s">
        <v>237</v>
      </c>
      <c r="F36" s="111"/>
      <c r="G36" s="111"/>
      <c r="H36" s="127">
        <v>3.5099999999966043</v>
      </c>
      <c r="I36" s="106" t="s">
        <v>133</v>
      </c>
      <c r="J36" s="107">
        <v>6.25E-2</v>
      </c>
      <c r="K36" s="113">
        <v>3.6999999999987869E-2</v>
      </c>
      <c r="L36" s="127">
        <v>149977.44203400001</v>
      </c>
      <c r="M36" s="126">
        <v>109.97</v>
      </c>
      <c r="N36" s="111"/>
      <c r="O36" s="127">
        <v>164.93018745600003</v>
      </c>
      <c r="P36" s="113">
        <v>9.8563054383410472E-6</v>
      </c>
      <c r="Q36" s="113">
        <f t="shared" si="0"/>
        <v>1.5963774461937806E-4</v>
      </c>
      <c r="R36" s="113">
        <f>O36/'סכום נכסי הקרן'!$C$42</f>
        <v>2.7423396112206061E-6</v>
      </c>
    </row>
    <row r="37" spans="2:18">
      <c r="B37" s="71" t="s">
        <v>276</v>
      </c>
      <c r="C37" s="111" t="s">
        <v>277</v>
      </c>
      <c r="D37" s="106" t="s">
        <v>121</v>
      </c>
      <c r="E37" s="111" t="s">
        <v>237</v>
      </c>
      <c r="F37" s="111"/>
      <c r="G37" s="111"/>
      <c r="H37" s="127">
        <v>0.91999999999991833</v>
      </c>
      <c r="I37" s="106" t="s">
        <v>133</v>
      </c>
      <c r="J37" s="107">
        <v>1.4999999999999999E-2</v>
      </c>
      <c r="K37" s="113">
        <v>3.6699999999990685E-2</v>
      </c>
      <c r="L37" s="127">
        <v>1498243.3100620001</v>
      </c>
      <c r="M37" s="126">
        <v>98.2</v>
      </c>
      <c r="N37" s="111"/>
      <c r="O37" s="127">
        <v>1471.274889411</v>
      </c>
      <c r="P37" s="113">
        <v>1.0896920454794724E-4</v>
      </c>
      <c r="Q37" s="113">
        <f t="shared" si="0"/>
        <v>1.4240631668678339E-3</v>
      </c>
      <c r="R37" s="113">
        <f>O37/'סכום נכסי הקרן'!$C$42</f>
        <v>2.4463292441854444E-5</v>
      </c>
    </row>
    <row r="38" spans="2:18">
      <c r="B38" s="71" t="s">
        <v>278</v>
      </c>
      <c r="C38" s="111" t="s">
        <v>279</v>
      </c>
      <c r="D38" s="106" t="s">
        <v>121</v>
      </c>
      <c r="E38" s="111" t="s">
        <v>237</v>
      </c>
      <c r="F38" s="111"/>
      <c r="G38" s="111"/>
      <c r="H38" s="127">
        <v>19.499999999999989</v>
      </c>
      <c r="I38" s="106" t="s">
        <v>133</v>
      </c>
      <c r="J38" s="107">
        <v>2.7999999999999997E-2</v>
      </c>
      <c r="K38" s="113">
        <v>3.8299999999999931E-2</v>
      </c>
      <c r="L38" s="127">
        <v>129375589.09329599</v>
      </c>
      <c r="M38" s="126">
        <v>82.07</v>
      </c>
      <c r="N38" s="111"/>
      <c r="O38" s="127">
        <v>106178.54525937801</v>
      </c>
      <c r="P38" s="113">
        <v>2.6785786339796881E-2</v>
      </c>
      <c r="Q38" s="113">
        <f t="shared" si="0"/>
        <v>0.10277138317505155</v>
      </c>
      <c r="R38" s="113">
        <f>O38/'סכום נכסי הקרן'!$C$42</f>
        <v>1.7654598895320628E-3</v>
      </c>
    </row>
    <row r="39" spans="2:18">
      <c r="B39" s="112"/>
      <c r="C39" s="111"/>
      <c r="D39" s="111"/>
      <c r="E39" s="111"/>
      <c r="F39" s="111"/>
      <c r="G39" s="111"/>
      <c r="H39" s="111"/>
      <c r="I39" s="111"/>
      <c r="J39" s="111"/>
      <c r="K39" s="113"/>
      <c r="L39" s="127"/>
      <c r="M39" s="126"/>
      <c r="N39" s="111"/>
      <c r="O39" s="111"/>
      <c r="P39" s="111"/>
      <c r="Q39" s="113"/>
      <c r="R39" s="111"/>
    </row>
    <row r="40" spans="2:18">
      <c r="B40" s="70" t="s">
        <v>24</v>
      </c>
      <c r="C40" s="102"/>
      <c r="D40" s="102"/>
      <c r="E40" s="102"/>
      <c r="F40" s="102"/>
      <c r="G40" s="102"/>
      <c r="H40" s="125">
        <v>4.500967572304182</v>
      </c>
      <c r="I40" s="102"/>
      <c r="J40" s="102"/>
      <c r="K40" s="104">
        <v>3.8169807497128179E-2</v>
      </c>
      <c r="L40" s="125"/>
      <c r="M40" s="105"/>
      <c r="N40" s="102"/>
      <c r="O40" s="125">
        <v>88742.14877886801</v>
      </c>
      <c r="P40" s="102"/>
      <c r="Q40" s="104">
        <f t="shared" si="0"/>
        <v>8.589450301519326E-2</v>
      </c>
      <c r="R40" s="104">
        <f>O40/'סכום נכסי הקרן'!$C$42</f>
        <v>1.4755401272192564E-3</v>
      </c>
    </row>
    <row r="41" spans="2:18">
      <c r="B41" s="71" t="s">
        <v>280</v>
      </c>
      <c r="C41" s="111" t="s">
        <v>281</v>
      </c>
      <c r="D41" s="106" t="s">
        <v>121</v>
      </c>
      <c r="E41" s="111" t="s">
        <v>237</v>
      </c>
      <c r="F41" s="111"/>
      <c r="G41" s="111"/>
      <c r="H41" s="127">
        <v>3.2199999999999926</v>
      </c>
      <c r="I41" s="106" t="s">
        <v>133</v>
      </c>
      <c r="J41" s="107">
        <v>3.27E-2</v>
      </c>
      <c r="K41" s="113">
        <v>3.810000000000005E-2</v>
      </c>
      <c r="L41" s="127">
        <v>57779369.755207002</v>
      </c>
      <c r="M41" s="126">
        <v>99.98</v>
      </c>
      <c r="N41" s="111"/>
      <c r="O41" s="127">
        <v>57767.812298670011</v>
      </c>
      <c r="P41" s="113">
        <v>2.7234437069973893E-3</v>
      </c>
      <c r="Q41" s="113">
        <f t="shared" si="0"/>
        <v>5.59141016523459E-2</v>
      </c>
      <c r="R41" s="113">
        <f>O41/'סכום נכסי הקרן'!$C$42</f>
        <v>9.6052131125154146E-4</v>
      </c>
    </row>
    <row r="42" spans="2:18">
      <c r="B42" s="71" t="s">
        <v>282</v>
      </c>
      <c r="C42" s="111" t="s">
        <v>283</v>
      </c>
      <c r="D42" s="106" t="s">
        <v>121</v>
      </c>
      <c r="E42" s="111" t="s">
        <v>237</v>
      </c>
      <c r="F42" s="111"/>
      <c r="G42" s="111"/>
      <c r="H42" s="127">
        <v>6.8899999999998949</v>
      </c>
      <c r="I42" s="106" t="s">
        <v>133</v>
      </c>
      <c r="J42" s="107">
        <v>3.27E-2</v>
      </c>
      <c r="K42" s="113">
        <v>3.8299999999999564E-2</v>
      </c>
      <c r="L42" s="127">
        <v>31092488.789852999</v>
      </c>
      <c r="M42" s="126">
        <v>99.62</v>
      </c>
      <c r="N42" s="111"/>
      <c r="O42" s="127">
        <v>30974.336480198002</v>
      </c>
      <c r="P42" s="113">
        <v>1.568186192091164E-3</v>
      </c>
      <c r="Q42" s="113">
        <f t="shared" si="0"/>
        <v>2.998040136284736E-2</v>
      </c>
      <c r="R42" s="113">
        <f>O42/'סכום נכסי הקרן'!$C$42</f>
        <v>5.1501881596771506E-4</v>
      </c>
    </row>
    <row r="43" spans="2:18">
      <c r="B43" s="112"/>
      <c r="C43" s="111"/>
      <c r="D43" s="111"/>
      <c r="E43" s="111"/>
      <c r="F43" s="111"/>
      <c r="G43" s="111"/>
      <c r="H43" s="111"/>
      <c r="I43" s="111"/>
      <c r="J43" s="111"/>
      <c r="K43" s="113"/>
      <c r="L43" s="127"/>
      <c r="M43" s="126"/>
      <c r="N43" s="111"/>
      <c r="O43" s="111"/>
      <c r="P43" s="111"/>
      <c r="Q43" s="113"/>
      <c r="R43" s="111"/>
    </row>
    <row r="44" spans="2:18">
      <c r="B44" s="110" t="s">
        <v>200</v>
      </c>
      <c r="C44" s="102"/>
      <c r="D44" s="102"/>
      <c r="E44" s="102"/>
      <c r="F44" s="102"/>
      <c r="G44" s="102"/>
      <c r="H44" s="125">
        <v>19.710000000000949</v>
      </c>
      <c r="I44" s="102"/>
      <c r="J44" s="102"/>
      <c r="K44" s="104">
        <v>5.1200000000002459E-2</v>
      </c>
      <c r="L44" s="125"/>
      <c r="M44" s="105"/>
      <c r="N44" s="102"/>
      <c r="O44" s="125">
        <v>4852.9513680400005</v>
      </c>
      <c r="P44" s="102"/>
      <c r="Q44" s="104">
        <f t="shared" si="0"/>
        <v>4.6972250689286867E-3</v>
      </c>
      <c r="R44" s="104">
        <f>O44/'סכום נכסי הקרן'!$C$42</f>
        <v>8.069135779921272E-5</v>
      </c>
    </row>
    <row r="45" spans="2:18">
      <c r="B45" s="70" t="s">
        <v>63</v>
      </c>
      <c r="C45" s="102"/>
      <c r="D45" s="102"/>
      <c r="E45" s="102"/>
      <c r="F45" s="102"/>
      <c r="G45" s="102"/>
      <c r="H45" s="125">
        <v>19.710000000000949</v>
      </c>
      <c r="I45" s="102"/>
      <c r="J45" s="102"/>
      <c r="K45" s="104">
        <v>5.1200000000002459E-2</v>
      </c>
      <c r="L45" s="125"/>
      <c r="M45" s="105"/>
      <c r="N45" s="102"/>
      <c r="O45" s="125">
        <v>4852.9513680400005</v>
      </c>
      <c r="P45" s="102"/>
      <c r="Q45" s="104">
        <f t="shared" si="0"/>
        <v>4.6972250689286867E-3</v>
      </c>
      <c r="R45" s="104">
        <f>O45/'סכום נכסי הקרן'!$C$42</f>
        <v>8.069135779921272E-5</v>
      </c>
    </row>
    <row r="46" spans="2:18">
      <c r="B46" s="71" t="s">
        <v>284</v>
      </c>
      <c r="C46" s="111" t="s">
        <v>285</v>
      </c>
      <c r="D46" s="106" t="s">
        <v>27</v>
      </c>
      <c r="E46" s="111" t="s">
        <v>286</v>
      </c>
      <c r="F46" s="111" t="s">
        <v>287</v>
      </c>
      <c r="G46" s="111"/>
      <c r="H46" s="127">
        <v>19.710000000000949</v>
      </c>
      <c r="I46" s="106" t="s">
        <v>132</v>
      </c>
      <c r="J46" s="107">
        <v>4.4999999999999998E-2</v>
      </c>
      <c r="K46" s="113">
        <v>5.1200000000002459E-2</v>
      </c>
      <c r="L46" s="127">
        <v>1561633.965874</v>
      </c>
      <c r="M46" s="126">
        <v>88.3095</v>
      </c>
      <c r="N46" s="111"/>
      <c r="O46" s="127">
        <v>4852.9513680400005</v>
      </c>
      <c r="P46" s="113">
        <v>1.5616339658739999E-3</v>
      </c>
      <c r="Q46" s="113">
        <f t="shared" si="0"/>
        <v>4.6972250689286867E-3</v>
      </c>
      <c r="R46" s="113">
        <f>O46/'סכום נכסי הקרן'!$C$42</f>
        <v>8.069135779921272E-5</v>
      </c>
    </row>
    <row r="47" spans="2:18">
      <c r="B47" s="141"/>
      <c r="C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</row>
    <row r="48" spans="2:18">
      <c r="B48" s="141"/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</row>
    <row r="49" spans="2:18">
      <c r="B49" s="141"/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</row>
    <row r="50" spans="2:18">
      <c r="B50" s="140" t="s">
        <v>113</v>
      </c>
      <c r="C50" s="144"/>
      <c r="D50" s="144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</row>
    <row r="51" spans="2:18">
      <c r="B51" s="140" t="s">
        <v>206</v>
      </c>
      <c r="C51" s="144"/>
      <c r="D51" s="144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</row>
    <row r="52" spans="2:18">
      <c r="B52" s="195" t="s">
        <v>214</v>
      </c>
      <c r="C52" s="195"/>
      <c r="D52" s="195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</row>
    <row r="53" spans="2:18">
      <c r="B53" s="141"/>
      <c r="C53" s="142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</row>
    <row r="54" spans="2:18">
      <c r="B54" s="141"/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</row>
    <row r="55" spans="2:18">
      <c r="B55" s="141"/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</row>
    <row r="56" spans="2:18">
      <c r="B56" s="141"/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</row>
    <row r="57" spans="2:18">
      <c r="B57" s="141"/>
      <c r="C57" s="142"/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</row>
    <row r="58" spans="2:18">
      <c r="B58" s="141"/>
      <c r="C58" s="142"/>
      <c r="D58" s="142"/>
      <c r="E58" s="142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</row>
    <row r="59" spans="2:18">
      <c r="B59" s="141"/>
      <c r="C59" s="142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</row>
    <row r="60" spans="2:18">
      <c r="B60" s="141"/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</row>
    <row r="61" spans="2:18">
      <c r="B61" s="141"/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</row>
    <row r="62" spans="2:18">
      <c r="B62" s="141"/>
      <c r="C62" s="14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</row>
    <row r="63" spans="2:18">
      <c r="B63" s="141"/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</row>
    <row r="64" spans="2:18">
      <c r="B64" s="141"/>
      <c r="C64" s="142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</row>
    <row r="65" spans="2:18">
      <c r="B65" s="141"/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</row>
    <row r="66" spans="2:18">
      <c r="B66" s="141"/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</row>
    <row r="67" spans="2:18">
      <c r="B67" s="141"/>
      <c r="C67" s="142"/>
      <c r="D67" s="142"/>
      <c r="E67" s="142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</row>
    <row r="68" spans="2:18">
      <c r="B68" s="141"/>
      <c r="C68" s="142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</row>
    <row r="69" spans="2:18">
      <c r="B69" s="141"/>
      <c r="C69" s="14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</row>
    <row r="70" spans="2:18">
      <c r="B70" s="141"/>
      <c r="C70" s="142"/>
      <c r="D70" s="142"/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</row>
    <row r="71" spans="2:18">
      <c r="B71" s="141"/>
      <c r="C71" s="142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</row>
    <row r="72" spans="2:18">
      <c r="B72" s="141"/>
      <c r="C72" s="142"/>
      <c r="D72" s="142"/>
      <c r="E72" s="142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</row>
    <row r="73" spans="2:18">
      <c r="B73" s="141"/>
      <c r="C73" s="142"/>
      <c r="D73" s="142"/>
      <c r="E73" s="142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</row>
    <row r="74" spans="2:18">
      <c r="B74" s="141"/>
      <c r="C74" s="142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</row>
    <row r="75" spans="2:18">
      <c r="B75" s="141"/>
      <c r="C75" s="142"/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</row>
    <row r="76" spans="2:18">
      <c r="B76" s="141"/>
      <c r="C76" s="142"/>
      <c r="D76" s="142"/>
      <c r="E76" s="142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</row>
    <row r="77" spans="2:18">
      <c r="B77" s="141"/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</row>
    <row r="78" spans="2:18">
      <c r="B78" s="141"/>
      <c r="C78" s="142"/>
      <c r="D78" s="142"/>
      <c r="E78" s="142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</row>
    <row r="79" spans="2:18">
      <c r="B79" s="141"/>
      <c r="C79" s="142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</row>
    <row r="80" spans="2:18">
      <c r="B80" s="141"/>
      <c r="C80" s="142"/>
      <c r="D80" s="142"/>
      <c r="E80" s="142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</row>
    <row r="81" spans="2:18">
      <c r="B81" s="141"/>
      <c r="C81" s="142"/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</row>
    <row r="82" spans="2:18">
      <c r="B82" s="141"/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</row>
    <row r="83" spans="2:18">
      <c r="B83" s="141"/>
      <c r="C83" s="142"/>
      <c r="D83" s="142"/>
      <c r="E83" s="142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</row>
    <row r="84" spans="2:18">
      <c r="B84" s="141"/>
      <c r="C84" s="142"/>
      <c r="D84" s="142"/>
      <c r="E84" s="142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</row>
    <row r="85" spans="2:18">
      <c r="B85" s="141"/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</row>
    <row r="86" spans="2:18">
      <c r="B86" s="141"/>
      <c r="C86" s="142"/>
      <c r="D86" s="142"/>
      <c r="E86" s="142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</row>
    <row r="87" spans="2:18">
      <c r="B87" s="141"/>
      <c r="C87" s="142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</row>
    <row r="88" spans="2:18">
      <c r="B88" s="141"/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</row>
    <row r="89" spans="2:18">
      <c r="B89" s="141"/>
      <c r="C89" s="142"/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</row>
    <row r="90" spans="2:18">
      <c r="B90" s="141"/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</row>
    <row r="91" spans="2:18">
      <c r="B91" s="141"/>
      <c r="C91" s="142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</row>
    <row r="92" spans="2:18">
      <c r="B92" s="141"/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</row>
    <row r="93" spans="2:18">
      <c r="B93" s="141"/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</row>
    <row r="94" spans="2:18">
      <c r="B94" s="141"/>
      <c r="C94" s="142"/>
      <c r="D94" s="142"/>
      <c r="E94" s="142"/>
      <c r="F94" s="142"/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</row>
    <row r="95" spans="2:18">
      <c r="B95" s="141"/>
      <c r="C95" s="142"/>
      <c r="D95" s="142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</row>
    <row r="96" spans="2:18">
      <c r="B96" s="141"/>
      <c r="C96" s="142"/>
      <c r="D96" s="142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</row>
    <row r="97" spans="2:18">
      <c r="B97" s="141"/>
      <c r="C97" s="142"/>
      <c r="D97" s="142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</row>
    <row r="98" spans="2:18">
      <c r="B98" s="141"/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</row>
    <row r="99" spans="2:18">
      <c r="B99" s="141"/>
      <c r="C99" s="142"/>
      <c r="D99" s="142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</row>
    <row r="100" spans="2:18">
      <c r="B100" s="141"/>
      <c r="C100" s="142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</row>
    <row r="101" spans="2:18">
      <c r="B101" s="141"/>
      <c r="C101" s="142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</row>
    <row r="102" spans="2:18">
      <c r="B102" s="141"/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</row>
    <row r="103" spans="2:18">
      <c r="B103" s="141"/>
      <c r="C103" s="142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</row>
    <row r="104" spans="2:18">
      <c r="B104" s="141"/>
      <c r="C104" s="142"/>
      <c r="D104" s="142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</row>
    <row r="105" spans="2:18">
      <c r="B105" s="141"/>
      <c r="C105" s="142"/>
      <c r="D105" s="142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</row>
    <row r="106" spans="2:18">
      <c r="B106" s="141"/>
      <c r="C106" s="142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</row>
    <row r="107" spans="2:18">
      <c r="B107" s="141"/>
      <c r="C107" s="14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</row>
    <row r="108" spans="2:18">
      <c r="B108" s="141"/>
      <c r="C108" s="142"/>
      <c r="D108" s="142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</row>
    <row r="109" spans="2:18">
      <c r="B109" s="141"/>
      <c r="C109" s="142"/>
      <c r="D109" s="142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</row>
    <row r="110" spans="2:18">
      <c r="B110" s="141"/>
      <c r="C110" s="142"/>
      <c r="D110" s="142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</row>
    <row r="111" spans="2:18">
      <c r="B111" s="141"/>
      <c r="C111" s="142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</row>
    <row r="112" spans="2:18">
      <c r="B112" s="141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</row>
    <row r="113" spans="2:18">
      <c r="B113" s="141"/>
      <c r="C113" s="142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</row>
    <row r="114" spans="2:18">
      <c r="B114" s="141"/>
      <c r="C114" s="142"/>
      <c r="D114" s="142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</row>
    <row r="115" spans="2:18">
      <c r="B115" s="141"/>
      <c r="C115" s="142"/>
      <c r="D115" s="142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</row>
    <row r="116" spans="2:18">
      <c r="B116" s="141"/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</row>
    <row r="117" spans="2:18">
      <c r="B117" s="141"/>
      <c r="C117" s="142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</row>
    <row r="118" spans="2:18">
      <c r="B118" s="141"/>
      <c r="C118" s="142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</row>
    <row r="119" spans="2:18">
      <c r="B119" s="141"/>
      <c r="C119" s="142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</row>
    <row r="120" spans="2:18">
      <c r="B120" s="141"/>
      <c r="C120" s="142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</row>
    <row r="121" spans="2:18">
      <c r="B121" s="141"/>
      <c r="C121" s="142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</row>
    <row r="122" spans="2:18">
      <c r="B122" s="141"/>
      <c r="C122" s="142"/>
      <c r="D122" s="142"/>
      <c r="E122" s="142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142"/>
    </row>
    <row r="123" spans="2:18">
      <c r="B123" s="141"/>
      <c r="C123" s="142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</row>
    <row r="124" spans="2:18">
      <c r="B124" s="141"/>
      <c r="C124" s="142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  <c r="R124" s="142"/>
    </row>
    <row r="125" spans="2:18">
      <c r="B125" s="141"/>
      <c r="C125" s="142"/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  <c r="R125" s="142"/>
    </row>
    <row r="126" spans="2:18">
      <c r="B126" s="141"/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</row>
    <row r="127" spans="2:18">
      <c r="B127" s="141"/>
      <c r="C127" s="142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</row>
    <row r="128" spans="2:18">
      <c r="B128" s="141"/>
      <c r="C128" s="142"/>
      <c r="D128" s="142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</row>
    <row r="129" spans="2:18">
      <c r="B129" s="141"/>
      <c r="C129" s="142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</row>
    <row r="130" spans="2:18">
      <c r="B130" s="141"/>
      <c r="C130" s="142"/>
      <c r="D130" s="142"/>
      <c r="E130" s="142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</row>
    <row r="131" spans="2:18">
      <c r="B131" s="141"/>
      <c r="C131" s="142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  <c r="R131" s="142"/>
    </row>
    <row r="132" spans="2:18">
      <c r="B132" s="141"/>
      <c r="C132" s="142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</row>
    <row r="133" spans="2:18">
      <c r="B133" s="141"/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  <c r="R133" s="142"/>
    </row>
    <row r="134" spans="2:18">
      <c r="B134" s="141"/>
      <c r="C134" s="142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</row>
    <row r="135" spans="2:18">
      <c r="B135" s="141"/>
      <c r="C135" s="142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  <c r="R135" s="142"/>
    </row>
    <row r="136" spans="2:18">
      <c r="B136" s="141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</row>
    <row r="137" spans="2:18">
      <c r="B137" s="141"/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</row>
    <row r="138" spans="2:18">
      <c r="B138" s="141"/>
      <c r="C138" s="142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</row>
    <row r="139" spans="2:18">
      <c r="B139" s="141"/>
      <c r="C139" s="142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</row>
    <row r="140" spans="2:18">
      <c r="B140" s="141"/>
      <c r="C140" s="142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</row>
    <row r="141" spans="2:18">
      <c r="B141" s="141"/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</row>
    <row r="142" spans="2:18">
      <c r="B142" s="141"/>
      <c r="C142" s="142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</row>
    <row r="143" spans="2:18">
      <c r="B143" s="141"/>
      <c r="C143" s="142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  <c r="R143" s="142"/>
    </row>
    <row r="144" spans="2:18">
      <c r="B144" s="141"/>
      <c r="C144" s="142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</row>
    <row r="145" spans="2:18">
      <c r="B145" s="141"/>
      <c r="C145" s="142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</row>
    <row r="146" spans="2:18">
      <c r="B146" s="141"/>
      <c r="C146" s="142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</row>
    <row r="147" spans="2:18">
      <c r="B147" s="141"/>
      <c r="C147" s="142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</row>
    <row r="148" spans="2:18">
      <c r="B148" s="141"/>
      <c r="C148" s="142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</row>
    <row r="149" spans="2:18">
      <c r="B149" s="141"/>
      <c r="C149" s="142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</row>
    <row r="150" spans="2:18">
      <c r="B150" s="141"/>
      <c r="C150" s="142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</row>
    <row r="151" spans="2:18">
      <c r="B151" s="141"/>
      <c r="C151" s="142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</row>
    <row r="152" spans="2:18">
      <c r="B152" s="141"/>
      <c r="C152" s="142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</row>
    <row r="153" spans="2:18">
      <c r="B153" s="141"/>
      <c r="C153" s="142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</row>
    <row r="154" spans="2:18">
      <c r="B154" s="141"/>
      <c r="C154" s="142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</row>
    <row r="155" spans="2:18">
      <c r="B155" s="141"/>
      <c r="C155" s="142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</row>
    <row r="156" spans="2:18">
      <c r="B156" s="141"/>
      <c r="C156" s="142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</row>
    <row r="157" spans="2:18">
      <c r="B157" s="141"/>
      <c r="C157" s="142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</row>
    <row r="158" spans="2:18">
      <c r="B158" s="141"/>
      <c r="C158" s="142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</row>
    <row r="159" spans="2:18">
      <c r="B159" s="141"/>
      <c r="C159" s="142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  <c r="R159" s="142"/>
    </row>
    <row r="160" spans="2:18">
      <c r="B160" s="141"/>
      <c r="C160" s="142"/>
      <c r="D160" s="142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</row>
    <row r="161" spans="2:18">
      <c r="B161" s="141"/>
      <c r="C161" s="142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</row>
    <row r="162" spans="2:18">
      <c r="B162" s="141"/>
      <c r="C162" s="142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</row>
    <row r="163" spans="2:18">
      <c r="B163" s="141"/>
      <c r="C163" s="142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</row>
    <row r="164" spans="2:18">
      <c r="B164" s="141"/>
      <c r="C164" s="142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</row>
    <row r="165" spans="2:18">
      <c r="B165" s="141"/>
      <c r="C165" s="142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</row>
    <row r="166" spans="2:18">
      <c r="B166" s="141"/>
      <c r="C166" s="142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  <c r="R166" s="142"/>
    </row>
    <row r="167" spans="2:18">
      <c r="B167" s="141"/>
      <c r="C167" s="142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</row>
    <row r="168" spans="2:18">
      <c r="B168" s="141"/>
      <c r="C168" s="142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</row>
    <row r="169" spans="2:18">
      <c r="B169" s="141"/>
      <c r="C169" s="142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</row>
    <row r="170" spans="2:18">
      <c r="B170" s="141"/>
      <c r="C170" s="142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</row>
    <row r="171" spans="2:18">
      <c r="B171" s="141"/>
      <c r="C171" s="142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</row>
    <row r="172" spans="2:18">
      <c r="B172" s="141"/>
      <c r="C172" s="142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</row>
    <row r="173" spans="2:18">
      <c r="B173" s="141"/>
      <c r="C173" s="142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</row>
    <row r="174" spans="2:18">
      <c r="B174" s="141"/>
      <c r="C174" s="142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</row>
    <row r="175" spans="2:18">
      <c r="B175" s="141"/>
      <c r="C175" s="142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</row>
    <row r="176" spans="2:18">
      <c r="B176" s="141"/>
      <c r="C176" s="142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</row>
    <row r="177" spans="2:18">
      <c r="B177" s="141"/>
      <c r="C177" s="142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</row>
    <row r="178" spans="2:18">
      <c r="B178" s="141"/>
      <c r="C178" s="142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</row>
    <row r="179" spans="2:18">
      <c r="B179" s="141"/>
      <c r="C179" s="142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</row>
    <row r="180" spans="2:18">
      <c r="B180" s="141"/>
      <c r="C180" s="142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</row>
    <row r="181" spans="2:18">
      <c r="B181" s="141"/>
      <c r="C181" s="142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</row>
    <row r="182" spans="2:18">
      <c r="B182" s="141"/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</row>
    <row r="183" spans="2:18">
      <c r="B183" s="141"/>
      <c r="C183" s="142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</row>
    <row r="184" spans="2:18">
      <c r="B184" s="141"/>
      <c r="C184" s="142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</row>
    <row r="185" spans="2:18">
      <c r="B185" s="141"/>
      <c r="C185" s="142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</row>
    <row r="186" spans="2:18">
      <c r="B186" s="141"/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</row>
    <row r="187" spans="2:18">
      <c r="B187" s="141"/>
      <c r="C187" s="142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</row>
    <row r="188" spans="2:18">
      <c r="B188" s="141"/>
      <c r="C188" s="142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</row>
    <row r="189" spans="2:18">
      <c r="B189" s="141"/>
      <c r="C189" s="142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  <c r="R189" s="142"/>
    </row>
    <row r="190" spans="2:18">
      <c r="B190" s="141"/>
      <c r="C190" s="142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</row>
    <row r="191" spans="2:18">
      <c r="B191" s="141"/>
      <c r="C191" s="142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</row>
    <row r="192" spans="2:18">
      <c r="B192" s="141"/>
      <c r="C192" s="142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</row>
    <row r="193" spans="2:18">
      <c r="B193" s="141"/>
      <c r="C193" s="142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</row>
    <row r="194" spans="2:18">
      <c r="B194" s="141"/>
      <c r="C194" s="142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</row>
    <row r="195" spans="2:18">
      <c r="B195" s="141"/>
      <c r="C195" s="142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  <c r="R195" s="142"/>
    </row>
    <row r="196" spans="2:18">
      <c r="B196" s="141"/>
      <c r="C196" s="142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  <c r="R196" s="142"/>
    </row>
    <row r="197" spans="2:18">
      <c r="B197" s="141"/>
      <c r="C197" s="142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  <c r="R197" s="142"/>
    </row>
    <row r="198" spans="2:18">
      <c r="B198" s="141"/>
      <c r="C198" s="142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</row>
    <row r="199" spans="2:18">
      <c r="B199" s="141"/>
      <c r="C199" s="142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</row>
    <row r="200" spans="2:18">
      <c r="B200" s="141"/>
      <c r="C200" s="142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</row>
    <row r="201" spans="2:18">
      <c r="B201" s="141"/>
      <c r="C201" s="142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</row>
    <row r="202" spans="2:18">
      <c r="B202" s="141"/>
      <c r="C202" s="142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  <c r="R202" s="142"/>
    </row>
    <row r="203" spans="2:18">
      <c r="B203" s="141"/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</row>
    <row r="204" spans="2:18">
      <c r="B204" s="141"/>
      <c r="C204" s="142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</row>
    <row r="205" spans="2:18">
      <c r="B205" s="141"/>
      <c r="C205" s="142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</row>
    <row r="206" spans="2:18">
      <c r="B206" s="141"/>
      <c r="C206" s="142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</row>
    <row r="207" spans="2:18">
      <c r="B207" s="141"/>
      <c r="C207" s="142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</row>
    <row r="208" spans="2:18">
      <c r="B208" s="141"/>
      <c r="C208" s="142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</row>
    <row r="209" spans="2:18">
      <c r="B209" s="141"/>
      <c r="C209" s="142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</row>
    <row r="210" spans="2:18">
      <c r="B210" s="141"/>
      <c r="C210" s="142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</row>
    <row r="211" spans="2:18">
      <c r="B211" s="141"/>
      <c r="C211" s="142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  <c r="R211" s="142"/>
    </row>
    <row r="212" spans="2:18">
      <c r="B212" s="141"/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</row>
    <row r="213" spans="2:18">
      <c r="B213" s="141"/>
      <c r="C213" s="142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</row>
    <row r="214" spans="2:18">
      <c r="B214" s="141"/>
      <c r="C214" s="142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</row>
    <row r="215" spans="2:18">
      <c r="B215" s="141"/>
      <c r="C215" s="142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</row>
    <row r="216" spans="2:18">
      <c r="B216" s="141"/>
      <c r="C216" s="142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</row>
    <row r="217" spans="2:18">
      <c r="B217" s="141"/>
      <c r="C217" s="142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</row>
    <row r="218" spans="2:18">
      <c r="B218" s="141"/>
      <c r="C218" s="142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</row>
    <row r="219" spans="2:18">
      <c r="B219" s="141"/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</row>
    <row r="220" spans="2:18">
      <c r="B220" s="141"/>
      <c r="C220" s="142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</row>
    <row r="221" spans="2:18">
      <c r="B221" s="141"/>
      <c r="C221" s="142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</row>
    <row r="222" spans="2:18">
      <c r="B222" s="141"/>
      <c r="C222" s="142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</row>
    <row r="223" spans="2:18">
      <c r="B223" s="141"/>
      <c r="C223" s="142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</row>
    <row r="224" spans="2:18">
      <c r="B224" s="141"/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</row>
    <row r="225" spans="2:18">
      <c r="B225" s="141"/>
      <c r="C225" s="142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</row>
    <row r="226" spans="2:18">
      <c r="B226" s="141"/>
      <c r="C226" s="142"/>
      <c r="D226" s="142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</row>
    <row r="227" spans="2:18">
      <c r="B227" s="141"/>
      <c r="C227" s="142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</row>
    <row r="228" spans="2:18">
      <c r="B228" s="141"/>
      <c r="C228" s="142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</row>
    <row r="229" spans="2:18">
      <c r="B229" s="141"/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</row>
    <row r="230" spans="2:18">
      <c r="B230" s="141"/>
      <c r="C230" s="142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</row>
    <row r="231" spans="2:18">
      <c r="B231" s="141"/>
      <c r="C231" s="142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</row>
    <row r="232" spans="2:18">
      <c r="B232" s="141"/>
      <c r="C232" s="142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</row>
    <row r="233" spans="2:18">
      <c r="B233" s="141"/>
      <c r="C233" s="142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</row>
    <row r="234" spans="2:18">
      <c r="B234" s="141"/>
      <c r="C234" s="142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</row>
    <row r="235" spans="2:18">
      <c r="B235" s="141"/>
      <c r="C235" s="142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</row>
    <row r="236" spans="2:18">
      <c r="B236" s="141"/>
      <c r="C236" s="142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</row>
    <row r="237" spans="2:18">
      <c r="B237" s="141"/>
      <c r="C237" s="142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</row>
    <row r="238" spans="2:18">
      <c r="B238" s="141"/>
      <c r="C238" s="142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</row>
    <row r="239" spans="2:18">
      <c r="B239" s="141"/>
      <c r="C239" s="142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</row>
    <row r="240" spans="2:18">
      <c r="B240" s="141"/>
      <c r="C240" s="142"/>
      <c r="D240" s="142"/>
      <c r="E240" s="142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</row>
    <row r="241" spans="2:18">
      <c r="B241" s="141"/>
      <c r="C241" s="142"/>
      <c r="D241" s="142"/>
      <c r="E241" s="142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</row>
    <row r="242" spans="2:18">
      <c r="B242" s="141"/>
      <c r="C242" s="142"/>
      <c r="D242" s="142"/>
      <c r="E242" s="142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</row>
    <row r="243" spans="2:18">
      <c r="B243" s="141"/>
      <c r="C243" s="142"/>
      <c r="D243" s="142"/>
      <c r="E243" s="142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</row>
    <row r="244" spans="2:18">
      <c r="B244" s="141"/>
      <c r="C244" s="142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</row>
    <row r="245" spans="2:18">
      <c r="B245" s="141"/>
      <c r="C245" s="142"/>
      <c r="D245" s="142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  <c r="R245" s="142"/>
    </row>
    <row r="246" spans="2:18">
      <c r="B246" s="141"/>
      <c r="C246" s="142"/>
      <c r="D246" s="142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</row>
    <row r="247" spans="2:18">
      <c r="B247" s="141"/>
      <c r="C247" s="142"/>
      <c r="D247" s="142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  <c r="R247" s="142"/>
    </row>
    <row r="248" spans="2:18">
      <c r="B248" s="141"/>
      <c r="C248" s="142"/>
      <c r="D248" s="142"/>
      <c r="E248" s="142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  <c r="Q248" s="142"/>
      <c r="R248" s="142"/>
    </row>
    <row r="249" spans="2:18">
      <c r="B249" s="141"/>
      <c r="C249" s="142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</row>
    <row r="250" spans="2:18">
      <c r="B250" s="141"/>
      <c r="C250" s="142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</row>
    <row r="251" spans="2:18">
      <c r="B251" s="141"/>
      <c r="C251" s="142"/>
      <c r="D251" s="142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  <c r="Q251" s="142"/>
      <c r="R251" s="142"/>
    </row>
    <row r="252" spans="2:18">
      <c r="B252" s="141"/>
      <c r="C252" s="142"/>
      <c r="D252" s="142"/>
      <c r="E252" s="142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  <c r="Q252" s="142"/>
      <c r="R252" s="142"/>
    </row>
    <row r="253" spans="2:18">
      <c r="B253" s="141"/>
      <c r="C253" s="142"/>
      <c r="D253" s="142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</row>
    <row r="254" spans="2:18">
      <c r="B254" s="141"/>
      <c r="C254" s="142"/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  <c r="R254" s="142"/>
    </row>
    <row r="255" spans="2:18">
      <c r="B255" s="141"/>
      <c r="C255" s="142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</row>
    <row r="256" spans="2:18">
      <c r="B256" s="141"/>
      <c r="C256" s="142"/>
      <c r="D256" s="142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  <c r="R256" s="142"/>
    </row>
    <row r="257" spans="2:18">
      <c r="B257" s="141"/>
      <c r="C257" s="142"/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</row>
    <row r="258" spans="2:18">
      <c r="B258" s="141"/>
      <c r="C258" s="142"/>
      <c r="D258" s="142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  <c r="R258" s="142"/>
    </row>
    <row r="259" spans="2:18">
      <c r="B259" s="141"/>
      <c r="C259" s="142"/>
      <c r="D259" s="142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  <c r="R259" s="142"/>
    </row>
    <row r="260" spans="2:18">
      <c r="B260" s="141"/>
      <c r="C260" s="142"/>
      <c r="D260" s="142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  <c r="Q260" s="142"/>
      <c r="R260" s="142"/>
    </row>
    <row r="261" spans="2:18">
      <c r="B261" s="141"/>
      <c r="C261" s="142"/>
      <c r="D261" s="142"/>
      <c r="E261" s="142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  <c r="P261" s="142"/>
      <c r="Q261" s="142"/>
      <c r="R261" s="142"/>
    </row>
    <row r="262" spans="2:18">
      <c r="B262" s="141"/>
      <c r="C262" s="142"/>
      <c r="D262" s="142"/>
      <c r="E262" s="142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  <c r="Q262" s="142"/>
      <c r="R262" s="142"/>
    </row>
    <row r="263" spans="2:18">
      <c r="B263" s="141"/>
      <c r="C263" s="142"/>
      <c r="D263" s="142"/>
      <c r="E263" s="142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  <c r="P263" s="142"/>
      <c r="Q263" s="142"/>
      <c r="R263" s="142"/>
    </row>
    <row r="264" spans="2:18">
      <c r="B264" s="141"/>
      <c r="C264" s="142"/>
      <c r="D264" s="142"/>
      <c r="E264" s="142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  <c r="P264" s="142"/>
      <c r="Q264" s="142"/>
      <c r="R264" s="142"/>
    </row>
    <row r="265" spans="2:18">
      <c r="B265" s="141"/>
      <c r="C265" s="142"/>
      <c r="D265" s="142"/>
      <c r="E265" s="142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</row>
    <row r="266" spans="2:18">
      <c r="B266" s="141"/>
      <c r="C266" s="142"/>
      <c r="D266" s="142"/>
      <c r="E266" s="142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  <c r="P266" s="142"/>
      <c r="Q266" s="142"/>
      <c r="R266" s="142"/>
    </row>
    <row r="267" spans="2:18">
      <c r="B267" s="141"/>
      <c r="C267" s="142"/>
      <c r="D267" s="142"/>
      <c r="E267" s="142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</row>
    <row r="268" spans="2:18">
      <c r="B268" s="141"/>
      <c r="C268" s="142"/>
      <c r="D268" s="142"/>
      <c r="E268" s="142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  <c r="P268" s="142"/>
      <c r="Q268" s="142"/>
      <c r="R268" s="142"/>
    </row>
    <row r="269" spans="2:18">
      <c r="B269" s="141"/>
      <c r="C269" s="142"/>
      <c r="D269" s="142"/>
      <c r="E269" s="142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  <c r="Q269" s="142"/>
      <c r="R269" s="142"/>
    </row>
    <row r="270" spans="2:18">
      <c r="B270" s="141"/>
      <c r="C270" s="142"/>
      <c r="D270" s="142"/>
      <c r="E270" s="142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  <c r="Q270" s="142"/>
      <c r="R270" s="142"/>
    </row>
    <row r="271" spans="2:18">
      <c r="B271" s="141"/>
      <c r="C271" s="142"/>
      <c r="D271" s="142"/>
      <c r="E271" s="142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</row>
    <row r="272" spans="2:18">
      <c r="B272" s="141"/>
      <c r="C272" s="142"/>
      <c r="D272" s="142"/>
      <c r="E272" s="142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  <c r="P272" s="142"/>
      <c r="Q272" s="142"/>
      <c r="R272" s="142"/>
    </row>
    <row r="273" spans="2:18">
      <c r="B273" s="141"/>
      <c r="C273" s="142"/>
      <c r="D273" s="142"/>
      <c r="E273" s="142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  <c r="P273" s="142"/>
      <c r="Q273" s="142"/>
      <c r="R273" s="142"/>
    </row>
    <row r="274" spans="2:18">
      <c r="B274" s="141"/>
      <c r="C274" s="142"/>
      <c r="D274" s="142"/>
      <c r="E274" s="142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  <c r="P274" s="142"/>
      <c r="Q274" s="142"/>
      <c r="R274" s="142"/>
    </row>
    <row r="275" spans="2:18">
      <c r="B275" s="141"/>
      <c r="C275" s="142"/>
      <c r="D275" s="142"/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</row>
    <row r="276" spans="2:18">
      <c r="B276" s="141"/>
      <c r="C276" s="142"/>
      <c r="D276" s="142"/>
      <c r="E276" s="142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2"/>
      <c r="Q276" s="142"/>
      <c r="R276" s="142"/>
    </row>
    <row r="277" spans="2:18">
      <c r="B277" s="141"/>
      <c r="C277" s="142"/>
      <c r="D277" s="142"/>
      <c r="E277" s="142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2"/>
      <c r="Q277" s="142"/>
      <c r="R277" s="142"/>
    </row>
    <row r="278" spans="2:18">
      <c r="B278" s="141"/>
      <c r="C278" s="142"/>
      <c r="D278" s="142"/>
      <c r="E278" s="142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  <c r="P278" s="142"/>
      <c r="Q278" s="142"/>
      <c r="R278" s="142"/>
    </row>
    <row r="279" spans="2:18">
      <c r="B279" s="141"/>
      <c r="C279" s="142"/>
      <c r="D279" s="142"/>
      <c r="E279" s="142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  <c r="P279" s="142"/>
      <c r="Q279" s="142"/>
      <c r="R279" s="142"/>
    </row>
    <row r="280" spans="2:18">
      <c r="B280" s="141"/>
      <c r="C280" s="142"/>
      <c r="D280" s="142"/>
      <c r="E280" s="142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  <c r="Q280" s="142"/>
      <c r="R280" s="142"/>
    </row>
    <row r="281" spans="2:18">
      <c r="B281" s="141"/>
      <c r="C281" s="142"/>
      <c r="D281" s="142"/>
      <c r="E281" s="142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  <c r="P281" s="142"/>
      <c r="Q281" s="142"/>
      <c r="R281" s="142"/>
    </row>
    <row r="282" spans="2:18">
      <c r="B282" s="141"/>
      <c r="C282" s="142"/>
      <c r="D282" s="142"/>
      <c r="E282" s="142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  <c r="P282" s="142"/>
      <c r="Q282" s="142"/>
      <c r="R282" s="142"/>
    </row>
    <row r="283" spans="2:18">
      <c r="B283" s="141"/>
      <c r="C283" s="142"/>
      <c r="D283" s="142"/>
      <c r="E283" s="142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  <c r="R283" s="142"/>
    </row>
    <row r="284" spans="2:18">
      <c r="B284" s="141"/>
      <c r="C284" s="142"/>
      <c r="D284" s="142"/>
      <c r="E284" s="142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  <c r="P284" s="142"/>
      <c r="Q284" s="142"/>
      <c r="R284" s="142"/>
    </row>
    <row r="285" spans="2:18">
      <c r="B285" s="141"/>
      <c r="C285" s="142"/>
      <c r="D285" s="142"/>
      <c r="E285" s="142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  <c r="Q285" s="142"/>
      <c r="R285" s="142"/>
    </row>
    <row r="286" spans="2:18">
      <c r="B286" s="141"/>
      <c r="C286" s="142"/>
      <c r="D286" s="142"/>
      <c r="E286" s="142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  <c r="Q286" s="142"/>
      <c r="R286" s="142"/>
    </row>
    <row r="287" spans="2:18">
      <c r="B287" s="141"/>
      <c r="C287" s="142"/>
      <c r="D287" s="142"/>
      <c r="E287" s="142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  <c r="P287" s="142"/>
      <c r="Q287" s="142"/>
      <c r="R287" s="142"/>
    </row>
    <row r="288" spans="2:18">
      <c r="B288" s="141"/>
      <c r="C288" s="142"/>
      <c r="D288" s="142"/>
      <c r="E288" s="142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  <c r="P288" s="142"/>
      <c r="Q288" s="142"/>
      <c r="R288" s="142"/>
    </row>
    <row r="289" spans="2:18">
      <c r="B289" s="141"/>
      <c r="C289" s="142"/>
      <c r="D289" s="142"/>
      <c r="E289" s="142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  <c r="P289" s="142"/>
      <c r="Q289" s="142"/>
      <c r="R289" s="142"/>
    </row>
    <row r="290" spans="2:18">
      <c r="B290" s="141"/>
      <c r="C290" s="142"/>
      <c r="D290" s="142"/>
      <c r="E290" s="142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  <c r="Q290" s="142"/>
      <c r="R290" s="142"/>
    </row>
    <row r="291" spans="2:18">
      <c r="B291" s="141"/>
      <c r="C291" s="142"/>
      <c r="D291" s="142"/>
      <c r="E291" s="142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  <c r="P291" s="142"/>
      <c r="Q291" s="142"/>
      <c r="R291" s="142"/>
    </row>
    <row r="292" spans="2:18">
      <c r="B292" s="141"/>
      <c r="C292" s="142"/>
      <c r="D292" s="142"/>
      <c r="E292" s="142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  <c r="P292" s="142"/>
      <c r="Q292" s="142"/>
      <c r="R292" s="142"/>
    </row>
    <row r="293" spans="2:18">
      <c r="B293" s="141"/>
      <c r="C293" s="142"/>
      <c r="D293" s="142"/>
      <c r="E293" s="142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  <c r="P293" s="142"/>
      <c r="Q293" s="142"/>
      <c r="R293" s="142"/>
    </row>
    <row r="294" spans="2:18">
      <c r="B294" s="141"/>
      <c r="C294" s="142"/>
      <c r="D294" s="142"/>
      <c r="E294" s="142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  <c r="P294" s="142"/>
      <c r="Q294" s="142"/>
      <c r="R294" s="142"/>
    </row>
    <row r="295" spans="2:18">
      <c r="B295" s="141"/>
      <c r="C295" s="142"/>
      <c r="D295" s="142"/>
      <c r="E295" s="142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  <c r="P295" s="142"/>
      <c r="Q295" s="142"/>
      <c r="R295" s="142"/>
    </row>
    <row r="296" spans="2:18">
      <c r="B296" s="141"/>
      <c r="C296" s="142"/>
      <c r="D296" s="142"/>
      <c r="E296" s="142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  <c r="Q296" s="142"/>
      <c r="R296" s="142"/>
    </row>
    <row r="297" spans="2:18">
      <c r="B297" s="141"/>
      <c r="C297" s="142"/>
      <c r="D297" s="142"/>
      <c r="E297" s="142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  <c r="P297" s="142"/>
      <c r="Q297" s="142"/>
      <c r="R297" s="142"/>
    </row>
    <row r="298" spans="2:18">
      <c r="B298" s="141"/>
      <c r="C298" s="142"/>
      <c r="D298" s="142"/>
      <c r="E298" s="142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  <c r="P298" s="142"/>
      <c r="Q298" s="142"/>
      <c r="R298" s="142"/>
    </row>
    <row r="299" spans="2:18">
      <c r="B299" s="141"/>
      <c r="C299" s="142"/>
      <c r="D299" s="142"/>
      <c r="E299" s="142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  <c r="P299" s="142"/>
      <c r="Q299" s="142"/>
      <c r="R299" s="142"/>
    </row>
    <row r="300" spans="2:18">
      <c r="B300" s="141"/>
      <c r="C300" s="142"/>
      <c r="D300" s="142"/>
      <c r="E300" s="142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  <c r="Q300" s="142"/>
      <c r="R300" s="142"/>
    </row>
    <row r="301" spans="2:18">
      <c r="B301" s="141"/>
      <c r="C301" s="142"/>
      <c r="D301" s="142"/>
      <c r="E301" s="142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  <c r="Q301" s="142"/>
      <c r="R301" s="142"/>
    </row>
    <row r="302" spans="2:18">
      <c r="B302" s="141"/>
      <c r="C302" s="142"/>
      <c r="D302" s="142"/>
      <c r="E302" s="142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2"/>
      <c r="Q302" s="142"/>
      <c r="R302" s="142"/>
    </row>
    <row r="303" spans="2:18">
      <c r="B303" s="141"/>
      <c r="C303" s="142"/>
      <c r="D303" s="142"/>
      <c r="E303" s="142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  <c r="P303" s="142"/>
      <c r="Q303" s="142"/>
      <c r="R303" s="142"/>
    </row>
    <row r="304" spans="2:18">
      <c r="B304" s="141"/>
      <c r="C304" s="142"/>
      <c r="D304" s="142"/>
      <c r="E304" s="142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  <c r="P304" s="142"/>
      <c r="Q304" s="142"/>
      <c r="R304" s="142"/>
    </row>
    <row r="305" spans="2:18">
      <c r="B305" s="141"/>
      <c r="C305" s="142"/>
      <c r="D305" s="142"/>
      <c r="E305" s="142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  <c r="P305" s="142"/>
      <c r="Q305" s="142"/>
      <c r="R305" s="142"/>
    </row>
    <row r="306" spans="2:18">
      <c r="B306" s="141"/>
      <c r="C306" s="142"/>
      <c r="D306" s="142"/>
      <c r="E306" s="142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  <c r="Q306" s="142"/>
      <c r="R306" s="142"/>
    </row>
    <row r="307" spans="2:18">
      <c r="B307" s="141"/>
      <c r="C307" s="142"/>
      <c r="D307" s="142"/>
      <c r="E307" s="142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  <c r="Q307" s="142"/>
      <c r="R307" s="142"/>
    </row>
    <row r="308" spans="2:18">
      <c r="B308" s="141"/>
      <c r="C308" s="142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</row>
    <row r="309" spans="2:18">
      <c r="B309" s="141"/>
      <c r="C309" s="142"/>
      <c r="D309" s="142"/>
      <c r="E309" s="142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  <c r="Q309" s="142"/>
      <c r="R309" s="142"/>
    </row>
    <row r="310" spans="2:18">
      <c r="B310" s="141"/>
      <c r="C310" s="142"/>
      <c r="D310" s="142"/>
      <c r="E310" s="142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  <c r="R310" s="142"/>
    </row>
    <row r="311" spans="2:18">
      <c r="B311" s="141"/>
      <c r="C311" s="142"/>
      <c r="D311" s="142"/>
      <c r="E311" s="142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  <c r="R311" s="142"/>
    </row>
    <row r="312" spans="2:18">
      <c r="B312" s="141"/>
      <c r="C312" s="142"/>
      <c r="D312" s="142"/>
      <c r="E312" s="142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  <c r="P312" s="142"/>
      <c r="Q312" s="142"/>
      <c r="R312" s="142"/>
    </row>
    <row r="313" spans="2:18">
      <c r="B313" s="141"/>
      <c r="C313" s="142"/>
      <c r="D313" s="142"/>
      <c r="E313" s="142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  <c r="P313" s="142"/>
      <c r="Q313" s="142"/>
      <c r="R313" s="142"/>
    </row>
    <row r="314" spans="2:18">
      <c r="B314" s="141"/>
      <c r="C314" s="142"/>
      <c r="D314" s="142"/>
      <c r="E314" s="142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  <c r="P314" s="142"/>
      <c r="Q314" s="142"/>
      <c r="R314" s="142"/>
    </row>
    <row r="315" spans="2:18">
      <c r="B315" s="141"/>
      <c r="C315" s="142"/>
      <c r="D315" s="142"/>
      <c r="E315" s="142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  <c r="P315" s="142"/>
      <c r="Q315" s="142"/>
      <c r="R315" s="142"/>
    </row>
    <row r="316" spans="2:18">
      <c r="B316" s="141"/>
      <c r="C316" s="142"/>
      <c r="D316" s="142"/>
      <c r="E316" s="142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  <c r="Q316" s="142"/>
      <c r="R316" s="142"/>
    </row>
    <row r="317" spans="2:18">
      <c r="B317" s="141"/>
      <c r="C317" s="142"/>
      <c r="D317" s="142"/>
      <c r="E317" s="142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  <c r="P317" s="142"/>
      <c r="Q317" s="142"/>
      <c r="R317" s="142"/>
    </row>
    <row r="318" spans="2:18">
      <c r="B318" s="141"/>
      <c r="C318" s="142"/>
      <c r="D318" s="142"/>
      <c r="E318" s="142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  <c r="Q318" s="142"/>
      <c r="R318" s="142"/>
    </row>
    <row r="319" spans="2:18">
      <c r="B319" s="141"/>
      <c r="C319" s="142"/>
      <c r="D319" s="142"/>
      <c r="E319" s="142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  <c r="Q319" s="142"/>
      <c r="R319" s="142"/>
    </row>
    <row r="320" spans="2:18">
      <c r="B320" s="141"/>
      <c r="C320" s="142"/>
      <c r="D320" s="142"/>
      <c r="E320" s="142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  <c r="Q320" s="142"/>
      <c r="R320" s="142"/>
    </row>
    <row r="321" spans="2:18">
      <c r="B321" s="141"/>
      <c r="C321" s="142"/>
      <c r="D321" s="142"/>
      <c r="E321" s="142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  <c r="Q321" s="142"/>
      <c r="R321" s="142"/>
    </row>
    <row r="322" spans="2:18">
      <c r="B322" s="141"/>
      <c r="C322" s="142"/>
      <c r="D322" s="142"/>
      <c r="E322" s="142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  <c r="Q322" s="142"/>
      <c r="R322" s="142"/>
    </row>
    <row r="323" spans="2:18">
      <c r="B323" s="141"/>
      <c r="C323" s="142"/>
      <c r="D323" s="142"/>
      <c r="E323" s="142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  <c r="Q323" s="142"/>
      <c r="R323" s="142"/>
    </row>
    <row r="324" spans="2:18">
      <c r="B324" s="141"/>
      <c r="C324" s="142"/>
      <c r="D324" s="142"/>
      <c r="E324" s="142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  <c r="P324" s="142"/>
      <c r="Q324" s="142"/>
      <c r="R324" s="142"/>
    </row>
    <row r="325" spans="2:18">
      <c r="B325" s="141"/>
      <c r="C325" s="142"/>
      <c r="D325" s="142"/>
      <c r="E325" s="142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  <c r="P325" s="142"/>
      <c r="Q325" s="142"/>
      <c r="R325" s="142"/>
    </row>
    <row r="326" spans="2:18">
      <c r="B326" s="141"/>
      <c r="C326" s="142"/>
      <c r="D326" s="142"/>
      <c r="E326" s="142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  <c r="P326" s="142"/>
      <c r="Q326" s="142"/>
      <c r="R326" s="142"/>
    </row>
    <row r="327" spans="2:18">
      <c r="B327" s="141"/>
      <c r="C327" s="142"/>
      <c r="D327" s="142"/>
      <c r="E327" s="142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  <c r="Q327" s="142"/>
      <c r="R327" s="142"/>
    </row>
    <row r="328" spans="2:18">
      <c r="B328" s="141"/>
      <c r="C328" s="142"/>
      <c r="D328" s="142"/>
      <c r="E328" s="142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  <c r="P328" s="142"/>
      <c r="Q328" s="142"/>
      <c r="R328" s="142"/>
    </row>
    <row r="329" spans="2:18">
      <c r="B329" s="141"/>
      <c r="C329" s="142"/>
      <c r="D329" s="142"/>
      <c r="E329" s="142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  <c r="P329" s="142"/>
      <c r="Q329" s="142"/>
      <c r="R329" s="142"/>
    </row>
    <row r="330" spans="2:18">
      <c r="B330" s="141"/>
      <c r="C330" s="142"/>
      <c r="D330" s="142"/>
      <c r="E330" s="142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  <c r="P330" s="142"/>
      <c r="Q330" s="142"/>
      <c r="R330" s="142"/>
    </row>
    <row r="331" spans="2:18">
      <c r="B331" s="141"/>
      <c r="C331" s="142"/>
      <c r="D331" s="142"/>
      <c r="E331" s="142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  <c r="P331" s="142"/>
      <c r="Q331" s="142"/>
      <c r="R331" s="142"/>
    </row>
    <row r="332" spans="2:18">
      <c r="B332" s="141"/>
      <c r="C332" s="142"/>
      <c r="D332" s="142"/>
      <c r="E332" s="142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  <c r="P332" s="142"/>
      <c r="Q332" s="142"/>
      <c r="R332" s="142"/>
    </row>
    <row r="333" spans="2:18">
      <c r="B333" s="141"/>
      <c r="C333" s="142"/>
      <c r="D333" s="142"/>
      <c r="E333" s="142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  <c r="P333" s="142"/>
      <c r="Q333" s="142"/>
      <c r="R333" s="142"/>
    </row>
    <row r="334" spans="2:18">
      <c r="B334" s="141"/>
      <c r="C334" s="142"/>
      <c r="D334" s="142"/>
      <c r="E334" s="142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  <c r="P334" s="142"/>
      <c r="Q334" s="142"/>
      <c r="R334" s="142"/>
    </row>
    <row r="335" spans="2:18">
      <c r="B335" s="141"/>
      <c r="C335" s="142"/>
      <c r="D335" s="142"/>
      <c r="E335" s="142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  <c r="Q335" s="142"/>
      <c r="R335" s="142"/>
    </row>
    <row r="336" spans="2:18">
      <c r="B336" s="141"/>
      <c r="C336" s="142"/>
      <c r="D336" s="142"/>
      <c r="E336" s="142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  <c r="P336" s="142"/>
      <c r="Q336" s="142"/>
      <c r="R336" s="142"/>
    </row>
    <row r="337" spans="2:18">
      <c r="B337" s="141"/>
      <c r="C337" s="142"/>
      <c r="D337" s="142"/>
      <c r="E337" s="142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  <c r="P337" s="142"/>
      <c r="Q337" s="142"/>
      <c r="R337" s="142"/>
    </row>
    <row r="338" spans="2:18">
      <c r="B338" s="141"/>
      <c r="C338" s="142"/>
      <c r="D338" s="142"/>
      <c r="E338" s="142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  <c r="Q338" s="142"/>
      <c r="R338" s="142"/>
    </row>
    <row r="339" spans="2:18">
      <c r="B339" s="141"/>
      <c r="C339" s="142"/>
      <c r="D339" s="142"/>
      <c r="E339" s="142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  <c r="Q339" s="142"/>
      <c r="R339" s="142"/>
    </row>
    <row r="340" spans="2:18">
      <c r="B340" s="141"/>
      <c r="C340" s="142"/>
      <c r="D340" s="142"/>
      <c r="E340" s="142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  <c r="Q340" s="142"/>
      <c r="R340" s="142"/>
    </row>
    <row r="341" spans="2:18">
      <c r="B341" s="141"/>
      <c r="C341" s="142"/>
      <c r="D341" s="142"/>
      <c r="E341" s="142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  <c r="R341" s="142"/>
    </row>
    <row r="342" spans="2:18">
      <c r="B342" s="141"/>
      <c r="C342" s="142"/>
      <c r="D342" s="142"/>
      <c r="E342" s="142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  <c r="Q342" s="142"/>
      <c r="R342" s="142"/>
    </row>
    <row r="343" spans="2:18">
      <c r="B343" s="141"/>
      <c r="C343" s="142"/>
      <c r="D343" s="142"/>
      <c r="E343" s="142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  <c r="Q343" s="142"/>
      <c r="R343" s="142"/>
    </row>
    <row r="344" spans="2:18">
      <c r="B344" s="141"/>
      <c r="C344" s="142"/>
      <c r="D344" s="142"/>
      <c r="E344" s="142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  <c r="Q344" s="142"/>
      <c r="R344" s="142"/>
    </row>
    <row r="345" spans="2:18">
      <c r="B345" s="141"/>
      <c r="C345" s="142"/>
      <c r="D345" s="142"/>
      <c r="E345" s="142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  <c r="Q345" s="142"/>
      <c r="R345" s="142"/>
    </row>
    <row r="346" spans="2:18">
      <c r="B346" s="141"/>
      <c r="C346" s="142"/>
      <c r="D346" s="142"/>
      <c r="E346" s="142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  <c r="Q346" s="142"/>
      <c r="R346" s="142"/>
    </row>
    <row r="347" spans="2:18">
      <c r="B347" s="141"/>
      <c r="C347" s="142"/>
      <c r="D347" s="142"/>
      <c r="E347" s="142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  <c r="Q347" s="142"/>
      <c r="R347" s="142"/>
    </row>
    <row r="348" spans="2:18">
      <c r="B348" s="141"/>
      <c r="C348" s="142"/>
      <c r="D348" s="142"/>
      <c r="E348" s="142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  <c r="Q348" s="142"/>
      <c r="R348" s="142"/>
    </row>
    <row r="349" spans="2:18">
      <c r="B349" s="141"/>
      <c r="C349" s="142"/>
      <c r="D349" s="142"/>
      <c r="E349" s="142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  <c r="Q349" s="142"/>
      <c r="R349" s="142"/>
    </row>
    <row r="350" spans="2:18">
      <c r="B350" s="141"/>
      <c r="C350" s="142"/>
      <c r="D350" s="142"/>
      <c r="E350" s="142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  <c r="Q350" s="142"/>
      <c r="R350" s="142"/>
    </row>
    <row r="351" spans="2:18">
      <c r="B351" s="141"/>
      <c r="C351" s="142"/>
      <c r="D351" s="142"/>
      <c r="E351" s="142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  <c r="Q351" s="142"/>
      <c r="R351" s="142"/>
    </row>
    <row r="352" spans="2:18">
      <c r="B352" s="141"/>
      <c r="C352" s="142"/>
      <c r="D352" s="142"/>
      <c r="E352" s="142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  <c r="Q352" s="142"/>
      <c r="R352" s="142"/>
    </row>
    <row r="353" spans="2:18">
      <c r="B353" s="141"/>
      <c r="C353" s="142"/>
      <c r="D353" s="142"/>
      <c r="E353" s="142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  <c r="Q353" s="142"/>
      <c r="R353" s="142"/>
    </row>
    <row r="354" spans="2:18">
      <c r="B354" s="141"/>
      <c r="C354" s="142"/>
      <c r="D354" s="142"/>
      <c r="E354" s="142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  <c r="Q354" s="142"/>
      <c r="R354" s="142"/>
    </row>
    <row r="355" spans="2:18">
      <c r="B355" s="141"/>
      <c r="C355" s="142"/>
      <c r="D355" s="142"/>
      <c r="E355" s="142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  <c r="Q355" s="142"/>
      <c r="R355" s="142"/>
    </row>
    <row r="356" spans="2:18">
      <c r="B356" s="141"/>
      <c r="C356" s="142"/>
      <c r="D356" s="142"/>
      <c r="E356" s="142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  <c r="Q356" s="142"/>
      <c r="R356" s="142"/>
    </row>
    <row r="357" spans="2:18">
      <c r="B357" s="141"/>
      <c r="C357" s="142"/>
      <c r="D357" s="142"/>
      <c r="E357" s="142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  <c r="Q357" s="142"/>
      <c r="R357" s="142"/>
    </row>
    <row r="358" spans="2:18">
      <c r="B358" s="141"/>
      <c r="C358" s="142"/>
      <c r="D358" s="142"/>
      <c r="E358" s="142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  <c r="Q358" s="142"/>
      <c r="R358" s="142"/>
    </row>
    <row r="359" spans="2:18">
      <c r="B359" s="141"/>
      <c r="C359" s="142"/>
      <c r="D359" s="142"/>
      <c r="E359" s="142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  <c r="Q359" s="142"/>
      <c r="R359" s="142"/>
    </row>
    <row r="360" spans="2:18">
      <c r="B360" s="141"/>
      <c r="C360" s="142"/>
      <c r="D360" s="142"/>
      <c r="E360" s="142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  <c r="Q360" s="142"/>
      <c r="R360" s="142"/>
    </row>
    <row r="361" spans="2:18">
      <c r="B361" s="141"/>
      <c r="C361" s="142"/>
      <c r="D361" s="142"/>
      <c r="E361" s="142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  <c r="Q361" s="142"/>
      <c r="R361" s="142"/>
    </row>
    <row r="362" spans="2:18">
      <c r="B362" s="141"/>
      <c r="C362" s="142"/>
      <c r="D362" s="142"/>
      <c r="E362" s="142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  <c r="Q362" s="142"/>
      <c r="R362" s="142"/>
    </row>
    <row r="363" spans="2:18">
      <c r="B363" s="141"/>
      <c r="C363" s="142"/>
      <c r="D363" s="142"/>
      <c r="E363" s="142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  <c r="Q363" s="142"/>
      <c r="R363" s="142"/>
    </row>
    <row r="364" spans="2:18">
      <c r="B364" s="141"/>
      <c r="C364" s="142"/>
      <c r="D364" s="142"/>
      <c r="E364" s="142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  <c r="Q364" s="142"/>
      <c r="R364" s="142"/>
    </row>
    <row r="365" spans="2:18">
      <c r="B365" s="141"/>
      <c r="C365" s="142"/>
      <c r="D365" s="142"/>
      <c r="E365" s="142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  <c r="Q365" s="142"/>
      <c r="R365" s="142"/>
    </row>
    <row r="366" spans="2:18">
      <c r="B366" s="141"/>
      <c r="C366" s="142"/>
      <c r="D366" s="142"/>
      <c r="E366" s="142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  <c r="Q366" s="142"/>
      <c r="R366" s="142"/>
    </row>
    <row r="367" spans="2:18">
      <c r="B367" s="141"/>
      <c r="C367" s="142"/>
      <c r="D367" s="142"/>
      <c r="E367" s="142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  <c r="Q367" s="142"/>
      <c r="R367" s="142"/>
    </row>
    <row r="368" spans="2:18">
      <c r="B368" s="141"/>
      <c r="C368" s="142"/>
      <c r="D368" s="142"/>
      <c r="E368" s="142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  <c r="Q368" s="142"/>
      <c r="R368" s="142"/>
    </row>
    <row r="369" spans="2:18">
      <c r="B369" s="141"/>
      <c r="C369" s="142"/>
      <c r="D369" s="142"/>
      <c r="E369" s="142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  <c r="Q369" s="142"/>
      <c r="R369" s="142"/>
    </row>
    <row r="370" spans="2:18">
      <c r="B370" s="141"/>
      <c r="C370" s="142"/>
      <c r="D370" s="142"/>
      <c r="E370" s="142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  <c r="Q370" s="142"/>
      <c r="R370" s="142"/>
    </row>
    <row r="371" spans="2:18">
      <c r="B371" s="141"/>
      <c r="C371" s="142"/>
      <c r="D371" s="142"/>
      <c r="E371" s="142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  <c r="Q371" s="142"/>
      <c r="R371" s="142"/>
    </row>
    <row r="372" spans="2:18">
      <c r="B372" s="141"/>
      <c r="C372" s="142"/>
      <c r="D372" s="142"/>
      <c r="E372" s="142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  <c r="Q372" s="142"/>
      <c r="R372" s="142"/>
    </row>
    <row r="373" spans="2:18">
      <c r="B373" s="141"/>
      <c r="C373" s="142"/>
      <c r="D373" s="142"/>
      <c r="E373" s="142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  <c r="Q373" s="142"/>
      <c r="R373" s="142"/>
    </row>
    <row r="374" spans="2:18">
      <c r="B374" s="141"/>
      <c r="C374" s="142"/>
      <c r="D374" s="142"/>
      <c r="E374" s="142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  <c r="Q374" s="142"/>
      <c r="R374" s="142"/>
    </row>
    <row r="375" spans="2:18">
      <c r="B375" s="141"/>
      <c r="C375" s="142"/>
      <c r="D375" s="142"/>
      <c r="E375" s="142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  <c r="Q375" s="142"/>
      <c r="R375" s="142"/>
    </row>
    <row r="376" spans="2:18">
      <c r="B376" s="141"/>
      <c r="C376" s="142"/>
      <c r="D376" s="142"/>
      <c r="E376" s="142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  <c r="Q376" s="142"/>
      <c r="R376" s="142"/>
    </row>
    <row r="377" spans="2:18">
      <c r="B377" s="141"/>
      <c r="C377" s="142"/>
      <c r="D377" s="142"/>
      <c r="E377" s="142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  <c r="Q377" s="142"/>
      <c r="R377" s="142"/>
    </row>
    <row r="378" spans="2:18">
      <c r="B378" s="141"/>
      <c r="C378" s="142"/>
      <c r="D378" s="142"/>
      <c r="E378" s="142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  <c r="Q378" s="142"/>
      <c r="R378" s="142"/>
    </row>
    <row r="379" spans="2:18">
      <c r="B379" s="141"/>
      <c r="C379" s="142"/>
      <c r="D379" s="142"/>
      <c r="E379" s="142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  <c r="Q379" s="142"/>
      <c r="R379" s="142"/>
    </row>
    <row r="380" spans="2:18">
      <c r="B380" s="141"/>
      <c r="C380" s="142"/>
      <c r="D380" s="142"/>
      <c r="E380" s="142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  <c r="P380" s="142"/>
      <c r="Q380" s="142"/>
      <c r="R380" s="142"/>
    </row>
    <row r="381" spans="2:18">
      <c r="B381" s="141"/>
      <c r="C381" s="142"/>
      <c r="D381" s="142"/>
      <c r="E381" s="142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  <c r="P381" s="142"/>
      <c r="Q381" s="142"/>
      <c r="R381" s="142"/>
    </row>
    <row r="382" spans="2:18">
      <c r="B382" s="141"/>
      <c r="C382" s="142"/>
      <c r="D382" s="142"/>
      <c r="E382" s="142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  <c r="Q382" s="142"/>
      <c r="R382" s="142"/>
    </row>
    <row r="383" spans="2:18">
      <c r="B383" s="141"/>
      <c r="C383" s="142"/>
      <c r="D383" s="142"/>
      <c r="E383" s="142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  <c r="P383" s="142"/>
      <c r="Q383" s="142"/>
      <c r="R383" s="142"/>
    </row>
    <row r="384" spans="2:18">
      <c r="B384" s="141"/>
      <c r="C384" s="142"/>
      <c r="D384" s="142"/>
      <c r="E384" s="142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  <c r="P384" s="142"/>
      <c r="Q384" s="142"/>
      <c r="R384" s="142"/>
    </row>
    <row r="385" spans="2:18">
      <c r="B385" s="141"/>
      <c r="C385" s="142"/>
      <c r="D385" s="142"/>
      <c r="E385" s="142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  <c r="P385" s="142"/>
      <c r="Q385" s="142"/>
      <c r="R385" s="142"/>
    </row>
    <row r="386" spans="2:18">
      <c r="B386" s="141"/>
      <c r="C386" s="142"/>
      <c r="D386" s="142"/>
      <c r="E386" s="142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  <c r="P386" s="142"/>
      <c r="Q386" s="142"/>
      <c r="R386" s="142"/>
    </row>
    <row r="387" spans="2:18">
      <c r="B387" s="141"/>
      <c r="C387" s="142"/>
      <c r="D387" s="142"/>
      <c r="E387" s="142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  <c r="P387" s="142"/>
      <c r="Q387" s="142"/>
      <c r="R387" s="142"/>
    </row>
    <row r="388" spans="2:18">
      <c r="B388" s="141"/>
      <c r="C388" s="142"/>
      <c r="D388" s="142"/>
      <c r="E388" s="142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  <c r="P388" s="142"/>
      <c r="Q388" s="142"/>
      <c r="R388" s="142"/>
    </row>
    <row r="389" spans="2:18">
      <c r="B389" s="141"/>
      <c r="C389" s="142"/>
      <c r="D389" s="142"/>
      <c r="E389" s="142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  <c r="P389" s="142"/>
      <c r="Q389" s="142"/>
      <c r="R389" s="142"/>
    </row>
    <row r="390" spans="2:18">
      <c r="B390" s="141"/>
      <c r="C390" s="142"/>
      <c r="D390" s="142"/>
      <c r="E390" s="142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  <c r="P390" s="142"/>
      <c r="Q390" s="142"/>
      <c r="R390" s="142"/>
    </row>
    <row r="391" spans="2:18">
      <c r="B391" s="141"/>
      <c r="C391" s="142"/>
      <c r="D391" s="142"/>
      <c r="E391" s="142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  <c r="Q391" s="142"/>
      <c r="R391" s="142"/>
    </row>
    <row r="392" spans="2:18">
      <c r="B392" s="141"/>
      <c r="C392" s="142"/>
      <c r="D392" s="142"/>
      <c r="E392" s="142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  <c r="Q392" s="142"/>
      <c r="R392" s="142"/>
    </row>
    <row r="393" spans="2:18">
      <c r="B393" s="141"/>
      <c r="C393" s="142"/>
      <c r="D393" s="142"/>
      <c r="E393" s="142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  <c r="Q393" s="142"/>
      <c r="R393" s="142"/>
    </row>
    <row r="394" spans="2:18">
      <c r="B394" s="141"/>
      <c r="C394" s="142"/>
      <c r="D394" s="142"/>
      <c r="E394" s="142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  <c r="P394" s="142"/>
      <c r="Q394" s="142"/>
      <c r="R394" s="142"/>
    </row>
    <row r="395" spans="2:18">
      <c r="B395" s="141"/>
      <c r="C395" s="142"/>
      <c r="D395" s="142"/>
      <c r="E395" s="142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  <c r="P395" s="142"/>
      <c r="Q395" s="142"/>
      <c r="R395" s="142"/>
    </row>
    <row r="396" spans="2:18">
      <c r="B396" s="141"/>
      <c r="C396" s="142"/>
      <c r="D396" s="142"/>
      <c r="E396" s="142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  <c r="Q396" s="142"/>
      <c r="R396" s="142"/>
    </row>
    <row r="397" spans="2:18">
      <c r="B397" s="141"/>
      <c r="C397" s="142"/>
      <c r="D397" s="142"/>
      <c r="E397" s="142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  <c r="P397" s="142"/>
      <c r="Q397" s="142"/>
      <c r="R397" s="142"/>
    </row>
    <row r="398" spans="2:18">
      <c r="B398" s="141"/>
      <c r="C398" s="142"/>
      <c r="D398" s="142"/>
      <c r="E398" s="142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  <c r="P398" s="142"/>
      <c r="Q398" s="142"/>
      <c r="R398" s="142"/>
    </row>
    <row r="399" spans="2:18">
      <c r="B399" s="141"/>
      <c r="C399" s="142"/>
      <c r="D399" s="142"/>
      <c r="E399" s="142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  <c r="Q399" s="142"/>
      <c r="R399" s="142"/>
    </row>
    <row r="400" spans="2:18">
      <c r="B400" s="141"/>
      <c r="C400" s="142"/>
      <c r="D400" s="142"/>
      <c r="E400" s="142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  <c r="Q400" s="142"/>
      <c r="R400" s="142"/>
    </row>
    <row r="401" spans="2:18">
      <c r="B401" s="141"/>
      <c r="C401" s="142"/>
      <c r="D401" s="142"/>
      <c r="E401" s="142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  <c r="Q401" s="142"/>
      <c r="R401" s="142"/>
    </row>
    <row r="402" spans="2:18">
      <c r="B402" s="141"/>
      <c r="C402" s="142"/>
      <c r="D402" s="142"/>
      <c r="E402" s="142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  <c r="Q402" s="142"/>
      <c r="R402" s="142"/>
    </row>
    <row r="403" spans="2:18">
      <c r="B403" s="141"/>
      <c r="C403" s="142"/>
      <c r="D403" s="142"/>
      <c r="E403" s="142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  <c r="Q403" s="142"/>
      <c r="R403" s="142"/>
    </row>
    <row r="404" spans="2:18">
      <c r="B404" s="141"/>
      <c r="C404" s="142"/>
      <c r="D404" s="142"/>
      <c r="E404" s="142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  <c r="Q404" s="142"/>
      <c r="R404" s="142"/>
    </row>
    <row r="405" spans="2:18">
      <c r="B405" s="141"/>
      <c r="C405" s="142"/>
      <c r="D405" s="142"/>
      <c r="E405" s="142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  <c r="Q405" s="142"/>
      <c r="R405" s="142"/>
    </row>
    <row r="406" spans="2:18">
      <c r="B406" s="141"/>
      <c r="C406" s="142"/>
      <c r="D406" s="142"/>
      <c r="E406" s="142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  <c r="Q406" s="142"/>
      <c r="R406" s="142"/>
    </row>
    <row r="407" spans="2:18">
      <c r="B407" s="141"/>
      <c r="C407" s="142"/>
      <c r="D407" s="142"/>
      <c r="E407" s="142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  <c r="Q407" s="142"/>
      <c r="R407" s="142"/>
    </row>
    <row r="408" spans="2:18">
      <c r="B408" s="141"/>
      <c r="C408" s="142"/>
      <c r="D408" s="142"/>
      <c r="E408" s="142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  <c r="Q408" s="142"/>
      <c r="R408" s="142"/>
    </row>
    <row r="409" spans="2:18">
      <c r="B409" s="141"/>
      <c r="C409" s="142"/>
      <c r="D409" s="142"/>
      <c r="E409" s="142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  <c r="Q409" s="142"/>
      <c r="R409" s="142"/>
    </row>
    <row r="410" spans="2:18">
      <c r="B410" s="141"/>
      <c r="C410" s="142"/>
      <c r="D410" s="142"/>
      <c r="E410" s="142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  <c r="Q410" s="142"/>
      <c r="R410" s="142"/>
    </row>
    <row r="411" spans="2:18">
      <c r="B411" s="141"/>
      <c r="C411" s="142"/>
      <c r="D411" s="142"/>
      <c r="E411" s="142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  <c r="Q411" s="142"/>
      <c r="R411" s="142"/>
    </row>
    <row r="412" spans="2:18">
      <c r="B412" s="141"/>
      <c r="C412" s="142"/>
      <c r="D412" s="142"/>
      <c r="E412" s="142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  <c r="P412" s="142"/>
      <c r="Q412" s="142"/>
      <c r="R412" s="142"/>
    </row>
    <row r="413" spans="2:18">
      <c r="B413" s="141"/>
      <c r="C413" s="142"/>
      <c r="D413" s="142"/>
      <c r="E413" s="142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  <c r="P413" s="142"/>
      <c r="Q413" s="142"/>
      <c r="R413" s="142"/>
    </row>
    <row r="414" spans="2:18">
      <c r="B414" s="141"/>
      <c r="C414" s="142"/>
      <c r="D414" s="142"/>
      <c r="E414" s="142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  <c r="P414" s="142"/>
      <c r="Q414" s="142"/>
      <c r="R414" s="142"/>
    </row>
    <row r="415" spans="2:18">
      <c r="B415" s="141"/>
      <c r="C415" s="142"/>
      <c r="D415" s="142"/>
      <c r="E415" s="142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  <c r="P415" s="142"/>
      <c r="Q415" s="142"/>
      <c r="R415" s="142"/>
    </row>
    <row r="416" spans="2:18">
      <c r="B416" s="141"/>
      <c r="C416" s="142"/>
      <c r="D416" s="142"/>
      <c r="E416" s="142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  <c r="P416" s="142"/>
      <c r="Q416" s="142"/>
      <c r="R416" s="142"/>
    </row>
    <row r="417" spans="2:18">
      <c r="B417" s="141"/>
      <c r="C417" s="142"/>
      <c r="D417" s="142"/>
      <c r="E417" s="142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  <c r="P417" s="142"/>
      <c r="Q417" s="142"/>
      <c r="R417" s="142"/>
    </row>
    <row r="418" spans="2:18">
      <c r="B418" s="141"/>
      <c r="C418" s="142"/>
      <c r="D418" s="142"/>
      <c r="E418" s="142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  <c r="P418" s="142"/>
      <c r="Q418" s="142"/>
      <c r="R418" s="142"/>
    </row>
    <row r="419" spans="2:18">
      <c r="B419" s="141"/>
      <c r="C419" s="142"/>
      <c r="D419" s="142"/>
      <c r="E419" s="142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  <c r="P419" s="142"/>
      <c r="Q419" s="142"/>
      <c r="R419" s="142"/>
    </row>
    <row r="420" spans="2:18">
      <c r="B420" s="141"/>
      <c r="C420" s="142"/>
      <c r="D420" s="142"/>
      <c r="E420" s="142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  <c r="P420" s="142"/>
      <c r="Q420" s="142"/>
      <c r="R420" s="142"/>
    </row>
    <row r="421" spans="2:18">
      <c r="B421" s="141"/>
      <c r="C421" s="142"/>
      <c r="D421" s="142"/>
      <c r="E421" s="142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  <c r="P421" s="142"/>
      <c r="Q421" s="142"/>
      <c r="R421" s="142"/>
    </row>
    <row r="422" spans="2:18">
      <c r="B422" s="141"/>
      <c r="C422" s="142"/>
      <c r="D422" s="142"/>
      <c r="E422" s="142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  <c r="P422" s="142"/>
      <c r="Q422" s="142"/>
      <c r="R422" s="142"/>
    </row>
    <row r="423" spans="2:18">
      <c r="B423" s="141"/>
      <c r="C423" s="142"/>
      <c r="D423" s="142"/>
      <c r="E423" s="142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  <c r="P423" s="142"/>
      <c r="Q423" s="142"/>
      <c r="R423" s="142"/>
    </row>
    <row r="424" spans="2:18">
      <c r="B424" s="141"/>
      <c r="C424" s="142"/>
      <c r="D424" s="142"/>
      <c r="E424" s="142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  <c r="Q424" s="142"/>
      <c r="R424" s="142"/>
    </row>
    <row r="425" spans="2:18">
      <c r="B425" s="141"/>
      <c r="C425" s="142"/>
      <c r="D425" s="142"/>
      <c r="E425" s="142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  <c r="P425" s="142"/>
      <c r="Q425" s="142"/>
      <c r="R425" s="142"/>
    </row>
    <row r="426" spans="2:18">
      <c r="B426" s="141"/>
      <c r="C426" s="142"/>
      <c r="D426" s="142"/>
      <c r="E426" s="142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  <c r="P426" s="142"/>
      <c r="Q426" s="142"/>
      <c r="R426" s="142"/>
    </row>
    <row r="427" spans="2:18">
      <c r="B427" s="141"/>
      <c r="C427" s="142"/>
      <c r="D427" s="142"/>
      <c r="E427" s="142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  <c r="Q427" s="142"/>
      <c r="R427" s="142"/>
    </row>
    <row r="428" spans="2:18">
      <c r="B428" s="141"/>
      <c r="C428" s="142"/>
      <c r="D428" s="142"/>
      <c r="E428" s="142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  <c r="P428" s="142"/>
      <c r="Q428" s="142"/>
      <c r="R428" s="142"/>
    </row>
    <row r="429" spans="2:18">
      <c r="B429" s="141"/>
      <c r="C429" s="142"/>
      <c r="D429" s="142"/>
      <c r="E429" s="142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  <c r="P429" s="142"/>
      <c r="Q429" s="142"/>
      <c r="R429" s="142"/>
    </row>
    <row r="430" spans="2:18">
      <c r="B430" s="141"/>
      <c r="C430" s="142"/>
      <c r="D430" s="142"/>
      <c r="E430" s="142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  <c r="P430" s="142"/>
      <c r="Q430" s="142"/>
      <c r="R430" s="142"/>
    </row>
    <row r="431" spans="2:18">
      <c r="B431" s="141"/>
      <c r="C431" s="142"/>
      <c r="D431" s="142"/>
      <c r="E431" s="142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  <c r="P431" s="142"/>
      <c r="Q431" s="142"/>
      <c r="R431" s="142"/>
    </row>
    <row r="432" spans="2:18">
      <c r="B432" s="141"/>
      <c r="C432" s="142"/>
      <c r="D432" s="142"/>
      <c r="E432" s="142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  <c r="P432" s="142"/>
      <c r="Q432" s="142"/>
      <c r="R432" s="142"/>
    </row>
    <row r="433" spans="2:18">
      <c r="B433" s="141"/>
      <c r="C433" s="142"/>
      <c r="D433" s="142"/>
      <c r="E433" s="142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  <c r="P433" s="142"/>
      <c r="Q433" s="142"/>
      <c r="R433" s="142"/>
    </row>
    <row r="434" spans="2:18">
      <c r="B434" s="141"/>
      <c r="C434" s="142"/>
      <c r="D434" s="142"/>
      <c r="E434" s="142"/>
      <c r="F434" s="142"/>
      <c r="G434" s="142"/>
      <c r="H434" s="142"/>
      <c r="I434" s="142"/>
      <c r="J434" s="142"/>
      <c r="K434" s="142"/>
      <c r="L434" s="142"/>
      <c r="M434" s="142"/>
      <c r="N434" s="142"/>
      <c r="O434" s="142"/>
      <c r="P434" s="142"/>
      <c r="Q434" s="142"/>
      <c r="R434" s="142"/>
    </row>
    <row r="435" spans="2:18">
      <c r="B435" s="141"/>
      <c r="C435" s="142"/>
      <c r="D435" s="142"/>
      <c r="E435" s="142"/>
      <c r="F435" s="142"/>
      <c r="G435" s="142"/>
      <c r="H435" s="142"/>
      <c r="I435" s="142"/>
      <c r="J435" s="142"/>
      <c r="K435" s="142"/>
      <c r="L435" s="142"/>
      <c r="M435" s="142"/>
      <c r="N435" s="142"/>
      <c r="O435" s="142"/>
      <c r="P435" s="142"/>
      <c r="Q435" s="142"/>
      <c r="R435" s="142"/>
    </row>
    <row r="436" spans="2:18">
      <c r="B436" s="141"/>
      <c r="C436" s="142"/>
      <c r="D436" s="142"/>
      <c r="E436" s="142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  <c r="P436" s="142"/>
      <c r="Q436" s="142"/>
      <c r="R436" s="142"/>
    </row>
    <row r="437" spans="2:18">
      <c r="B437" s="141"/>
      <c r="C437" s="142"/>
      <c r="D437" s="142"/>
      <c r="E437" s="142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  <c r="P437" s="142"/>
      <c r="Q437" s="142"/>
      <c r="R437" s="142"/>
    </row>
    <row r="438" spans="2:18">
      <c r="B438" s="141"/>
      <c r="C438" s="142"/>
      <c r="D438" s="142"/>
      <c r="E438" s="142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  <c r="P438" s="142"/>
      <c r="Q438" s="142"/>
      <c r="R438" s="142"/>
    </row>
    <row r="439" spans="2:18">
      <c r="B439" s="141"/>
      <c r="C439" s="142"/>
      <c r="D439" s="142"/>
      <c r="E439" s="142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  <c r="P439" s="142"/>
      <c r="Q439" s="142"/>
      <c r="R439" s="142"/>
    </row>
    <row r="440" spans="2:18">
      <c r="B440" s="141"/>
      <c r="C440" s="142"/>
      <c r="D440" s="142"/>
      <c r="E440" s="142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  <c r="P440" s="142"/>
      <c r="Q440" s="142"/>
      <c r="R440" s="142"/>
    </row>
    <row r="441" spans="2:18">
      <c r="B441" s="141"/>
      <c r="C441" s="142"/>
      <c r="D441" s="142"/>
      <c r="E441" s="142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  <c r="P441" s="142"/>
      <c r="Q441" s="142"/>
      <c r="R441" s="142"/>
    </row>
    <row r="442" spans="2:18">
      <c r="B442" s="141"/>
      <c r="C442" s="142"/>
      <c r="D442" s="142"/>
      <c r="E442" s="142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  <c r="P442" s="142"/>
      <c r="Q442" s="142"/>
      <c r="R442" s="142"/>
    </row>
    <row r="443" spans="2:18">
      <c r="B443" s="141"/>
      <c r="C443" s="142"/>
      <c r="D443" s="142"/>
      <c r="E443" s="142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  <c r="P443" s="142"/>
      <c r="Q443" s="142"/>
      <c r="R443" s="142"/>
    </row>
    <row r="444" spans="2:18">
      <c r="B444" s="141"/>
      <c r="C444" s="142"/>
      <c r="D444" s="142"/>
      <c r="E444" s="142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  <c r="P444" s="142"/>
      <c r="Q444" s="142"/>
      <c r="R444" s="142"/>
    </row>
    <row r="445" spans="2:18">
      <c r="B445" s="141"/>
      <c r="C445" s="142"/>
      <c r="D445" s="142"/>
      <c r="E445" s="142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  <c r="P445" s="142"/>
      <c r="Q445" s="142"/>
      <c r="R445" s="142"/>
    </row>
    <row r="446" spans="2:18">
      <c r="B446" s="141"/>
      <c r="C446" s="142"/>
      <c r="D446" s="142"/>
      <c r="E446" s="142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  <c r="Q446" s="142"/>
      <c r="R446" s="142"/>
    </row>
    <row r="447" spans="2:18">
      <c r="B447" s="141"/>
      <c r="C447" s="142"/>
      <c r="D447" s="142"/>
      <c r="E447" s="142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  <c r="P447" s="142"/>
      <c r="Q447" s="142"/>
      <c r="R447" s="142"/>
    </row>
    <row r="448" spans="2:18">
      <c r="B448" s="141"/>
      <c r="C448" s="142"/>
      <c r="D448" s="142"/>
      <c r="E448" s="142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  <c r="Q448" s="142"/>
      <c r="R448" s="142"/>
    </row>
    <row r="449" spans="2:18">
      <c r="B449" s="141"/>
      <c r="C449" s="142"/>
      <c r="D449" s="142"/>
      <c r="E449" s="142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  <c r="Q449" s="142"/>
      <c r="R449" s="142"/>
    </row>
    <row r="450" spans="2:18">
      <c r="B450" s="141"/>
      <c r="C450" s="142"/>
      <c r="D450" s="142"/>
      <c r="E450" s="142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  <c r="Q450" s="142"/>
      <c r="R450" s="142"/>
    </row>
    <row r="451" spans="2:18">
      <c r="B451" s="141"/>
      <c r="C451" s="142"/>
      <c r="D451" s="142"/>
      <c r="E451" s="142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  <c r="P451" s="142"/>
      <c r="Q451" s="142"/>
      <c r="R451" s="142"/>
    </row>
    <row r="452" spans="2:18">
      <c r="B452" s="141"/>
      <c r="C452" s="142"/>
      <c r="D452" s="142"/>
      <c r="E452" s="142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  <c r="P452" s="142"/>
      <c r="Q452" s="142"/>
      <c r="R452" s="142"/>
    </row>
    <row r="453" spans="2:18">
      <c r="B453" s="141"/>
      <c r="C453" s="142"/>
      <c r="D453" s="142"/>
      <c r="E453" s="142"/>
      <c r="F453" s="142"/>
      <c r="G453" s="142"/>
      <c r="H453" s="142"/>
      <c r="I453" s="142"/>
      <c r="J453" s="142"/>
      <c r="K453" s="142"/>
      <c r="L453" s="142"/>
      <c r="M453" s="142"/>
      <c r="N453" s="142"/>
      <c r="O453" s="142"/>
      <c r="P453" s="142"/>
      <c r="Q453" s="142"/>
      <c r="R453" s="142"/>
    </row>
    <row r="454" spans="2:18">
      <c r="B454" s="141"/>
      <c r="C454" s="142"/>
      <c r="D454" s="142"/>
      <c r="E454" s="142"/>
      <c r="F454" s="142"/>
      <c r="G454" s="142"/>
      <c r="H454" s="142"/>
      <c r="I454" s="142"/>
      <c r="J454" s="142"/>
      <c r="K454" s="142"/>
      <c r="L454" s="142"/>
      <c r="M454" s="142"/>
      <c r="N454" s="142"/>
      <c r="O454" s="142"/>
      <c r="P454" s="142"/>
      <c r="Q454" s="142"/>
      <c r="R454" s="142"/>
    </row>
    <row r="455" spans="2:18">
      <c r="B455" s="141"/>
      <c r="C455" s="142"/>
      <c r="D455" s="142"/>
      <c r="E455" s="142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  <c r="P455" s="142"/>
      <c r="Q455" s="142"/>
      <c r="R455" s="142"/>
    </row>
    <row r="456" spans="2:18">
      <c r="B456" s="141"/>
      <c r="C456" s="142"/>
      <c r="D456" s="142"/>
      <c r="E456" s="142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  <c r="P456" s="142"/>
      <c r="Q456" s="142"/>
      <c r="R456" s="142"/>
    </row>
    <row r="457" spans="2:18">
      <c r="B457" s="141"/>
      <c r="C457" s="142"/>
      <c r="D457" s="142"/>
      <c r="E457" s="142"/>
      <c r="F457" s="142"/>
      <c r="G457" s="142"/>
      <c r="H457" s="142"/>
      <c r="I457" s="142"/>
      <c r="J457" s="142"/>
      <c r="K457" s="142"/>
      <c r="L457" s="142"/>
      <c r="M457" s="142"/>
      <c r="N457" s="142"/>
      <c r="O457" s="142"/>
      <c r="P457" s="142"/>
      <c r="Q457" s="142"/>
      <c r="R457" s="142"/>
    </row>
    <row r="458" spans="2:18">
      <c r="B458" s="141"/>
      <c r="C458" s="142"/>
      <c r="D458" s="142"/>
      <c r="E458" s="142"/>
      <c r="F458" s="142"/>
      <c r="G458" s="142"/>
      <c r="H458" s="142"/>
      <c r="I458" s="142"/>
      <c r="J458" s="142"/>
      <c r="K458" s="142"/>
      <c r="L458" s="142"/>
      <c r="M458" s="142"/>
      <c r="N458" s="142"/>
      <c r="O458" s="142"/>
      <c r="P458" s="142"/>
      <c r="Q458" s="142"/>
      <c r="R458" s="142"/>
    </row>
    <row r="459" spans="2:18">
      <c r="B459" s="141"/>
      <c r="C459" s="142"/>
      <c r="D459" s="142"/>
      <c r="E459" s="142"/>
      <c r="F459" s="142"/>
      <c r="G459" s="142"/>
      <c r="H459" s="142"/>
      <c r="I459" s="142"/>
      <c r="J459" s="142"/>
      <c r="K459" s="142"/>
      <c r="L459" s="142"/>
      <c r="M459" s="142"/>
      <c r="N459" s="142"/>
      <c r="O459" s="142"/>
      <c r="P459" s="142"/>
      <c r="Q459" s="142"/>
      <c r="R459" s="142"/>
    </row>
    <row r="460" spans="2:18">
      <c r="B460" s="141"/>
      <c r="C460" s="142"/>
      <c r="D460" s="142"/>
      <c r="E460" s="142"/>
      <c r="F460" s="142"/>
      <c r="G460" s="142"/>
      <c r="H460" s="142"/>
      <c r="I460" s="142"/>
      <c r="J460" s="142"/>
      <c r="K460" s="142"/>
      <c r="L460" s="142"/>
      <c r="M460" s="142"/>
      <c r="N460" s="142"/>
      <c r="O460" s="142"/>
      <c r="P460" s="142"/>
      <c r="Q460" s="142"/>
      <c r="R460" s="142"/>
    </row>
    <row r="461" spans="2:18">
      <c r="B461" s="141"/>
      <c r="C461" s="142"/>
      <c r="D461" s="142"/>
      <c r="E461" s="142"/>
      <c r="F461" s="142"/>
      <c r="G461" s="142"/>
      <c r="H461" s="142"/>
      <c r="I461" s="142"/>
      <c r="J461" s="142"/>
      <c r="K461" s="142"/>
      <c r="L461" s="142"/>
      <c r="M461" s="142"/>
      <c r="N461" s="142"/>
      <c r="O461" s="142"/>
      <c r="P461" s="142"/>
      <c r="Q461" s="142"/>
      <c r="R461" s="142"/>
    </row>
    <row r="462" spans="2:18">
      <c r="B462" s="141"/>
      <c r="C462" s="142"/>
      <c r="D462" s="142"/>
      <c r="E462" s="142"/>
      <c r="F462" s="142"/>
      <c r="G462" s="142"/>
      <c r="H462" s="142"/>
      <c r="I462" s="142"/>
      <c r="J462" s="142"/>
      <c r="K462" s="142"/>
      <c r="L462" s="142"/>
      <c r="M462" s="142"/>
      <c r="N462" s="142"/>
      <c r="O462" s="142"/>
      <c r="P462" s="142"/>
      <c r="Q462" s="142"/>
      <c r="R462" s="142"/>
    </row>
    <row r="463" spans="2:18">
      <c r="B463" s="141"/>
      <c r="C463" s="142"/>
      <c r="D463" s="142"/>
      <c r="E463" s="142"/>
      <c r="F463" s="142"/>
      <c r="G463" s="142"/>
      <c r="H463" s="142"/>
      <c r="I463" s="142"/>
      <c r="J463" s="142"/>
      <c r="K463" s="142"/>
      <c r="L463" s="142"/>
      <c r="M463" s="142"/>
      <c r="N463" s="142"/>
      <c r="O463" s="142"/>
      <c r="P463" s="142"/>
      <c r="Q463" s="142"/>
      <c r="R463" s="142"/>
    </row>
    <row r="464" spans="2:18">
      <c r="B464" s="141"/>
      <c r="C464" s="142"/>
      <c r="D464" s="142"/>
      <c r="E464" s="142"/>
      <c r="F464" s="142"/>
      <c r="G464" s="142"/>
      <c r="H464" s="142"/>
      <c r="I464" s="142"/>
      <c r="J464" s="142"/>
      <c r="K464" s="142"/>
      <c r="L464" s="142"/>
      <c r="M464" s="142"/>
      <c r="N464" s="142"/>
      <c r="O464" s="142"/>
      <c r="P464" s="142"/>
      <c r="Q464" s="142"/>
      <c r="R464" s="142"/>
    </row>
    <row r="465" spans="2:18">
      <c r="B465" s="141"/>
      <c r="C465" s="142"/>
      <c r="D465" s="142"/>
      <c r="E465" s="142"/>
      <c r="F465" s="142"/>
      <c r="G465" s="142"/>
      <c r="H465" s="142"/>
      <c r="I465" s="142"/>
      <c r="J465" s="142"/>
      <c r="K465" s="142"/>
      <c r="L465" s="142"/>
      <c r="M465" s="142"/>
      <c r="N465" s="142"/>
      <c r="O465" s="142"/>
      <c r="P465" s="142"/>
      <c r="Q465" s="142"/>
      <c r="R465" s="142"/>
    </row>
    <row r="466" spans="2:18">
      <c r="B466" s="141"/>
      <c r="C466" s="142"/>
      <c r="D466" s="142"/>
      <c r="E466" s="142"/>
      <c r="F466" s="142"/>
      <c r="G466" s="142"/>
      <c r="H466" s="142"/>
      <c r="I466" s="142"/>
      <c r="J466" s="142"/>
      <c r="K466" s="142"/>
      <c r="L466" s="142"/>
      <c r="M466" s="142"/>
      <c r="N466" s="142"/>
      <c r="O466" s="142"/>
      <c r="P466" s="142"/>
      <c r="Q466" s="142"/>
      <c r="R466" s="142"/>
    </row>
    <row r="467" spans="2:18">
      <c r="B467" s="141"/>
      <c r="C467" s="142"/>
      <c r="D467" s="142"/>
      <c r="E467" s="142"/>
      <c r="F467" s="142"/>
      <c r="G467" s="142"/>
      <c r="H467" s="142"/>
      <c r="I467" s="142"/>
      <c r="J467" s="142"/>
      <c r="K467" s="142"/>
      <c r="L467" s="142"/>
      <c r="M467" s="142"/>
      <c r="N467" s="142"/>
      <c r="O467" s="142"/>
      <c r="P467" s="142"/>
      <c r="Q467" s="142"/>
      <c r="R467" s="142"/>
    </row>
    <row r="468" spans="2:18">
      <c r="B468" s="141"/>
      <c r="C468" s="142"/>
      <c r="D468" s="142"/>
      <c r="E468" s="142"/>
      <c r="F468" s="142"/>
      <c r="G468" s="142"/>
      <c r="H468" s="142"/>
      <c r="I468" s="142"/>
      <c r="J468" s="142"/>
      <c r="K468" s="142"/>
      <c r="L468" s="142"/>
      <c r="M468" s="142"/>
      <c r="N468" s="142"/>
      <c r="O468" s="142"/>
      <c r="P468" s="142"/>
      <c r="Q468" s="142"/>
      <c r="R468" s="142"/>
    </row>
    <row r="469" spans="2:18">
      <c r="B469" s="141"/>
      <c r="C469" s="142"/>
      <c r="D469" s="142"/>
      <c r="E469" s="142"/>
      <c r="F469" s="142"/>
      <c r="G469" s="142"/>
      <c r="H469" s="142"/>
      <c r="I469" s="142"/>
      <c r="J469" s="142"/>
      <c r="K469" s="142"/>
      <c r="L469" s="142"/>
      <c r="M469" s="142"/>
      <c r="N469" s="142"/>
      <c r="O469" s="142"/>
      <c r="P469" s="142"/>
      <c r="Q469" s="142"/>
      <c r="R469" s="142"/>
    </row>
    <row r="470" spans="2:18">
      <c r="B470" s="141"/>
      <c r="C470" s="142"/>
      <c r="D470" s="142"/>
      <c r="E470" s="142"/>
      <c r="F470" s="142"/>
      <c r="G470" s="142"/>
      <c r="H470" s="142"/>
      <c r="I470" s="142"/>
      <c r="J470" s="142"/>
      <c r="K470" s="142"/>
      <c r="L470" s="142"/>
      <c r="M470" s="142"/>
      <c r="N470" s="142"/>
      <c r="O470" s="142"/>
      <c r="P470" s="142"/>
      <c r="Q470" s="142"/>
      <c r="R470" s="142"/>
    </row>
    <row r="471" spans="2:18">
      <c r="B471" s="141"/>
      <c r="C471" s="142"/>
      <c r="D471" s="142"/>
      <c r="E471" s="142"/>
      <c r="F471" s="142"/>
      <c r="G471" s="142"/>
      <c r="H471" s="142"/>
      <c r="I471" s="142"/>
      <c r="J471" s="142"/>
      <c r="K471" s="142"/>
      <c r="L471" s="142"/>
      <c r="M471" s="142"/>
      <c r="N471" s="142"/>
      <c r="O471" s="142"/>
      <c r="P471" s="142"/>
      <c r="Q471" s="142"/>
      <c r="R471" s="142"/>
    </row>
    <row r="472" spans="2:18">
      <c r="B472" s="141"/>
      <c r="C472" s="142"/>
      <c r="D472" s="142"/>
      <c r="E472" s="142"/>
      <c r="F472" s="142"/>
      <c r="G472" s="142"/>
      <c r="H472" s="142"/>
      <c r="I472" s="142"/>
      <c r="J472" s="142"/>
      <c r="K472" s="142"/>
      <c r="L472" s="142"/>
      <c r="M472" s="142"/>
      <c r="N472" s="142"/>
      <c r="O472" s="142"/>
      <c r="P472" s="142"/>
      <c r="Q472" s="142"/>
      <c r="R472" s="142"/>
    </row>
    <row r="473" spans="2:18">
      <c r="B473" s="141"/>
      <c r="C473" s="142"/>
      <c r="D473" s="142"/>
      <c r="E473" s="142"/>
      <c r="F473" s="142"/>
      <c r="G473" s="142"/>
      <c r="H473" s="142"/>
      <c r="I473" s="142"/>
      <c r="J473" s="142"/>
      <c r="K473" s="142"/>
      <c r="L473" s="142"/>
      <c r="M473" s="142"/>
      <c r="N473" s="142"/>
      <c r="O473" s="142"/>
      <c r="P473" s="142"/>
      <c r="Q473" s="142"/>
      <c r="R473" s="142"/>
    </row>
    <row r="474" spans="2:18">
      <c r="B474" s="141"/>
      <c r="C474" s="142"/>
      <c r="D474" s="142"/>
      <c r="E474" s="142"/>
      <c r="F474" s="142"/>
      <c r="G474" s="142"/>
      <c r="H474" s="142"/>
      <c r="I474" s="142"/>
      <c r="J474" s="142"/>
      <c r="K474" s="142"/>
      <c r="L474" s="142"/>
      <c r="M474" s="142"/>
      <c r="N474" s="142"/>
      <c r="O474" s="142"/>
      <c r="P474" s="142"/>
      <c r="Q474" s="142"/>
      <c r="R474" s="142"/>
    </row>
    <row r="475" spans="2:18">
      <c r="B475" s="141"/>
      <c r="C475" s="142"/>
      <c r="D475" s="142"/>
      <c r="E475" s="142"/>
      <c r="F475" s="142"/>
      <c r="G475" s="142"/>
      <c r="H475" s="142"/>
      <c r="I475" s="142"/>
      <c r="J475" s="142"/>
      <c r="K475" s="142"/>
      <c r="L475" s="142"/>
      <c r="M475" s="142"/>
      <c r="N475" s="142"/>
      <c r="O475" s="142"/>
      <c r="P475" s="142"/>
      <c r="Q475" s="142"/>
      <c r="R475" s="142"/>
    </row>
    <row r="476" spans="2:18">
      <c r="B476" s="141"/>
      <c r="C476" s="142"/>
      <c r="D476" s="142"/>
      <c r="E476" s="142"/>
      <c r="F476" s="142"/>
      <c r="G476" s="142"/>
      <c r="H476" s="142"/>
      <c r="I476" s="142"/>
      <c r="J476" s="142"/>
      <c r="K476" s="142"/>
      <c r="L476" s="142"/>
      <c r="M476" s="142"/>
      <c r="N476" s="142"/>
      <c r="O476" s="142"/>
      <c r="P476" s="142"/>
      <c r="Q476" s="142"/>
      <c r="R476" s="142"/>
    </row>
    <row r="477" spans="2:18">
      <c r="B477" s="141"/>
      <c r="C477" s="142"/>
      <c r="D477" s="142"/>
      <c r="E477" s="142"/>
      <c r="F477" s="142"/>
      <c r="G477" s="142"/>
      <c r="H477" s="142"/>
      <c r="I477" s="142"/>
      <c r="J477" s="142"/>
      <c r="K477" s="142"/>
      <c r="L477" s="142"/>
      <c r="M477" s="142"/>
      <c r="N477" s="142"/>
      <c r="O477" s="142"/>
      <c r="P477" s="142"/>
      <c r="Q477" s="142"/>
      <c r="R477" s="142"/>
    </row>
    <row r="478" spans="2:18">
      <c r="B478" s="141"/>
      <c r="C478" s="142"/>
      <c r="D478" s="142"/>
      <c r="E478" s="142"/>
      <c r="F478" s="142"/>
      <c r="G478" s="142"/>
      <c r="H478" s="142"/>
      <c r="I478" s="142"/>
      <c r="J478" s="142"/>
      <c r="K478" s="142"/>
      <c r="L478" s="142"/>
      <c r="M478" s="142"/>
      <c r="N478" s="142"/>
      <c r="O478" s="142"/>
      <c r="P478" s="142"/>
      <c r="Q478" s="142"/>
      <c r="R478" s="142"/>
    </row>
    <row r="479" spans="2:18">
      <c r="B479" s="141"/>
      <c r="C479" s="142"/>
      <c r="D479" s="142"/>
      <c r="E479" s="142"/>
      <c r="F479" s="142"/>
      <c r="G479" s="142"/>
      <c r="H479" s="142"/>
      <c r="I479" s="142"/>
      <c r="J479" s="142"/>
      <c r="K479" s="142"/>
      <c r="L479" s="142"/>
      <c r="M479" s="142"/>
      <c r="N479" s="142"/>
      <c r="O479" s="142"/>
      <c r="P479" s="142"/>
      <c r="Q479" s="142"/>
      <c r="R479" s="142"/>
    </row>
    <row r="480" spans="2:18">
      <c r="B480" s="141"/>
      <c r="C480" s="142"/>
      <c r="D480" s="142"/>
      <c r="E480" s="142"/>
      <c r="F480" s="142"/>
      <c r="G480" s="142"/>
      <c r="H480" s="142"/>
      <c r="I480" s="142"/>
      <c r="J480" s="142"/>
      <c r="K480" s="142"/>
      <c r="L480" s="142"/>
      <c r="M480" s="142"/>
      <c r="N480" s="142"/>
      <c r="O480" s="142"/>
      <c r="P480" s="142"/>
      <c r="Q480" s="142"/>
      <c r="R480" s="142"/>
    </row>
    <row r="481" spans="2:18">
      <c r="B481" s="141"/>
      <c r="C481" s="142"/>
      <c r="D481" s="142"/>
      <c r="E481" s="142"/>
      <c r="F481" s="142"/>
      <c r="G481" s="142"/>
      <c r="H481" s="142"/>
      <c r="I481" s="142"/>
      <c r="J481" s="142"/>
      <c r="K481" s="142"/>
      <c r="L481" s="142"/>
      <c r="M481" s="142"/>
      <c r="N481" s="142"/>
      <c r="O481" s="142"/>
      <c r="P481" s="142"/>
      <c r="Q481" s="142"/>
      <c r="R481" s="142"/>
    </row>
    <row r="482" spans="2:18">
      <c r="B482" s="141"/>
      <c r="C482" s="142"/>
      <c r="D482" s="142"/>
      <c r="E482" s="142"/>
      <c r="F482" s="142"/>
      <c r="G482" s="142"/>
      <c r="H482" s="142"/>
      <c r="I482" s="142"/>
      <c r="J482" s="142"/>
      <c r="K482" s="142"/>
      <c r="L482" s="142"/>
      <c r="M482" s="142"/>
      <c r="N482" s="142"/>
      <c r="O482" s="142"/>
      <c r="P482" s="142"/>
      <c r="Q482" s="142"/>
      <c r="R482" s="142"/>
    </row>
    <row r="483" spans="2:18">
      <c r="B483" s="141"/>
      <c r="C483" s="142"/>
      <c r="D483" s="142"/>
      <c r="E483" s="142"/>
      <c r="F483" s="142"/>
      <c r="G483" s="142"/>
      <c r="H483" s="142"/>
      <c r="I483" s="142"/>
      <c r="J483" s="142"/>
      <c r="K483" s="142"/>
      <c r="L483" s="142"/>
      <c r="M483" s="142"/>
      <c r="N483" s="142"/>
      <c r="O483" s="142"/>
      <c r="P483" s="142"/>
      <c r="Q483" s="142"/>
      <c r="R483" s="142"/>
    </row>
    <row r="484" spans="2:18">
      <c r="B484" s="141"/>
      <c r="C484" s="142"/>
      <c r="D484" s="142"/>
      <c r="E484" s="142"/>
      <c r="F484" s="142"/>
      <c r="G484" s="142"/>
      <c r="H484" s="142"/>
      <c r="I484" s="142"/>
      <c r="J484" s="142"/>
      <c r="K484" s="142"/>
      <c r="L484" s="142"/>
      <c r="M484" s="142"/>
      <c r="N484" s="142"/>
      <c r="O484" s="142"/>
      <c r="P484" s="142"/>
      <c r="Q484" s="142"/>
      <c r="R484" s="142"/>
    </row>
    <row r="485" spans="2:18">
      <c r="B485" s="141"/>
      <c r="C485" s="142"/>
      <c r="D485" s="142"/>
      <c r="E485" s="142"/>
      <c r="F485" s="142"/>
      <c r="G485" s="142"/>
      <c r="H485" s="142"/>
      <c r="I485" s="142"/>
      <c r="J485" s="142"/>
      <c r="K485" s="142"/>
      <c r="L485" s="142"/>
      <c r="M485" s="142"/>
      <c r="N485" s="142"/>
      <c r="O485" s="142"/>
      <c r="P485" s="142"/>
      <c r="Q485" s="142"/>
      <c r="R485" s="142"/>
    </row>
    <row r="486" spans="2:18">
      <c r="B486" s="141"/>
      <c r="C486" s="142"/>
      <c r="D486" s="142"/>
      <c r="E486" s="142"/>
      <c r="F486" s="142"/>
      <c r="G486" s="142"/>
      <c r="H486" s="142"/>
      <c r="I486" s="142"/>
      <c r="J486" s="142"/>
      <c r="K486" s="142"/>
      <c r="L486" s="142"/>
      <c r="M486" s="142"/>
      <c r="N486" s="142"/>
      <c r="O486" s="142"/>
      <c r="P486" s="142"/>
      <c r="Q486" s="142"/>
      <c r="R486" s="142"/>
    </row>
    <row r="487" spans="2:18">
      <c r="B487" s="141"/>
      <c r="C487" s="142"/>
      <c r="D487" s="142"/>
      <c r="E487" s="142"/>
      <c r="F487" s="142"/>
      <c r="G487" s="142"/>
      <c r="H487" s="142"/>
      <c r="I487" s="142"/>
      <c r="J487" s="142"/>
      <c r="K487" s="142"/>
      <c r="L487" s="142"/>
      <c r="M487" s="142"/>
      <c r="N487" s="142"/>
      <c r="O487" s="142"/>
      <c r="P487" s="142"/>
      <c r="Q487" s="142"/>
      <c r="R487" s="142"/>
    </row>
    <row r="488" spans="2:18">
      <c r="B488" s="141"/>
      <c r="C488" s="142"/>
      <c r="D488" s="142"/>
      <c r="E488" s="142"/>
      <c r="F488" s="142"/>
      <c r="G488" s="142"/>
      <c r="H488" s="142"/>
      <c r="I488" s="142"/>
      <c r="J488" s="142"/>
      <c r="K488" s="142"/>
      <c r="L488" s="142"/>
      <c r="M488" s="142"/>
      <c r="N488" s="142"/>
      <c r="O488" s="142"/>
      <c r="P488" s="142"/>
      <c r="Q488" s="142"/>
      <c r="R488" s="142"/>
    </row>
    <row r="489" spans="2:18">
      <c r="B489" s="141"/>
      <c r="C489" s="142"/>
      <c r="D489" s="142"/>
      <c r="E489" s="142"/>
      <c r="F489" s="142"/>
      <c r="G489" s="142"/>
      <c r="H489" s="142"/>
      <c r="I489" s="142"/>
      <c r="J489" s="142"/>
      <c r="K489" s="142"/>
      <c r="L489" s="142"/>
      <c r="M489" s="142"/>
      <c r="N489" s="142"/>
      <c r="O489" s="142"/>
      <c r="P489" s="142"/>
      <c r="Q489" s="142"/>
      <c r="R489" s="142"/>
    </row>
    <row r="490" spans="2:18">
      <c r="B490" s="141"/>
      <c r="C490" s="142"/>
      <c r="D490" s="142"/>
      <c r="E490" s="142"/>
      <c r="F490" s="142"/>
      <c r="G490" s="142"/>
      <c r="H490" s="142"/>
      <c r="I490" s="142"/>
      <c r="J490" s="142"/>
      <c r="K490" s="142"/>
      <c r="L490" s="142"/>
      <c r="M490" s="142"/>
      <c r="N490" s="142"/>
      <c r="O490" s="142"/>
      <c r="P490" s="142"/>
      <c r="Q490" s="142"/>
      <c r="R490" s="142"/>
    </row>
    <row r="491" spans="2:18">
      <c r="B491" s="141"/>
      <c r="C491" s="142"/>
      <c r="D491" s="142"/>
      <c r="E491" s="142"/>
      <c r="F491" s="142"/>
      <c r="G491" s="142"/>
      <c r="H491" s="142"/>
      <c r="I491" s="142"/>
      <c r="J491" s="142"/>
      <c r="K491" s="142"/>
      <c r="L491" s="142"/>
      <c r="M491" s="142"/>
      <c r="N491" s="142"/>
      <c r="O491" s="142"/>
      <c r="P491" s="142"/>
      <c r="Q491" s="142"/>
      <c r="R491" s="142"/>
    </row>
    <row r="492" spans="2:18">
      <c r="B492" s="141"/>
      <c r="C492" s="142"/>
      <c r="D492" s="142"/>
      <c r="E492" s="142"/>
      <c r="F492" s="142"/>
      <c r="G492" s="142"/>
      <c r="H492" s="142"/>
      <c r="I492" s="142"/>
      <c r="J492" s="142"/>
      <c r="K492" s="142"/>
      <c r="L492" s="142"/>
      <c r="M492" s="142"/>
      <c r="N492" s="142"/>
      <c r="O492" s="142"/>
      <c r="P492" s="142"/>
      <c r="Q492" s="142"/>
      <c r="R492" s="142"/>
    </row>
    <row r="493" spans="2:18">
      <c r="B493" s="141"/>
      <c r="C493" s="142"/>
      <c r="D493" s="142"/>
      <c r="E493" s="142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  <c r="P493" s="142"/>
      <c r="Q493" s="142"/>
      <c r="R493" s="142"/>
    </row>
    <row r="494" spans="2:18">
      <c r="B494" s="141"/>
      <c r="C494" s="142"/>
      <c r="D494" s="142"/>
      <c r="E494" s="142"/>
      <c r="F494" s="142"/>
      <c r="G494" s="142"/>
      <c r="H494" s="142"/>
      <c r="I494" s="142"/>
      <c r="J494" s="142"/>
      <c r="K494" s="142"/>
      <c r="L494" s="142"/>
      <c r="M494" s="142"/>
      <c r="N494" s="142"/>
      <c r="O494" s="142"/>
      <c r="P494" s="142"/>
      <c r="Q494" s="142"/>
      <c r="R494" s="142"/>
    </row>
    <row r="495" spans="2:18">
      <c r="B495" s="141"/>
      <c r="C495" s="142"/>
      <c r="D495" s="142"/>
      <c r="E495" s="142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  <c r="Q495" s="142"/>
      <c r="R495" s="142"/>
    </row>
    <row r="496" spans="2:18">
      <c r="B496" s="141"/>
      <c r="C496" s="142"/>
      <c r="D496" s="142"/>
      <c r="E496" s="142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  <c r="P496" s="142"/>
      <c r="Q496" s="142"/>
      <c r="R496" s="142"/>
    </row>
    <row r="497" spans="2:18">
      <c r="B497" s="141"/>
      <c r="C497" s="142"/>
      <c r="D497" s="142"/>
      <c r="E497" s="142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  <c r="P497" s="142"/>
      <c r="Q497" s="142"/>
      <c r="R497" s="142"/>
    </row>
    <row r="498" spans="2:18">
      <c r="B498" s="141"/>
      <c r="C498" s="142"/>
      <c r="D498" s="142"/>
      <c r="E498" s="142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  <c r="P498" s="142"/>
      <c r="Q498" s="142"/>
      <c r="R498" s="142"/>
    </row>
    <row r="499" spans="2:18">
      <c r="B499" s="141"/>
      <c r="C499" s="142"/>
      <c r="D499" s="142"/>
      <c r="E499" s="142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  <c r="R499" s="142"/>
    </row>
    <row r="500" spans="2:18">
      <c r="B500" s="141"/>
      <c r="C500" s="142"/>
      <c r="D500" s="142"/>
      <c r="E500" s="142"/>
      <c r="F500" s="142"/>
      <c r="G500" s="142"/>
      <c r="H500" s="142"/>
      <c r="I500" s="142"/>
      <c r="J500" s="142"/>
      <c r="K500" s="142"/>
      <c r="L500" s="142"/>
      <c r="M500" s="142"/>
      <c r="N500" s="142"/>
      <c r="O500" s="142"/>
      <c r="P500" s="142"/>
      <c r="Q500" s="142"/>
      <c r="R500" s="142"/>
    </row>
    <row r="501" spans="2:18">
      <c r="B501" s="141"/>
      <c r="C501" s="142"/>
      <c r="D501" s="142"/>
      <c r="E501" s="142"/>
      <c r="F501" s="142"/>
      <c r="G501" s="142"/>
      <c r="H501" s="142"/>
      <c r="I501" s="142"/>
      <c r="J501" s="142"/>
      <c r="K501" s="142"/>
      <c r="L501" s="142"/>
      <c r="M501" s="142"/>
      <c r="N501" s="142"/>
      <c r="O501" s="142"/>
      <c r="P501" s="142"/>
      <c r="Q501" s="142"/>
      <c r="R501" s="142"/>
    </row>
    <row r="502" spans="2:18">
      <c r="B502" s="141"/>
      <c r="C502" s="142"/>
      <c r="D502" s="142"/>
      <c r="E502" s="142"/>
      <c r="F502" s="142"/>
      <c r="G502" s="142"/>
      <c r="H502" s="142"/>
      <c r="I502" s="142"/>
      <c r="J502" s="142"/>
      <c r="K502" s="142"/>
      <c r="L502" s="142"/>
      <c r="M502" s="142"/>
      <c r="N502" s="142"/>
      <c r="O502" s="142"/>
      <c r="P502" s="142"/>
      <c r="Q502" s="142"/>
      <c r="R502" s="142"/>
    </row>
    <row r="503" spans="2:18">
      <c r="B503" s="141"/>
      <c r="C503" s="142"/>
      <c r="D503" s="142"/>
      <c r="E503" s="142"/>
      <c r="F503" s="142"/>
      <c r="G503" s="142"/>
      <c r="H503" s="142"/>
      <c r="I503" s="142"/>
      <c r="J503" s="142"/>
      <c r="K503" s="142"/>
      <c r="L503" s="142"/>
      <c r="M503" s="142"/>
      <c r="N503" s="142"/>
      <c r="O503" s="142"/>
      <c r="P503" s="142"/>
      <c r="Q503" s="142"/>
      <c r="R503" s="142"/>
    </row>
    <row r="504" spans="2:18">
      <c r="B504" s="141"/>
      <c r="C504" s="142"/>
      <c r="D504" s="142"/>
      <c r="E504" s="142"/>
      <c r="F504" s="142"/>
      <c r="G504" s="142"/>
      <c r="H504" s="142"/>
      <c r="I504" s="142"/>
      <c r="J504" s="142"/>
      <c r="K504" s="142"/>
      <c r="L504" s="142"/>
      <c r="M504" s="142"/>
      <c r="N504" s="142"/>
      <c r="O504" s="142"/>
      <c r="P504" s="142"/>
      <c r="Q504" s="142"/>
      <c r="R504" s="142"/>
    </row>
    <row r="505" spans="2:18">
      <c r="B505" s="141"/>
      <c r="C505" s="142"/>
      <c r="D505" s="142"/>
      <c r="E505" s="142"/>
      <c r="F505" s="142"/>
      <c r="G505" s="142"/>
      <c r="H505" s="142"/>
      <c r="I505" s="142"/>
      <c r="J505" s="142"/>
      <c r="K505" s="142"/>
      <c r="L505" s="142"/>
      <c r="M505" s="142"/>
      <c r="N505" s="142"/>
      <c r="O505" s="142"/>
      <c r="P505" s="142"/>
      <c r="Q505" s="142"/>
      <c r="R505" s="142"/>
    </row>
    <row r="506" spans="2:18">
      <c r="B506" s="141"/>
      <c r="C506" s="142"/>
      <c r="D506" s="142"/>
      <c r="E506" s="142"/>
      <c r="F506" s="142"/>
      <c r="G506" s="142"/>
      <c r="H506" s="142"/>
      <c r="I506" s="142"/>
      <c r="J506" s="142"/>
      <c r="K506" s="142"/>
      <c r="L506" s="142"/>
      <c r="M506" s="142"/>
      <c r="N506" s="142"/>
      <c r="O506" s="142"/>
      <c r="P506" s="142"/>
      <c r="Q506" s="142"/>
      <c r="R506" s="142"/>
    </row>
    <row r="507" spans="2:18">
      <c r="B507" s="141"/>
      <c r="C507" s="142"/>
      <c r="D507" s="142"/>
      <c r="E507" s="142"/>
      <c r="F507" s="142"/>
      <c r="G507" s="142"/>
      <c r="H507" s="142"/>
      <c r="I507" s="142"/>
      <c r="J507" s="142"/>
      <c r="K507" s="142"/>
      <c r="L507" s="142"/>
      <c r="M507" s="142"/>
      <c r="N507" s="142"/>
      <c r="O507" s="142"/>
      <c r="P507" s="142"/>
      <c r="Q507" s="142"/>
      <c r="R507" s="142"/>
    </row>
    <row r="508" spans="2:18">
      <c r="B508" s="141"/>
      <c r="C508" s="142"/>
      <c r="D508" s="142"/>
      <c r="E508" s="142"/>
      <c r="F508" s="142"/>
      <c r="G508" s="142"/>
      <c r="H508" s="142"/>
      <c r="I508" s="142"/>
      <c r="J508" s="142"/>
      <c r="K508" s="142"/>
      <c r="L508" s="142"/>
      <c r="M508" s="142"/>
      <c r="N508" s="142"/>
      <c r="O508" s="142"/>
      <c r="P508" s="142"/>
      <c r="Q508" s="142"/>
      <c r="R508" s="142"/>
    </row>
    <row r="509" spans="2:18">
      <c r="B509" s="141"/>
      <c r="C509" s="142"/>
      <c r="D509" s="142"/>
      <c r="E509" s="142"/>
      <c r="F509" s="142"/>
      <c r="G509" s="142"/>
      <c r="H509" s="142"/>
      <c r="I509" s="142"/>
      <c r="J509" s="142"/>
      <c r="K509" s="142"/>
      <c r="L509" s="142"/>
      <c r="M509" s="142"/>
      <c r="N509" s="142"/>
      <c r="O509" s="142"/>
      <c r="P509" s="142"/>
      <c r="Q509" s="142"/>
      <c r="R509" s="142"/>
    </row>
    <row r="510" spans="2:18">
      <c r="B510" s="141"/>
      <c r="C510" s="142"/>
      <c r="D510" s="142"/>
      <c r="E510" s="142"/>
      <c r="F510" s="142"/>
      <c r="G510" s="142"/>
      <c r="H510" s="142"/>
      <c r="I510" s="142"/>
      <c r="J510" s="142"/>
      <c r="K510" s="142"/>
      <c r="L510" s="142"/>
      <c r="M510" s="142"/>
      <c r="N510" s="142"/>
      <c r="O510" s="142"/>
      <c r="P510" s="142"/>
      <c r="Q510" s="142"/>
      <c r="R510" s="142"/>
    </row>
    <row r="511" spans="2:18">
      <c r="B511" s="141"/>
      <c r="C511" s="142"/>
      <c r="D511" s="142"/>
      <c r="E511" s="142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</row>
    <row r="512" spans="2:18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</sheetData>
  <sheetProtection sheet="1" objects="1" scenarios="1"/>
  <mergeCells count="3">
    <mergeCell ref="B6:R6"/>
    <mergeCell ref="B7:R7"/>
    <mergeCell ref="B52:D52"/>
  </mergeCells>
  <phoneticPr fontId="12" type="noConversion"/>
  <dataValidations count="1">
    <dataValidation allowBlank="1" showInputMessage="1" showErrorMessage="1" sqref="N10:Q10 N9 N1:N7 C5:C29 O1:Q9 E1:I30 D1:D29 C53:D1048576 C32:D51 E32:I1048576 A1:B1048576 N32:N1048576 J1:M1048576 O11:Q1048576 R1:XFD1048576"/>
  </dataValidations>
  <pageMargins left="0" right="0" top="0.5" bottom="0.5" header="0" footer="0.25"/>
  <pageSetup paperSize="9" scale="88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B1:T7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8.42578125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7" style="1" bestFit="1" customWidth="1"/>
    <col min="16" max="16" width="6.42578125" style="1" bestFit="1" customWidth="1"/>
    <col min="17" max="17" width="8" style="1" bestFit="1" customWidth="1"/>
    <col min="18" max="18" width="11.28515625" style="1" bestFit="1" customWidth="1"/>
    <col min="19" max="19" width="11.85546875" style="1" bestFit="1" customWidth="1"/>
    <col min="20" max="20" width="9" style="1" bestFit="1" customWidth="1"/>
    <col min="21" max="16384" width="9.140625" style="1"/>
  </cols>
  <sheetData>
    <row r="1" spans="2:20">
      <c r="B1" s="46" t="s">
        <v>146</v>
      </c>
      <c r="C1" s="67" t="s" vm="1">
        <v>232</v>
      </c>
    </row>
    <row r="2" spans="2:20">
      <c r="B2" s="46" t="s">
        <v>145</v>
      </c>
      <c r="C2" s="67" t="s">
        <v>233</v>
      </c>
    </row>
    <row r="3" spans="2:20">
      <c r="B3" s="46" t="s">
        <v>147</v>
      </c>
      <c r="C3" s="67" t="s">
        <v>234</v>
      </c>
    </row>
    <row r="4" spans="2:20">
      <c r="B4" s="46" t="s">
        <v>148</v>
      </c>
      <c r="C4" s="67">
        <v>2102</v>
      </c>
    </row>
    <row r="6" spans="2:20" ht="26.25" customHeight="1">
      <c r="B6" s="192" t="s">
        <v>174</v>
      </c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7"/>
    </row>
    <row r="7" spans="2:20" ht="26.25" customHeight="1">
      <c r="B7" s="192" t="s">
        <v>91</v>
      </c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7"/>
    </row>
    <row r="8" spans="2:20" s="3" customFormat="1" ht="78.75">
      <c r="B8" s="36" t="s">
        <v>116</v>
      </c>
      <c r="C8" s="12" t="s">
        <v>47</v>
      </c>
      <c r="D8" s="12" t="s">
        <v>120</v>
      </c>
      <c r="E8" s="12" t="s">
        <v>191</v>
      </c>
      <c r="F8" s="12" t="s">
        <v>118</v>
      </c>
      <c r="G8" s="12" t="s">
        <v>66</v>
      </c>
      <c r="H8" s="12" t="s">
        <v>14</v>
      </c>
      <c r="I8" s="12" t="s">
        <v>67</v>
      </c>
      <c r="J8" s="12" t="s">
        <v>105</v>
      </c>
      <c r="K8" s="12" t="s">
        <v>17</v>
      </c>
      <c r="L8" s="12" t="s">
        <v>104</v>
      </c>
      <c r="M8" s="12" t="s">
        <v>16</v>
      </c>
      <c r="N8" s="12" t="s">
        <v>18</v>
      </c>
      <c r="O8" s="12" t="s">
        <v>208</v>
      </c>
      <c r="P8" s="12" t="s">
        <v>207</v>
      </c>
      <c r="Q8" s="12" t="s">
        <v>62</v>
      </c>
      <c r="R8" s="12" t="s">
        <v>60</v>
      </c>
      <c r="S8" s="12" t="s">
        <v>149</v>
      </c>
      <c r="T8" s="37" t="s">
        <v>151</v>
      </c>
    </row>
    <row r="9" spans="2:20" s="3" customFormat="1" ht="20.25" customHeight="1">
      <c r="B9" s="38"/>
      <c r="C9" s="15"/>
      <c r="D9" s="15"/>
      <c r="E9" s="15"/>
      <c r="F9" s="15"/>
      <c r="G9" s="15"/>
      <c r="H9" s="15"/>
      <c r="I9" s="15"/>
      <c r="J9" s="15" t="s">
        <v>21</v>
      </c>
      <c r="K9" s="15" t="s">
        <v>20</v>
      </c>
      <c r="L9" s="15"/>
      <c r="M9" s="15" t="s">
        <v>19</v>
      </c>
      <c r="N9" s="15" t="s">
        <v>19</v>
      </c>
      <c r="O9" s="15" t="s">
        <v>215</v>
      </c>
      <c r="P9" s="15"/>
      <c r="Q9" s="15" t="s">
        <v>211</v>
      </c>
      <c r="R9" s="15" t="s">
        <v>19</v>
      </c>
      <c r="S9" s="15" t="s">
        <v>19</v>
      </c>
      <c r="T9" s="61" t="s">
        <v>19</v>
      </c>
    </row>
    <row r="10" spans="2:20" s="4" customFormat="1" ht="18" customHeight="1">
      <c r="B10" s="39"/>
      <c r="C10" s="18" t="s">
        <v>0</v>
      </c>
      <c r="D10" s="18" t="s">
        <v>1</v>
      </c>
      <c r="E10" s="18" t="s">
        <v>2</v>
      </c>
      <c r="F10" s="18" t="s">
        <v>3</v>
      </c>
      <c r="G10" s="18" t="s">
        <v>4</v>
      </c>
      <c r="H10" s="18" t="s">
        <v>5</v>
      </c>
      <c r="I10" s="18" t="s">
        <v>6</v>
      </c>
      <c r="J10" s="18" t="s">
        <v>7</v>
      </c>
      <c r="K10" s="18" t="s">
        <v>8</v>
      </c>
      <c r="L10" s="18" t="s">
        <v>9</v>
      </c>
      <c r="M10" s="18" t="s">
        <v>10</v>
      </c>
      <c r="N10" s="18" t="s">
        <v>11</v>
      </c>
      <c r="O10" s="18" t="s">
        <v>12</v>
      </c>
      <c r="P10" s="18" t="s">
        <v>13</v>
      </c>
      <c r="Q10" s="18" t="s">
        <v>114</v>
      </c>
      <c r="R10" s="18" t="s">
        <v>115</v>
      </c>
      <c r="S10" s="43" t="s">
        <v>152</v>
      </c>
      <c r="T10" s="60" t="s">
        <v>192</v>
      </c>
    </row>
    <row r="11" spans="2:20" s="4" customFormat="1" ht="18" customHeight="1">
      <c r="B11" s="145" t="s">
        <v>3732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146">
        <v>0</v>
      </c>
      <c r="R11" s="74"/>
      <c r="S11" s="147">
        <v>0</v>
      </c>
      <c r="T11" s="147">
        <v>0</v>
      </c>
    </row>
    <row r="12" spans="2:20">
      <c r="B12" s="148" t="s">
        <v>223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</row>
    <row r="13" spans="2:20">
      <c r="B13" s="148" t="s">
        <v>113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</row>
    <row r="14" spans="2:20">
      <c r="B14" s="148" t="s">
        <v>206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</row>
    <row r="15" spans="2:20">
      <c r="B15" s="148" t="s">
        <v>214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</row>
    <row r="16" spans="2:20"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</row>
    <row r="17" spans="2:20"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</row>
    <row r="18" spans="2:20"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</row>
    <row r="19" spans="2:20"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</row>
    <row r="20" spans="2:20"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</row>
    <row r="21" spans="2:20"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</row>
    <row r="22" spans="2:20"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</row>
    <row r="23" spans="2:20"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</row>
    <row r="24" spans="2:20"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</row>
    <row r="25" spans="2:20"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</row>
    <row r="26" spans="2:20"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2:20"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2:20"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</row>
    <row r="29" spans="2:20"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</row>
    <row r="30" spans="2:20"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</row>
    <row r="31" spans="2:20"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</row>
    <row r="32" spans="2:20"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</row>
    <row r="33" spans="2:20"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</row>
    <row r="34" spans="2:20"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</row>
    <row r="35" spans="2:20"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</row>
    <row r="36" spans="2:20"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</row>
    <row r="37" spans="2:20"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</row>
    <row r="38" spans="2:20"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</row>
    <row r="39" spans="2:20"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</row>
    <row r="40" spans="2:20"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</row>
    <row r="41" spans="2:20"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</row>
    <row r="42" spans="2:20"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</row>
    <row r="43" spans="2:20"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</row>
    <row r="44" spans="2:20"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</row>
    <row r="45" spans="2:20"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</row>
    <row r="46" spans="2:20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</row>
    <row r="47" spans="2:20"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</row>
    <row r="48" spans="2:20"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</row>
    <row r="49" spans="2:20"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</row>
    <row r="50" spans="2:20"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</row>
    <row r="51" spans="2:20"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</row>
    <row r="52" spans="2:20"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</row>
    <row r="53" spans="2:20"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</row>
    <row r="54" spans="2:20"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</row>
    <row r="55" spans="2:20"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</row>
    <row r="56" spans="2:20"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</row>
    <row r="57" spans="2:20"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</row>
    <row r="58" spans="2:20"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</row>
    <row r="59" spans="2:20"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</row>
    <row r="60" spans="2:20"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</row>
    <row r="61" spans="2:20"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</row>
    <row r="62" spans="2:20"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</row>
    <row r="63" spans="2:20"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</row>
    <row r="64" spans="2:20"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</row>
    <row r="65" spans="2:20"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</row>
    <row r="66" spans="2:20"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</row>
    <row r="67" spans="2:20"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</row>
    <row r="68" spans="2:20"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</row>
    <row r="69" spans="2:20"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</row>
    <row r="70" spans="2:20"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</row>
    <row r="71" spans="2:20"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</row>
    <row r="72" spans="2:20"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</row>
    <row r="73" spans="2:20"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</row>
    <row r="74" spans="2:20"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</row>
    <row r="75" spans="2:20"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</row>
    <row r="76" spans="2:20"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</row>
    <row r="77" spans="2:20"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</row>
    <row r="78" spans="2:20"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</row>
    <row r="79" spans="2:20"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</row>
    <row r="80" spans="2:20"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</row>
    <row r="81" spans="2:20"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</row>
    <row r="82" spans="2:20"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</row>
    <row r="83" spans="2:20"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</row>
    <row r="84" spans="2:20"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</row>
    <row r="85" spans="2:20"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</row>
    <row r="86" spans="2:20"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</row>
    <row r="87" spans="2:20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</row>
    <row r="88" spans="2:20"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</row>
    <row r="89" spans="2:20"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</row>
    <row r="90" spans="2:20"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</row>
    <row r="91" spans="2:20"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</row>
    <row r="92" spans="2:20"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</row>
    <row r="93" spans="2:20"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</row>
    <row r="94" spans="2:20"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</row>
    <row r="95" spans="2:20"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</row>
    <row r="96" spans="2:20"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</row>
    <row r="97" spans="2:20"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</row>
    <row r="98" spans="2:20"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</row>
    <row r="99" spans="2:20"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</row>
    <row r="100" spans="2:20"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</row>
    <row r="101" spans="2:20"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</row>
    <row r="102" spans="2:20"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</row>
    <row r="103" spans="2:20"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</row>
    <row r="104" spans="2:20"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</row>
    <row r="105" spans="2:20"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</row>
    <row r="106" spans="2:20"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</row>
    <row r="107" spans="2:20"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</row>
    <row r="108" spans="2:20"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</row>
    <row r="109" spans="2:20"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</row>
    <row r="110" spans="2:20"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</row>
    <row r="111" spans="2:20">
      <c r="C111" s="1"/>
      <c r="D111" s="1"/>
      <c r="E111" s="1"/>
      <c r="F111" s="1"/>
      <c r="G111" s="1"/>
    </row>
    <row r="112" spans="2:20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41"/>
      <c r="C697" s="1"/>
      <c r="D697" s="1"/>
      <c r="E697" s="1"/>
      <c r="F697" s="1"/>
      <c r="G697" s="1"/>
    </row>
    <row r="698" spans="2:7">
      <c r="B698" s="41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sheetProtection sheet="1" objects="1" scenarios="1"/>
  <mergeCells count="2">
    <mergeCell ref="B7:T7"/>
    <mergeCell ref="B6:T6"/>
  </mergeCells>
  <phoneticPr fontId="12" type="noConversion"/>
  <dataValidations count="6">
    <dataValidation allowBlank="1" showInputMessage="1" showErrorMessage="1" sqref="A1 B31:B33 B14:B15"/>
    <dataValidation type="list" allowBlank="1" showInputMessage="1" showErrorMessage="1" sqref="E205:E712">
      <formula1>#REF!</formula1>
    </dataValidation>
    <dataValidation type="list" allowBlank="1" showInputMessage="1" showErrorMessage="1" sqref="I12:I32 I34:I487">
      <formula1>#REF!</formula1>
    </dataValidation>
    <dataValidation type="list" allowBlank="1" showInputMessage="1" showErrorMessage="1" sqref="E12:E32 E34:E204">
      <formula1>#REF!</formula1>
    </dataValidation>
    <dataValidation type="list" allowBlank="1" showInputMessage="1" showErrorMessage="1" sqref="L12:L487">
      <formula1>#REF!</formula1>
    </dataValidation>
    <dataValidation type="list" allowBlank="1" showInputMessage="1" showErrorMessage="1" sqref="G12:G32 G34:G705">
      <formula1>#REF!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A1:U830"/>
  <sheetViews>
    <sheetView rightToLeft="1" zoomScale="70" zoomScaleNormal="70" workbookViewId="0"/>
  </sheetViews>
  <sheetFormatPr defaultColWidth="9.140625" defaultRowHeight="18"/>
  <cols>
    <col min="1" max="1" width="6.28515625" style="1" customWidth="1"/>
    <col min="2" max="2" width="42.140625" style="2" bestFit="1" customWidth="1"/>
    <col min="3" max="3" width="25.140625" style="2" customWidth="1"/>
    <col min="4" max="4" width="6.42578125" style="2" bestFit="1" customWidth="1"/>
    <col min="5" max="5" width="8" style="2" bestFit="1" customWidth="1"/>
    <col min="6" max="6" width="14.140625" style="2" customWidth="1"/>
    <col min="7" max="7" width="44.7109375" style="1" bestFit="1" customWidth="1"/>
    <col min="8" max="8" width="7.28515625" style="1" bestFit="1" customWidth="1"/>
    <col min="9" max="9" width="11.140625" style="1" bestFit="1" customWidth="1"/>
    <col min="10" max="10" width="7.140625" style="1" bestFit="1" customWidth="1"/>
    <col min="11" max="11" width="15" style="1" bestFit="1" customWidth="1"/>
    <col min="12" max="12" width="12.28515625" style="1" bestFit="1" customWidth="1"/>
    <col min="13" max="13" width="7.42578125" style="1" bestFit="1" customWidth="1"/>
    <col min="14" max="14" width="11.42578125" style="1" bestFit="1" customWidth="1"/>
    <col min="15" max="15" width="15.7109375" style="1" bestFit="1" customWidth="1"/>
    <col min="16" max="16" width="16.140625" style="1" customWidth="1"/>
    <col min="17" max="17" width="13.42578125" style="1" bestFit="1" customWidth="1"/>
    <col min="18" max="18" width="14.42578125" style="1" bestFit="1" customWidth="1"/>
    <col min="19" max="19" width="16.7109375" style="1" bestFit="1" customWidth="1"/>
    <col min="20" max="20" width="11.85546875" style="1" bestFit="1" customWidth="1"/>
    <col min="21" max="21" width="9" style="1" bestFit="1" customWidth="1"/>
    <col min="22" max="16384" width="9.140625" style="1"/>
  </cols>
  <sheetData>
    <row r="1" spans="2:21">
      <c r="B1" s="46" t="s">
        <v>146</v>
      </c>
      <c r="C1" s="67" t="s" vm="1">
        <v>232</v>
      </c>
    </row>
    <row r="2" spans="2:21">
      <c r="B2" s="46" t="s">
        <v>145</v>
      </c>
      <c r="C2" s="67" t="s">
        <v>233</v>
      </c>
    </row>
    <row r="3" spans="2:21">
      <c r="B3" s="46" t="s">
        <v>147</v>
      </c>
      <c r="C3" s="67" t="s">
        <v>234</v>
      </c>
    </row>
    <row r="4" spans="2:21">
      <c r="B4" s="46" t="s">
        <v>148</v>
      </c>
      <c r="C4" s="67">
        <v>2102</v>
      </c>
    </row>
    <row r="6" spans="2:21" ht="26.25" customHeight="1">
      <c r="B6" s="186" t="s">
        <v>174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8"/>
    </row>
    <row r="7" spans="2:21" ht="26.25" customHeight="1">
      <c r="B7" s="186" t="s">
        <v>92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8"/>
    </row>
    <row r="8" spans="2:21" s="3" customFormat="1" ht="78.75">
      <c r="B8" s="21" t="s">
        <v>116</v>
      </c>
      <c r="C8" s="29" t="s">
        <v>47</v>
      </c>
      <c r="D8" s="29" t="s">
        <v>120</v>
      </c>
      <c r="E8" s="29" t="s">
        <v>191</v>
      </c>
      <c r="F8" s="29" t="s">
        <v>118</v>
      </c>
      <c r="G8" s="29" t="s">
        <v>66</v>
      </c>
      <c r="H8" s="29" t="s">
        <v>14</v>
      </c>
      <c r="I8" s="29" t="s">
        <v>67</v>
      </c>
      <c r="J8" s="29" t="s">
        <v>105</v>
      </c>
      <c r="K8" s="29" t="s">
        <v>17</v>
      </c>
      <c r="L8" s="29" t="s">
        <v>104</v>
      </c>
      <c r="M8" s="29" t="s">
        <v>16</v>
      </c>
      <c r="N8" s="29" t="s">
        <v>18</v>
      </c>
      <c r="O8" s="12" t="s">
        <v>208</v>
      </c>
      <c r="P8" s="29" t="s">
        <v>207</v>
      </c>
      <c r="Q8" s="29" t="s">
        <v>222</v>
      </c>
      <c r="R8" s="29" t="s">
        <v>62</v>
      </c>
      <c r="S8" s="12" t="s">
        <v>60</v>
      </c>
      <c r="T8" s="29" t="s">
        <v>149</v>
      </c>
      <c r="U8" s="13" t="s">
        <v>151</v>
      </c>
    </row>
    <row r="9" spans="2:21" s="3" customFormat="1">
      <c r="B9" s="14"/>
      <c r="C9" s="15"/>
      <c r="D9" s="15"/>
      <c r="E9" s="15"/>
      <c r="F9" s="15"/>
      <c r="G9" s="15"/>
      <c r="H9" s="31"/>
      <c r="I9" s="31"/>
      <c r="J9" s="31" t="s">
        <v>21</v>
      </c>
      <c r="K9" s="31" t="s">
        <v>20</v>
      </c>
      <c r="L9" s="31"/>
      <c r="M9" s="31" t="s">
        <v>19</v>
      </c>
      <c r="N9" s="31" t="s">
        <v>19</v>
      </c>
      <c r="O9" s="31" t="s">
        <v>215</v>
      </c>
      <c r="P9" s="31"/>
      <c r="Q9" s="15" t="s">
        <v>211</v>
      </c>
      <c r="R9" s="31" t="s">
        <v>211</v>
      </c>
      <c r="S9" s="15" t="s">
        <v>19</v>
      </c>
      <c r="T9" s="31" t="s">
        <v>211</v>
      </c>
      <c r="U9" s="16" t="s">
        <v>19</v>
      </c>
    </row>
    <row r="10" spans="2:21" s="4" customFormat="1" ht="18" customHeight="1">
      <c r="B10" s="17"/>
      <c r="C10" s="18" t="s">
        <v>0</v>
      </c>
      <c r="D10" s="18" t="s">
        <v>1</v>
      </c>
      <c r="E10" s="18" t="s">
        <v>2</v>
      </c>
      <c r="F10" s="18" t="s">
        <v>3</v>
      </c>
      <c r="G10" s="18" t="s">
        <v>4</v>
      </c>
      <c r="H10" s="18" t="s">
        <v>5</v>
      </c>
      <c r="I10" s="18" t="s">
        <v>6</v>
      </c>
      <c r="J10" s="18" t="s">
        <v>7</v>
      </c>
      <c r="K10" s="18" t="s">
        <v>8</v>
      </c>
      <c r="L10" s="18" t="s">
        <v>9</v>
      </c>
      <c r="M10" s="18" t="s">
        <v>10</v>
      </c>
      <c r="N10" s="18" t="s">
        <v>11</v>
      </c>
      <c r="O10" s="18" t="s">
        <v>12</v>
      </c>
      <c r="P10" s="33" t="s">
        <v>13</v>
      </c>
      <c r="Q10" s="40" t="s">
        <v>114</v>
      </c>
      <c r="R10" s="18" t="s">
        <v>115</v>
      </c>
      <c r="S10" s="18" t="s">
        <v>152</v>
      </c>
      <c r="T10" s="18" t="s">
        <v>192</v>
      </c>
      <c r="U10" s="19" t="s">
        <v>217</v>
      </c>
    </row>
    <row r="11" spans="2:21" s="4" customFormat="1" ht="18" customHeight="1">
      <c r="B11" s="68" t="s">
        <v>33</v>
      </c>
      <c r="C11" s="69"/>
      <c r="D11" s="69"/>
      <c r="E11" s="69"/>
      <c r="F11" s="69"/>
      <c r="G11" s="69"/>
      <c r="H11" s="69"/>
      <c r="I11" s="69"/>
      <c r="J11" s="69"/>
      <c r="K11" s="124">
        <v>4.6535693406615879</v>
      </c>
      <c r="L11" s="69"/>
      <c r="M11" s="69"/>
      <c r="N11" s="75">
        <v>4.4349812694080358E-2</v>
      </c>
      <c r="O11" s="124"/>
      <c r="P11" s="73"/>
      <c r="Q11" s="124">
        <v>2174.5141311113766</v>
      </c>
      <c r="R11" s="124">
        <v>2684994.2286555814</v>
      </c>
      <c r="S11" s="69"/>
      <c r="T11" s="72">
        <v>1</v>
      </c>
      <c r="U11" s="72">
        <v>4.4644137878672205E-2</v>
      </c>
    </row>
    <row r="12" spans="2:21">
      <c r="B12" s="110" t="s">
        <v>201</v>
      </c>
      <c r="C12" s="102"/>
      <c r="D12" s="102"/>
      <c r="E12" s="102"/>
      <c r="F12" s="102"/>
      <c r="G12" s="102"/>
      <c r="H12" s="102"/>
      <c r="I12" s="102"/>
      <c r="J12" s="102"/>
      <c r="K12" s="125">
        <v>4.2172746789109574</v>
      </c>
      <c r="L12" s="102"/>
      <c r="M12" s="102"/>
      <c r="N12" s="109">
        <v>3.247823755412485E-2</v>
      </c>
      <c r="O12" s="125"/>
      <c r="P12" s="105"/>
      <c r="Q12" s="125">
        <v>2174.5141311113766</v>
      </c>
      <c r="R12" s="125">
        <v>1627868.3092539757</v>
      </c>
      <c r="S12" s="102"/>
      <c r="T12" s="104">
        <v>0.60628372749578496</v>
      </c>
      <c r="U12" s="104">
        <v>2.706701432391715E-2</v>
      </c>
    </row>
    <row r="13" spans="2:21">
      <c r="B13" s="108" t="s">
        <v>32</v>
      </c>
      <c r="C13" s="102"/>
      <c r="D13" s="102"/>
      <c r="E13" s="102"/>
      <c r="F13" s="102"/>
      <c r="G13" s="102"/>
      <c r="H13" s="102"/>
      <c r="I13" s="102"/>
      <c r="J13" s="102"/>
      <c r="K13" s="125">
        <v>4.2060944478997202</v>
      </c>
      <c r="L13" s="102"/>
      <c r="M13" s="102"/>
      <c r="N13" s="109">
        <v>2.7550569948781557E-2</v>
      </c>
      <c r="O13" s="125"/>
      <c r="P13" s="105"/>
      <c r="Q13" s="125">
        <v>1983.0865133603766</v>
      </c>
      <c r="R13" s="125">
        <v>1383324.1943414398</v>
      </c>
      <c r="S13" s="102"/>
      <c r="T13" s="104">
        <v>0.51520564907660593</v>
      </c>
      <c r="U13" s="104">
        <v>2.3000912033246806E-2</v>
      </c>
    </row>
    <row r="14" spans="2:21">
      <c r="B14" s="112" t="s">
        <v>288</v>
      </c>
      <c r="C14" s="111" t="s">
        <v>289</v>
      </c>
      <c r="D14" s="106" t="s">
        <v>121</v>
      </c>
      <c r="E14" s="106" t="s">
        <v>290</v>
      </c>
      <c r="F14" s="111" t="s">
        <v>291</v>
      </c>
      <c r="G14" s="106" t="s">
        <v>292</v>
      </c>
      <c r="H14" s="111" t="s">
        <v>293</v>
      </c>
      <c r="I14" s="111" t="s">
        <v>294</v>
      </c>
      <c r="J14" s="111"/>
      <c r="K14" s="111">
        <v>3.98</v>
      </c>
      <c r="L14" s="106" t="s">
        <v>133</v>
      </c>
      <c r="M14" s="107">
        <v>5.0000000000000001E-4</v>
      </c>
      <c r="N14" s="107">
        <v>2.0400258770007718E-2</v>
      </c>
      <c r="O14" s="127">
        <v>4.7919000000000003E-2</v>
      </c>
      <c r="P14" s="126">
        <v>99.01</v>
      </c>
      <c r="Q14" s="111"/>
      <c r="R14" s="127">
        <v>4.7919000000000007E-5</v>
      </c>
      <c r="S14" s="113">
        <v>3.607828892475856E-11</v>
      </c>
      <c r="T14" s="113">
        <v>1.7852424414082342E-11</v>
      </c>
      <c r="U14" s="113">
        <v>7.9677782084827521E-13</v>
      </c>
    </row>
    <row r="15" spans="2:21">
      <c r="B15" s="112" t="s">
        <v>295</v>
      </c>
      <c r="C15" s="111" t="s">
        <v>296</v>
      </c>
      <c r="D15" s="106" t="s">
        <v>121</v>
      </c>
      <c r="E15" s="106" t="s">
        <v>290</v>
      </c>
      <c r="F15" s="111" t="s">
        <v>297</v>
      </c>
      <c r="G15" s="106" t="s">
        <v>298</v>
      </c>
      <c r="H15" s="111" t="s">
        <v>299</v>
      </c>
      <c r="I15" s="111" t="s">
        <v>131</v>
      </c>
      <c r="J15" s="111"/>
      <c r="K15" s="127">
        <v>2.700000000000212</v>
      </c>
      <c r="L15" s="106" t="s">
        <v>133</v>
      </c>
      <c r="M15" s="107">
        <v>1E-3</v>
      </c>
      <c r="N15" s="107">
        <v>1.4800000000000847E-2</v>
      </c>
      <c r="O15" s="127">
        <v>7312227.4610559996</v>
      </c>
      <c r="P15" s="126">
        <v>103.3</v>
      </c>
      <c r="Q15" s="111"/>
      <c r="R15" s="127">
        <v>7553.531181282</v>
      </c>
      <c r="S15" s="113">
        <v>4.8748183073706666E-3</v>
      </c>
      <c r="T15" s="113">
        <v>2.8140997198032301E-3</v>
      </c>
      <c r="U15" s="113">
        <v>1.2559707244164881E-4</v>
      </c>
    </row>
    <row r="16" spans="2:21">
      <c r="B16" s="112" t="s">
        <v>300</v>
      </c>
      <c r="C16" s="111" t="s">
        <v>301</v>
      </c>
      <c r="D16" s="106" t="s">
        <v>121</v>
      </c>
      <c r="E16" s="106" t="s">
        <v>290</v>
      </c>
      <c r="F16" s="111" t="s">
        <v>302</v>
      </c>
      <c r="G16" s="106" t="s">
        <v>298</v>
      </c>
      <c r="H16" s="111" t="s">
        <v>299</v>
      </c>
      <c r="I16" s="111" t="s">
        <v>131</v>
      </c>
      <c r="J16" s="111"/>
      <c r="K16" s="127">
        <v>4.71999999999914</v>
      </c>
      <c r="L16" s="106" t="s">
        <v>133</v>
      </c>
      <c r="M16" s="107">
        <v>2E-3</v>
      </c>
      <c r="N16" s="107">
        <v>1.6999999999996206E-2</v>
      </c>
      <c r="O16" s="127">
        <v>2421152.1878740001</v>
      </c>
      <c r="P16" s="126">
        <v>98.04</v>
      </c>
      <c r="Q16" s="111"/>
      <c r="R16" s="127">
        <v>2373.6834732570001</v>
      </c>
      <c r="S16" s="113">
        <v>8.4235465524740746E-4</v>
      </c>
      <c r="T16" s="113">
        <v>8.8432573278401114E-4</v>
      </c>
      <c r="U16" s="113">
        <v>3.9468652209046043E-5</v>
      </c>
    </row>
    <row r="17" spans="2:21">
      <c r="B17" s="112" t="s">
        <v>303</v>
      </c>
      <c r="C17" s="111" t="s">
        <v>304</v>
      </c>
      <c r="D17" s="106" t="s">
        <v>121</v>
      </c>
      <c r="E17" s="106" t="s">
        <v>290</v>
      </c>
      <c r="F17" s="111" t="s">
        <v>305</v>
      </c>
      <c r="G17" s="106" t="s">
        <v>298</v>
      </c>
      <c r="H17" s="111" t="s">
        <v>299</v>
      </c>
      <c r="I17" s="111" t="s">
        <v>131</v>
      </c>
      <c r="J17" s="111"/>
      <c r="K17" s="111">
        <v>2.4699991646051482</v>
      </c>
      <c r="L17" s="106" t="s">
        <v>133</v>
      </c>
      <c r="M17" s="107">
        <v>8.3000000000000001E-3</v>
      </c>
      <c r="N17" s="107">
        <v>1.4799989026966229E-2</v>
      </c>
      <c r="O17" s="127">
        <v>0.17114100000000002</v>
      </c>
      <c r="P17" s="126">
        <v>106.54</v>
      </c>
      <c r="Q17" s="111"/>
      <c r="R17" s="127">
        <v>1.82265E-4</v>
      </c>
      <c r="S17" s="113">
        <v>5.6261292299276509E-11</v>
      </c>
      <c r="T17" s="113">
        <v>6.7903590138206497E-11</v>
      </c>
      <c r="U17" s="113">
        <v>3.0306289679857857E-12</v>
      </c>
    </row>
    <row r="18" spans="2:21">
      <c r="B18" s="112" t="s">
        <v>306</v>
      </c>
      <c r="C18" s="111" t="s">
        <v>307</v>
      </c>
      <c r="D18" s="106" t="s">
        <v>121</v>
      </c>
      <c r="E18" s="106" t="s">
        <v>290</v>
      </c>
      <c r="F18" s="111" t="s">
        <v>308</v>
      </c>
      <c r="G18" s="106" t="s">
        <v>298</v>
      </c>
      <c r="H18" s="111" t="s">
        <v>299</v>
      </c>
      <c r="I18" s="111" t="s">
        <v>131</v>
      </c>
      <c r="J18" s="111"/>
      <c r="K18" s="127">
        <v>1.740000000000024</v>
      </c>
      <c r="L18" s="106" t="s">
        <v>133</v>
      </c>
      <c r="M18" s="107">
        <v>8.6E-3</v>
      </c>
      <c r="N18" s="107">
        <v>1.4899999999999908E-2</v>
      </c>
      <c r="O18" s="127">
        <v>13912189.881324001</v>
      </c>
      <c r="P18" s="126">
        <v>107.95</v>
      </c>
      <c r="Q18" s="111"/>
      <c r="R18" s="127">
        <v>15018.208392786</v>
      </c>
      <c r="S18" s="113">
        <v>5.5618703178098557E-3</v>
      </c>
      <c r="T18" s="113">
        <v>5.5950965205273286E-3</v>
      </c>
      <c r="U18" s="113">
        <v>2.4971671688159823E-4</v>
      </c>
    </row>
    <row r="19" spans="2:21">
      <c r="B19" s="112" t="s">
        <v>309</v>
      </c>
      <c r="C19" s="111" t="s">
        <v>310</v>
      </c>
      <c r="D19" s="106" t="s">
        <v>121</v>
      </c>
      <c r="E19" s="106" t="s">
        <v>290</v>
      </c>
      <c r="F19" s="111" t="s">
        <v>308</v>
      </c>
      <c r="G19" s="106" t="s">
        <v>298</v>
      </c>
      <c r="H19" s="111" t="s">
        <v>299</v>
      </c>
      <c r="I19" s="111" t="s">
        <v>131</v>
      </c>
      <c r="J19" s="111"/>
      <c r="K19" s="127">
        <v>3.4600000000000692</v>
      </c>
      <c r="L19" s="106" t="s">
        <v>133</v>
      </c>
      <c r="M19" s="107">
        <v>3.8E-3</v>
      </c>
      <c r="N19" s="107">
        <v>1.6500000000000386E-2</v>
      </c>
      <c r="O19" s="127">
        <v>25383962.184207</v>
      </c>
      <c r="P19" s="126">
        <v>101.89</v>
      </c>
      <c r="Q19" s="111"/>
      <c r="R19" s="127">
        <v>25863.71952242</v>
      </c>
      <c r="S19" s="113">
        <v>8.4613207280690005E-3</v>
      </c>
      <c r="T19" s="113">
        <v>9.6356371760894181E-3</v>
      </c>
      <c r="U19" s="113">
        <v>4.3005150525062707E-4</v>
      </c>
    </row>
    <row r="20" spans="2:21">
      <c r="B20" s="112" t="s">
        <v>311</v>
      </c>
      <c r="C20" s="111" t="s">
        <v>312</v>
      </c>
      <c r="D20" s="106" t="s">
        <v>121</v>
      </c>
      <c r="E20" s="106" t="s">
        <v>290</v>
      </c>
      <c r="F20" s="111" t="s">
        <v>308</v>
      </c>
      <c r="G20" s="106" t="s">
        <v>298</v>
      </c>
      <c r="H20" s="111" t="s">
        <v>299</v>
      </c>
      <c r="I20" s="111" t="s">
        <v>131</v>
      </c>
      <c r="J20" s="111"/>
      <c r="K20" s="127">
        <v>7.4500000000004922</v>
      </c>
      <c r="L20" s="106" t="s">
        <v>133</v>
      </c>
      <c r="M20" s="107">
        <v>2E-3</v>
      </c>
      <c r="N20" s="107">
        <v>1.8400000000000985E-2</v>
      </c>
      <c r="O20" s="127">
        <v>5079130.9713850003</v>
      </c>
      <c r="P20" s="126">
        <v>95.74</v>
      </c>
      <c r="Q20" s="111"/>
      <c r="R20" s="127">
        <v>4862.7597296280001</v>
      </c>
      <c r="S20" s="113">
        <v>5.2995277306471539E-3</v>
      </c>
      <c r="T20" s="113">
        <v>1.8116415308547201E-3</v>
      </c>
      <c r="U20" s="113">
        <v>8.0856009112914402E-5</v>
      </c>
    </row>
    <row r="21" spans="2:21">
      <c r="B21" s="112" t="s">
        <v>313</v>
      </c>
      <c r="C21" s="111" t="s">
        <v>314</v>
      </c>
      <c r="D21" s="106" t="s">
        <v>121</v>
      </c>
      <c r="E21" s="106" t="s">
        <v>290</v>
      </c>
      <c r="F21" s="111" t="s">
        <v>315</v>
      </c>
      <c r="G21" s="106" t="s">
        <v>129</v>
      </c>
      <c r="H21" s="111" t="s">
        <v>293</v>
      </c>
      <c r="I21" s="111" t="s">
        <v>294</v>
      </c>
      <c r="J21" s="111"/>
      <c r="K21" s="127">
        <v>13.15000000000021</v>
      </c>
      <c r="L21" s="106" t="s">
        <v>133</v>
      </c>
      <c r="M21" s="107">
        <v>2.07E-2</v>
      </c>
      <c r="N21" s="107">
        <v>2.1700000000000514E-2</v>
      </c>
      <c r="O21" s="127">
        <v>22409353.179944161</v>
      </c>
      <c r="P21" s="126">
        <v>105</v>
      </c>
      <c r="Q21" s="127"/>
      <c r="R21" s="127">
        <v>23529.820735187001</v>
      </c>
      <c r="S21" s="113">
        <v>7.9869228735710788E-3</v>
      </c>
      <c r="T21" s="113">
        <v>8.7661333949338102E-3</v>
      </c>
      <c r="U21" s="113">
        <v>3.9124437676773009E-4</v>
      </c>
    </row>
    <row r="22" spans="2:21">
      <c r="B22" s="112" t="s">
        <v>316</v>
      </c>
      <c r="C22" s="111" t="s">
        <v>317</v>
      </c>
      <c r="D22" s="106" t="s">
        <v>121</v>
      </c>
      <c r="E22" s="106" t="s">
        <v>290</v>
      </c>
      <c r="F22" s="111" t="s">
        <v>318</v>
      </c>
      <c r="G22" s="106" t="s">
        <v>298</v>
      </c>
      <c r="H22" s="111" t="s">
        <v>293</v>
      </c>
      <c r="I22" s="111" t="s">
        <v>294</v>
      </c>
      <c r="J22" s="111"/>
      <c r="K22" s="127">
        <v>0.58999999999964936</v>
      </c>
      <c r="L22" s="106" t="s">
        <v>133</v>
      </c>
      <c r="M22" s="107">
        <v>3.5499999999999997E-2</v>
      </c>
      <c r="N22" s="107">
        <v>1.5500000000007216E-2</v>
      </c>
      <c r="O22" s="127">
        <v>812392.06605000002</v>
      </c>
      <c r="P22" s="126">
        <v>119.38</v>
      </c>
      <c r="Q22" s="111"/>
      <c r="R22" s="127">
        <v>969.8335987260001</v>
      </c>
      <c r="S22" s="113">
        <v>1.1398254482126041E-2</v>
      </c>
      <c r="T22" s="113">
        <v>3.6131557452145029E-4</v>
      </c>
      <c r="U22" s="113">
        <v>1.612600224083021E-5</v>
      </c>
    </row>
    <row r="23" spans="2:21">
      <c r="B23" s="112" t="s">
        <v>319</v>
      </c>
      <c r="C23" s="111" t="s">
        <v>320</v>
      </c>
      <c r="D23" s="106" t="s">
        <v>121</v>
      </c>
      <c r="E23" s="106" t="s">
        <v>290</v>
      </c>
      <c r="F23" s="111" t="s">
        <v>318</v>
      </c>
      <c r="G23" s="106" t="s">
        <v>298</v>
      </c>
      <c r="H23" s="111" t="s">
        <v>293</v>
      </c>
      <c r="I23" s="111" t="s">
        <v>294</v>
      </c>
      <c r="J23" s="111"/>
      <c r="K23" s="111">
        <v>3.4399994047727764</v>
      </c>
      <c r="L23" s="106" t="s">
        <v>133</v>
      </c>
      <c r="M23" s="107">
        <v>1.4999999999999999E-2</v>
      </c>
      <c r="N23" s="107">
        <v>1.569999309671502E-2</v>
      </c>
      <c r="O23" s="127">
        <v>0.18654299999999999</v>
      </c>
      <c r="P23" s="126">
        <v>109.01</v>
      </c>
      <c r="Q23" s="111"/>
      <c r="R23" s="127">
        <v>2.02802E-4</v>
      </c>
      <c r="S23" s="113">
        <v>5.0152100723693602E-10</v>
      </c>
      <c r="T23" s="113">
        <v>7.5554735616868598E-11</v>
      </c>
      <c r="U23" s="113">
        <v>3.3721099276627621E-12</v>
      </c>
    </row>
    <row r="24" spans="2:21">
      <c r="B24" s="112" t="s">
        <v>321</v>
      </c>
      <c r="C24" s="111" t="s">
        <v>322</v>
      </c>
      <c r="D24" s="106" t="s">
        <v>121</v>
      </c>
      <c r="E24" s="106" t="s">
        <v>290</v>
      </c>
      <c r="F24" s="111" t="s">
        <v>323</v>
      </c>
      <c r="G24" s="106" t="s">
        <v>324</v>
      </c>
      <c r="H24" s="111" t="s">
        <v>299</v>
      </c>
      <c r="I24" s="111" t="s">
        <v>131</v>
      </c>
      <c r="J24" s="111"/>
      <c r="K24" s="127">
        <v>2.88</v>
      </c>
      <c r="L24" s="106" t="s">
        <v>133</v>
      </c>
      <c r="M24" s="107">
        <v>8.3000000000000001E-3</v>
      </c>
      <c r="N24" s="107">
        <v>1.6400000000000001E-2</v>
      </c>
      <c r="O24" s="127">
        <v>1720897.7820518771</v>
      </c>
      <c r="P24" s="126">
        <v>106.3</v>
      </c>
      <c r="Q24" s="127"/>
      <c r="R24" s="127">
        <v>1829.314336725</v>
      </c>
      <c r="S24" s="113">
        <v>1.2485837651048793E-3</v>
      </c>
      <c r="T24" s="113">
        <v>6.8151872797805109E-4</v>
      </c>
      <c r="U24" s="113">
        <v>3.0417101585222005E-5</v>
      </c>
    </row>
    <row r="25" spans="2:21">
      <c r="B25" s="112" t="s">
        <v>325</v>
      </c>
      <c r="C25" s="111" t="s">
        <v>326</v>
      </c>
      <c r="D25" s="106" t="s">
        <v>121</v>
      </c>
      <c r="E25" s="106" t="s">
        <v>290</v>
      </c>
      <c r="F25" s="111" t="s">
        <v>323</v>
      </c>
      <c r="G25" s="106" t="s">
        <v>324</v>
      </c>
      <c r="H25" s="111" t="s">
        <v>299</v>
      </c>
      <c r="I25" s="111" t="s">
        <v>131</v>
      </c>
      <c r="J25" s="111"/>
      <c r="K25" s="127">
        <v>6.6199999999999104</v>
      </c>
      <c r="L25" s="106" t="s">
        <v>133</v>
      </c>
      <c r="M25" s="107">
        <v>1.6500000000000001E-2</v>
      </c>
      <c r="N25" s="107">
        <v>1.9899999999999453E-2</v>
      </c>
      <c r="O25" s="127">
        <v>9419403.0968699995</v>
      </c>
      <c r="P25" s="126">
        <v>106.41</v>
      </c>
      <c r="Q25" s="127"/>
      <c r="R25" s="127">
        <v>10023.186881545</v>
      </c>
      <c r="S25" s="113">
        <v>4.4523048976897591E-3</v>
      </c>
      <c r="T25" s="113">
        <v>3.7341803082494161E-3</v>
      </c>
      <c r="U25" s="113">
        <v>1.6666151216495427E-4</v>
      </c>
    </row>
    <row r="26" spans="2:21">
      <c r="B26" s="112" t="s">
        <v>327</v>
      </c>
      <c r="C26" s="111" t="s">
        <v>328</v>
      </c>
      <c r="D26" s="106" t="s">
        <v>121</v>
      </c>
      <c r="E26" s="106" t="s">
        <v>290</v>
      </c>
      <c r="F26" s="111" t="s">
        <v>329</v>
      </c>
      <c r="G26" s="106" t="s">
        <v>298</v>
      </c>
      <c r="H26" s="111" t="s">
        <v>299</v>
      </c>
      <c r="I26" s="111" t="s">
        <v>131</v>
      </c>
      <c r="J26" s="111"/>
      <c r="K26" s="127">
        <v>4.8300000000006484</v>
      </c>
      <c r="L26" s="106" t="s">
        <v>133</v>
      </c>
      <c r="M26" s="107">
        <v>1E-3</v>
      </c>
      <c r="N26" s="107">
        <v>1.650000000000261E-2</v>
      </c>
      <c r="O26" s="127">
        <v>2750523.1767449998</v>
      </c>
      <c r="P26" s="126">
        <v>97.57</v>
      </c>
      <c r="Q26" s="111"/>
      <c r="R26" s="127">
        <v>2683.6853988219996</v>
      </c>
      <c r="S26" s="113">
        <v>9.2676260869868458E-4</v>
      </c>
      <c r="T26" s="113">
        <v>9.9981825024825569E-4</v>
      </c>
      <c r="U26" s="113">
        <v>4.4623239297892838E-5</v>
      </c>
    </row>
    <row r="27" spans="2:21">
      <c r="B27" s="112" t="s">
        <v>330</v>
      </c>
      <c r="C27" s="111" t="s">
        <v>331</v>
      </c>
      <c r="D27" s="106" t="s">
        <v>121</v>
      </c>
      <c r="E27" s="106" t="s">
        <v>290</v>
      </c>
      <c r="F27" s="111" t="s">
        <v>332</v>
      </c>
      <c r="G27" s="106" t="s">
        <v>298</v>
      </c>
      <c r="H27" s="111" t="s">
        <v>299</v>
      </c>
      <c r="I27" s="111" t="s">
        <v>131</v>
      </c>
      <c r="J27" s="111"/>
      <c r="K27" s="111">
        <v>0.59000067926066246</v>
      </c>
      <c r="L27" s="106" t="s">
        <v>133</v>
      </c>
      <c r="M27" s="107">
        <v>0.05</v>
      </c>
      <c r="N27" s="107">
        <v>1.7600015845837605E-2</v>
      </c>
      <c r="O27" s="127">
        <v>0.38335500000000006</v>
      </c>
      <c r="P27" s="126">
        <v>115.69</v>
      </c>
      <c r="Q27" s="111"/>
      <c r="R27" s="127">
        <v>4.5437800000000002E-4</v>
      </c>
      <c r="S27" s="113">
        <v>3.6491310645093643E-10</v>
      </c>
      <c r="T27" s="113">
        <v>1.6928042948354315E-10</v>
      </c>
      <c r="U27" s="113">
        <v>7.5552142716124629E-12</v>
      </c>
    </row>
    <row r="28" spans="2:21">
      <c r="B28" s="112" t="s">
        <v>333</v>
      </c>
      <c r="C28" s="111" t="s">
        <v>334</v>
      </c>
      <c r="D28" s="106" t="s">
        <v>121</v>
      </c>
      <c r="E28" s="106" t="s">
        <v>290</v>
      </c>
      <c r="F28" s="111" t="s">
        <v>332</v>
      </c>
      <c r="G28" s="106" t="s">
        <v>298</v>
      </c>
      <c r="H28" s="111" t="s">
        <v>299</v>
      </c>
      <c r="I28" s="111" t="s">
        <v>131</v>
      </c>
      <c r="J28" s="111"/>
      <c r="K28" s="111">
        <v>0.23999973733074731</v>
      </c>
      <c r="L28" s="106" t="s">
        <v>133</v>
      </c>
      <c r="M28" s="107">
        <v>6.9999999999999993E-3</v>
      </c>
      <c r="N28" s="107">
        <v>1.4100000844791995E-2</v>
      </c>
      <c r="O28" s="127">
        <v>0.3226</v>
      </c>
      <c r="P28" s="126">
        <v>109.95</v>
      </c>
      <c r="Q28" s="111"/>
      <c r="R28" s="127">
        <v>3.5511700000000006E-4</v>
      </c>
      <c r="S28" s="113">
        <v>4.5454149014847544E-10</v>
      </c>
      <c r="T28" s="113">
        <v>1.3230032764990251E-10</v>
      </c>
      <c r="U28" s="113">
        <v>5.9047423653702496E-12</v>
      </c>
    </row>
    <row r="29" spans="2:21">
      <c r="B29" s="112" t="s">
        <v>335</v>
      </c>
      <c r="C29" s="111" t="s">
        <v>336</v>
      </c>
      <c r="D29" s="106" t="s">
        <v>121</v>
      </c>
      <c r="E29" s="106" t="s">
        <v>290</v>
      </c>
      <c r="F29" s="111" t="s">
        <v>332</v>
      </c>
      <c r="G29" s="106" t="s">
        <v>298</v>
      </c>
      <c r="H29" s="111" t="s">
        <v>299</v>
      </c>
      <c r="I29" s="111" t="s">
        <v>131</v>
      </c>
      <c r="J29" s="111"/>
      <c r="K29" s="127">
        <v>2.7699999999993277</v>
      </c>
      <c r="L29" s="106" t="s">
        <v>133</v>
      </c>
      <c r="M29" s="107">
        <v>6.0000000000000001E-3</v>
      </c>
      <c r="N29" s="107">
        <v>1.4699999999993274E-2</v>
      </c>
      <c r="O29" s="127">
        <v>976429.79391300003</v>
      </c>
      <c r="P29" s="126">
        <v>106.62</v>
      </c>
      <c r="Q29" s="111"/>
      <c r="R29" s="127">
        <v>1041.06945821</v>
      </c>
      <c r="S29" s="113">
        <v>7.316892507617615E-4</v>
      </c>
      <c r="T29" s="113">
        <v>3.8785479272321365E-4</v>
      </c>
      <c r="U29" s="113">
        <v>1.7310483404583949E-5</v>
      </c>
    </row>
    <row r="30" spans="2:21">
      <c r="B30" s="112" t="s">
        <v>337</v>
      </c>
      <c r="C30" s="111" t="s">
        <v>338</v>
      </c>
      <c r="D30" s="106" t="s">
        <v>121</v>
      </c>
      <c r="E30" s="106" t="s">
        <v>290</v>
      </c>
      <c r="F30" s="111" t="s">
        <v>332</v>
      </c>
      <c r="G30" s="106" t="s">
        <v>298</v>
      </c>
      <c r="H30" s="111" t="s">
        <v>299</v>
      </c>
      <c r="I30" s="111" t="s">
        <v>131</v>
      </c>
      <c r="J30" s="111"/>
      <c r="K30" s="127">
        <v>4.2599999999999092</v>
      </c>
      <c r="L30" s="106" t="s">
        <v>133</v>
      </c>
      <c r="M30" s="107">
        <v>1.7500000000000002E-2</v>
      </c>
      <c r="N30" s="107">
        <v>1.6499999999999241E-2</v>
      </c>
      <c r="O30" s="127">
        <v>3065181.8005250003</v>
      </c>
      <c r="P30" s="126">
        <v>107.76</v>
      </c>
      <c r="Q30" s="111"/>
      <c r="R30" s="127">
        <v>3303.0400766050002</v>
      </c>
      <c r="S30" s="113">
        <v>9.2829845586168795E-4</v>
      </c>
      <c r="T30" s="113">
        <v>1.2305614329237986E-3</v>
      </c>
      <c r="U30" s="113">
        <v>5.4921619282786616E-5</v>
      </c>
    </row>
    <row r="31" spans="2:21">
      <c r="B31" s="112" t="s">
        <v>339</v>
      </c>
      <c r="C31" s="111" t="s">
        <v>340</v>
      </c>
      <c r="D31" s="106" t="s">
        <v>121</v>
      </c>
      <c r="E31" s="106" t="s">
        <v>290</v>
      </c>
      <c r="F31" s="111" t="s">
        <v>341</v>
      </c>
      <c r="G31" s="106" t="s">
        <v>342</v>
      </c>
      <c r="H31" s="111" t="s">
        <v>343</v>
      </c>
      <c r="I31" s="111" t="s">
        <v>131</v>
      </c>
      <c r="J31" s="111"/>
      <c r="K31" s="127">
        <v>4.8300000000000605</v>
      </c>
      <c r="L31" s="106" t="s">
        <v>133</v>
      </c>
      <c r="M31" s="107">
        <v>3.85E-2</v>
      </c>
      <c r="N31" s="107">
        <v>2.0500000000000389E-2</v>
      </c>
      <c r="O31" s="127">
        <v>18312197.492362</v>
      </c>
      <c r="P31" s="126">
        <v>119.26</v>
      </c>
      <c r="Q31" s="111"/>
      <c r="R31" s="127">
        <v>21839.127706542997</v>
      </c>
      <c r="S31" s="113">
        <v>7.0150881473562861E-3</v>
      </c>
      <c r="T31" s="113">
        <v>8.1362586166353681E-3</v>
      </c>
      <c r="U31" s="113">
        <v>3.6313221442948557E-4</v>
      </c>
    </row>
    <row r="32" spans="2:21">
      <c r="B32" s="112" t="s">
        <v>344</v>
      </c>
      <c r="C32" s="111" t="s">
        <v>345</v>
      </c>
      <c r="D32" s="106" t="s">
        <v>121</v>
      </c>
      <c r="E32" s="106" t="s">
        <v>290</v>
      </c>
      <c r="F32" s="111" t="s">
        <v>341</v>
      </c>
      <c r="G32" s="106" t="s">
        <v>342</v>
      </c>
      <c r="H32" s="111" t="s">
        <v>343</v>
      </c>
      <c r="I32" s="111" t="s">
        <v>131</v>
      </c>
      <c r="J32" s="111"/>
      <c r="K32" s="127">
        <v>2.5199999999999507</v>
      </c>
      <c r="L32" s="106" t="s">
        <v>133</v>
      </c>
      <c r="M32" s="107">
        <v>4.4999999999999998E-2</v>
      </c>
      <c r="N32" s="107">
        <v>1.8099999999999797E-2</v>
      </c>
      <c r="O32" s="127">
        <v>19730787.761403002</v>
      </c>
      <c r="P32" s="126">
        <v>118.6</v>
      </c>
      <c r="Q32" s="111"/>
      <c r="R32" s="127">
        <v>23400.713717007999</v>
      </c>
      <c r="S32" s="113">
        <v>6.6757204932083886E-3</v>
      </c>
      <c r="T32" s="113">
        <v>8.7180340338584919E-3</v>
      </c>
      <c r="U32" s="113">
        <v>3.8909763729902489E-4</v>
      </c>
    </row>
    <row r="33" spans="2:21">
      <c r="B33" s="112" t="s">
        <v>346</v>
      </c>
      <c r="C33" s="111" t="s">
        <v>347</v>
      </c>
      <c r="D33" s="106" t="s">
        <v>121</v>
      </c>
      <c r="E33" s="106" t="s">
        <v>290</v>
      </c>
      <c r="F33" s="111" t="s">
        <v>341</v>
      </c>
      <c r="G33" s="106" t="s">
        <v>342</v>
      </c>
      <c r="H33" s="111" t="s">
        <v>343</v>
      </c>
      <c r="I33" s="111" t="s">
        <v>131</v>
      </c>
      <c r="J33" s="111"/>
      <c r="K33" s="127">
        <v>7.2700000000000147</v>
      </c>
      <c r="L33" s="106" t="s">
        <v>133</v>
      </c>
      <c r="M33" s="107">
        <v>2.3900000000000001E-2</v>
      </c>
      <c r="N33" s="107">
        <v>2.1799999999999979E-2</v>
      </c>
      <c r="O33" s="127">
        <v>25839712.179060001</v>
      </c>
      <c r="P33" s="126">
        <v>109.95</v>
      </c>
      <c r="Q33" s="111"/>
      <c r="R33" s="127">
        <v>28410.763669617001</v>
      </c>
      <c r="S33" s="113">
        <v>6.6440547335971786E-3</v>
      </c>
      <c r="T33" s="113">
        <v>1.0584549154994764E-2</v>
      </c>
      <c r="U33" s="113">
        <v>4.7240272888233851E-4</v>
      </c>
    </row>
    <row r="34" spans="2:21">
      <c r="B34" s="112" t="s">
        <v>348</v>
      </c>
      <c r="C34" s="111" t="s">
        <v>349</v>
      </c>
      <c r="D34" s="106" t="s">
        <v>121</v>
      </c>
      <c r="E34" s="106" t="s">
        <v>290</v>
      </c>
      <c r="F34" s="111" t="s">
        <v>341</v>
      </c>
      <c r="G34" s="106" t="s">
        <v>342</v>
      </c>
      <c r="H34" s="111" t="s">
        <v>343</v>
      </c>
      <c r="I34" s="111" t="s">
        <v>131</v>
      </c>
      <c r="J34" s="111"/>
      <c r="K34" s="127">
        <v>4.4599999999998952</v>
      </c>
      <c r="L34" s="106" t="s">
        <v>133</v>
      </c>
      <c r="M34" s="107">
        <v>0.01</v>
      </c>
      <c r="N34" s="107">
        <v>1.8300000000000385E-2</v>
      </c>
      <c r="O34" s="127">
        <v>4251818.7557920003</v>
      </c>
      <c r="P34" s="126">
        <v>102.84</v>
      </c>
      <c r="Q34" s="111"/>
      <c r="R34" s="127">
        <v>4372.5702801010002</v>
      </c>
      <c r="S34" s="113">
        <v>3.5380491768126411E-3</v>
      </c>
      <c r="T34" s="113">
        <v>1.6290193956628048E-3</v>
      </c>
      <c r="U34" s="113">
        <v>7.2705336490427741E-5</v>
      </c>
    </row>
    <row r="35" spans="2:21">
      <c r="B35" s="112" t="s">
        <v>350</v>
      </c>
      <c r="C35" s="111" t="s">
        <v>351</v>
      </c>
      <c r="D35" s="106" t="s">
        <v>121</v>
      </c>
      <c r="E35" s="106" t="s">
        <v>290</v>
      </c>
      <c r="F35" s="111" t="s">
        <v>341</v>
      </c>
      <c r="G35" s="106" t="s">
        <v>342</v>
      </c>
      <c r="H35" s="111" t="s">
        <v>343</v>
      </c>
      <c r="I35" s="111" t="s">
        <v>131</v>
      </c>
      <c r="J35" s="111"/>
      <c r="K35" s="127">
        <v>12.249999999999906</v>
      </c>
      <c r="L35" s="106" t="s">
        <v>133</v>
      </c>
      <c r="M35" s="107">
        <v>1.2500000000000001E-2</v>
      </c>
      <c r="N35" s="107">
        <v>2.4300000000000259E-2</v>
      </c>
      <c r="O35" s="127">
        <v>11565096.849408999</v>
      </c>
      <c r="P35" s="126">
        <v>92.8</v>
      </c>
      <c r="Q35" s="111"/>
      <c r="R35" s="127">
        <v>10732.409896104</v>
      </c>
      <c r="S35" s="113">
        <v>2.6946528072988711E-3</v>
      </c>
      <c r="T35" s="113">
        <v>3.9984043166832765E-3</v>
      </c>
      <c r="U35" s="113">
        <v>1.7845418663720462E-4</v>
      </c>
    </row>
    <row r="36" spans="2:21">
      <c r="B36" s="112" t="s">
        <v>352</v>
      </c>
      <c r="C36" s="111" t="s">
        <v>353</v>
      </c>
      <c r="D36" s="106" t="s">
        <v>121</v>
      </c>
      <c r="E36" s="106" t="s">
        <v>290</v>
      </c>
      <c r="F36" s="111" t="s">
        <v>354</v>
      </c>
      <c r="G36" s="106" t="s">
        <v>129</v>
      </c>
      <c r="H36" s="111" t="s">
        <v>343</v>
      </c>
      <c r="I36" s="111" t="s">
        <v>131</v>
      </c>
      <c r="J36" s="111"/>
      <c r="K36" s="127">
        <v>6.9000000000002633</v>
      </c>
      <c r="L36" s="106" t="s">
        <v>133</v>
      </c>
      <c r="M36" s="107">
        <v>2.6499999999999999E-2</v>
      </c>
      <c r="N36" s="107">
        <v>1.9799999999999866E-2</v>
      </c>
      <c r="O36" s="127">
        <v>2666188.047093723</v>
      </c>
      <c r="P36" s="126">
        <v>113.56</v>
      </c>
      <c r="Q36" s="127"/>
      <c r="R36" s="127">
        <v>3027.7231514980003</v>
      </c>
      <c r="S36" s="113">
        <v>1.7678131172404906E-3</v>
      </c>
      <c r="T36" s="113">
        <v>1.1279909578431357E-3</v>
      </c>
      <c r="U36" s="113">
        <v>5.0343760403648836E-5</v>
      </c>
    </row>
    <row r="37" spans="2:21">
      <c r="B37" s="112" t="s">
        <v>355</v>
      </c>
      <c r="C37" s="111" t="s">
        <v>356</v>
      </c>
      <c r="D37" s="106" t="s">
        <v>121</v>
      </c>
      <c r="E37" s="106" t="s">
        <v>290</v>
      </c>
      <c r="F37" s="111" t="s">
        <v>357</v>
      </c>
      <c r="G37" s="106" t="s">
        <v>324</v>
      </c>
      <c r="H37" s="111" t="s">
        <v>358</v>
      </c>
      <c r="I37" s="111" t="s">
        <v>294</v>
      </c>
      <c r="J37" s="111"/>
      <c r="K37" s="127">
        <v>1.2399999999997329</v>
      </c>
      <c r="L37" s="106" t="s">
        <v>133</v>
      </c>
      <c r="M37" s="107">
        <v>6.5000000000000006E-3</v>
      </c>
      <c r="N37" s="107">
        <v>1.2999999999997944E-2</v>
      </c>
      <c r="O37" s="127">
        <v>1815936.6925689997</v>
      </c>
      <c r="P37" s="126">
        <v>107.11</v>
      </c>
      <c r="Q37" s="111"/>
      <c r="R37" s="127">
        <v>1945.0498170479998</v>
      </c>
      <c r="S37" s="113">
        <v>4.0096555088349629E-3</v>
      </c>
      <c r="T37" s="113">
        <v>7.2463646654717532E-4</v>
      </c>
      <c r="U37" s="113">
        <v>3.2341504511130065E-5</v>
      </c>
    </row>
    <row r="38" spans="2:21">
      <c r="B38" s="112" t="s">
        <v>359</v>
      </c>
      <c r="C38" s="111" t="s">
        <v>360</v>
      </c>
      <c r="D38" s="106" t="s">
        <v>121</v>
      </c>
      <c r="E38" s="106" t="s">
        <v>290</v>
      </c>
      <c r="F38" s="111" t="s">
        <v>357</v>
      </c>
      <c r="G38" s="106" t="s">
        <v>324</v>
      </c>
      <c r="H38" s="111" t="s">
        <v>343</v>
      </c>
      <c r="I38" s="111" t="s">
        <v>131</v>
      </c>
      <c r="J38" s="111"/>
      <c r="K38" s="127">
        <v>3.5899999999999759</v>
      </c>
      <c r="L38" s="106" t="s">
        <v>133</v>
      </c>
      <c r="M38" s="107">
        <v>1.34E-2</v>
      </c>
      <c r="N38" s="107">
        <v>2.1099999999999754E-2</v>
      </c>
      <c r="O38" s="127">
        <v>38263464.741804004</v>
      </c>
      <c r="P38" s="126">
        <v>106.99</v>
      </c>
      <c r="Q38" s="111"/>
      <c r="R38" s="127">
        <v>40938.081549800001</v>
      </c>
      <c r="S38" s="113">
        <v>1.0826567181260155E-2</v>
      </c>
      <c r="T38" s="113">
        <v>1.5251653968683471E-2</v>
      </c>
      <c r="U38" s="113">
        <v>6.8070192213858015E-4</v>
      </c>
    </row>
    <row r="39" spans="2:21">
      <c r="B39" s="112" t="s">
        <v>361</v>
      </c>
      <c r="C39" s="111" t="s">
        <v>362</v>
      </c>
      <c r="D39" s="106" t="s">
        <v>121</v>
      </c>
      <c r="E39" s="106" t="s">
        <v>290</v>
      </c>
      <c r="F39" s="111" t="s">
        <v>357</v>
      </c>
      <c r="G39" s="106" t="s">
        <v>324</v>
      </c>
      <c r="H39" s="111" t="s">
        <v>343</v>
      </c>
      <c r="I39" s="111" t="s">
        <v>131</v>
      </c>
      <c r="J39" s="111"/>
      <c r="K39" s="127">
        <v>3.7600000000000775</v>
      </c>
      <c r="L39" s="106" t="s">
        <v>133</v>
      </c>
      <c r="M39" s="107">
        <v>1.77E-2</v>
      </c>
      <c r="N39" s="107">
        <v>2.2200000000000216E-2</v>
      </c>
      <c r="O39" s="127">
        <v>20421393.649987001</v>
      </c>
      <c r="P39" s="126">
        <v>106.04</v>
      </c>
      <c r="Q39" s="127"/>
      <c r="R39" s="127">
        <v>21654.845718256998</v>
      </c>
      <c r="S39" s="113">
        <v>6.8068211092372983E-3</v>
      </c>
      <c r="T39" s="113">
        <v>8.06760358905231E-3</v>
      </c>
      <c r="U39" s="113">
        <v>3.6006804779311783E-4</v>
      </c>
    </row>
    <row r="40" spans="2:21">
      <c r="B40" s="112" t="s">
        <v>363</v>
      </c>
      <c r="C40" s="111" t="s">
        <v>364</v>
      </c>
      <c r="D40" s="106" t="s">
        <v>121</v>
      </c>
      <c r="E40" s="106" t="s">
        <v>290</v>
      </c>
      <c r="F40" s="111" t="s">
        <v>357</v>
      </c>
      <c r="G40" s="106" t="s">
        <v>324</v>
      </c>
      <c r="H40" s="111" t="s">
        <v>343</v>
      </c>
      <c r="I40" s="111" t="s">
        <v>131</v>
      </c>
      <c r="J40" s="111"/>
      <c r="K40" s="127">
        <v>7.030000000000042</v>
      </c>
      <c r="L40" s="106" t="s">
        <v>133</v>
      </c>
      <c r="M40" s="107">
        <v>2.4799999999999999E-2</v>
      </c>
      <c r="N40" s="107">
        <v>2.5300000000000142E-2</v>
      </c>
      <c r="O40" s="127">
        <v>32515433.353261005</v>
      </c>
      <c r="P40" s="126">
        <v>107.5</v>
      </c>
      <c r="Q40" s="127"/>
      <c r="R40" s="127">
        <v>34954.090985250004</v>
      </c>
      <c r="S40" s="113">
        <v>9.869640931756055E-3</v>
      </c>
      <c r="T40" s="113">
        <v>1.3022293188028392E-2</v>
      </c>
      <c r="U40" s="113">
        <v>5.8120253855380611E-4</v>
      </c>
    </row>
    <row r="41" spans="2:21">
      <c r="B41" s="112" t="s">
        <v>365</v>
      </c>
      <c r="C41" s="111" t="s">
        <v>366</v>
      </c>
      <c r="D41" s="106" t="s">
        <v>121</v>
      </c>
      <c r="E41" s="106" t="s">
        <v>290</v>
      </c>
      <c r="F41" s="111" t="s">
        <v>357</v>
      </c>
      <c r="G41" s="106" t="s">
        <v>324</v>
      </c>
      <c r="H41" s="111" t="s">
        <v>358</v>
      </c>
      <c r="I41" s="111" t="s">
        <v>294</v>
      </c>
      <c r="J41" s="111"/>
      <c r="K41" s="127">
        <v>8.4400000000000137</v>
      </c>
      <c r="L41" s="106" t="s">
        <v>133</v>
      </c>
      <c r="M41" s="107">
        <v>9.0000000000000011E-3</v>
      </c>
      <c r="N41" s="107">
        <v>2.6800000000000605E-2</v>
      </c>
      <c r="O41" s="127">
        <v>11468396.467636</v>
      </c>
      <c r="P41" s="126">
        <v>91.48</v>
      </c>
      <c r="Q41" s="127">
        <v>54.814224402999997</v>
      </c>
      <c r="R41" s="127">
        <v>10546.103814302</v>
      </c>
      <c r="S41" s="113">
        <v>6.0245958005984467E-3</v>
      </c>
      <c r="T41" s="113">
        <v>3.9289952045721294E-3</v>
      </c>
      <c r="U41" s="113">
        <v>1.7535636418955383E-4</v>
      </c>
    </row>
    <row r="42" spans="2:21">
      <c r="B42" s="112" t="s">
        <v>367</v>
      </c>
      <c r="C42" s="111" t="s">
        <v>368</v>
      </c>
      <c r="D42" s="106" t="s">
        <v>121</v>
      </c>
      <c r="E42" s="106" t="s">
        <v>290</v>
      </c>
      <c r="F42" s="111" t="s">
        <v>357</v>
      </c>
      <c r="G42" s="106" t="s">
        <v>324</v>
      </c>
      <c r="H42" s="111" t="s">
        <v>358</v>
      </c>
      <c r="I42" s="111" t="s">
        <v>294</v>
      </c>
      <c r="J42" s="111"/>
      <c r="K42" s="127">
        <v>11.889999999999979</v>
      </c>
      <c r="L42" s="106" t="s">
        <v>133</v>
      </c>
      <c r="M42" s="107">
        <v>1.6899999999999998E-2</v>
      </c>
      <c r="N42" s="107">
        <v>2.8899999999999784E-2</v>
      </c>
      <c r="O42" s="127">
        <v>10778311.770842001</v>
      </c>
      <c r="P42" s="126">
        <v>92.36</v>
      </c>
      <c r="Q42" s="127">
        <v>96.735415978999995</v>
      </c>
      <c r="R42" s="127">
        <v>10051.583549198</v>
      </c>
      <c r="S42" s="113">
        <v>4.0248969423326399E-3</v>
      </c>
      <c r="T42" s="113">
        <v>3.7447596058743037E-3</v>
      </c>
      <c r="U42" s="113">
        <v>1.6713368051095293E-4</v>
      </c>
    </row>
    <row r="43" spans="2:21">
      <c r="B43" s="112" t="s">
        <v>369</v>
      </c>
      <c r="C43" s="111" t="s">
        <v>370</v>
      </c>
      <c r="D43" s="106" t="s">
        <v>121</v>
      </c>
      <c r="E43" s="106" t="s">
        <v>290</v>
      </c>
      <c r="F43" s="111" t="s">
        <v>332</v>
      </c>
      <c r="G43" s="106" t="s">
        <v>298</v>
      </c>
      <c r="H43" s="111" t="s">
        <v>343</v>
      </c>
      <c r="I43" s="111" t="s">
        <v>131</v>
      </c>
      <c r="J43" s="111"/>
      <c r="K43" s="127">
        <v>0.41000000000022191</v>
      </c>
      <c r="L43" s="106" t="s">
        <v>133</v>
      </c>
      <c r="M43" s="107">
        <v>4.2000000000000003E-2</v>
      </c>
      <c r="N43" s="107">
        <v>1.4199999999993993E-2</v>
      </c>
      <c r="O43" s="127">
        <v>672470.04353999998</v>
      </c>
      <c r="P43" s="126">
        <v>113.91</v>
      </c>
      <c r="Q43" s="111"/>
      <c r="R43" s="127">
        <v>766.01061066300008</v>
      </c>
      <c r="S43" s="113">
        <v>2.0219879274636812E-3</v>
      </c>
      <c r="T43" s="113">
        <v>2.8538046551986193E-4</v>
      </c>
      <c r="U43" s="113">
        <v>1.2736915735109701E-5</v>
      </c>
    </row>
    <row r="44" spans="2:21">
      <c r="B44" s="112" t="s">
        <v>371</v>
      </c>
      <c r="C44" s="111" t="s">
        <v>372</v>
      </c>
      <c r="D44" s="106" t="s">
        <v>121</v>
      </c>
      <c r="E44" s="106" t="s">
        <v>290</v>
      </c>
      <c r="F44" s="111" t="s">
        <v>373</v>
      </c>
      <c r="G44" s="106" t="s">
        <v>324</v>
      </c>
      <c r="H44" s="111" t="s">
        <v>374</v>
      </c>
      <c r="I44" s="111" t="s">
        <v>131</v>
      </c>
      <c r="J44" s="111"/>
      <c r="K44" s="127">
        <v>2.6899999999999862</v>
      </c>
      <c r="L44" s="106" t="s">
        <v>133</v>
      </c>
      <c r="M44" s="107">
        <v>3.2000000000000001E-2</v>
      </c>
      <c r="N44" s="107">
        <v>1.8800000000000022E-2</v>
      </c>
      <c r="O44" s="127">
        <v>15433987.932699</v>
      </c>
      <c r="P44" s="126">
        <v>113.1</v>
      </c>
      <c r="Q44" s="111"/>
      <c r="R44" s="127">
        <v>17455.841108667002</v>
      </c>
      <c r="S44" s="113">
        <v>8.8015319334923247E-3</v>
      </c>
      <c r="T44" s="113">
        <v>6.5032468118430874E-3</v>
      </c>
      <c r="U44" s="113">
        <v>2.9024869132572535E-4</v>
      </c>
    </row>
    <row r="45" spans="2:21">
      <c r="B45" s="112" t="s">
        <v>375</v>
      </c>
      <c r="C45" s="111" t="s">
        <v>376</v>
      </c>
      <c r="D45" s="106" t="s">
        <v>121</v>
      </c>
      <c r="E45" s="106" t="s">
        <v>290</v>
      </c>
      <c r="F45" s="111" t="s">
        <v>373</v>
      </c>
      <c r="G45" s="106" t="s">
        <v>324</v>
      </c>
      <c r="H45" s="111" t="s">
        <v>374</v>
      </c>
      <c r="I45" s="111" t="s">
        <v>131</v>
      </c>
      <c r="J45" s="111"/>
      <c r="K45" s="127">
        <v>4.9999999999998366</v>
      </c>
      <c r="L45" s="106" t="s">
        <v>133</v>
      </c>
      <c r="M45" s="107">
        <v>1.1399999999999999E-2</v>
      </c>
      <c r="N45" s="107">
        <v>2.4399999999999047E-2</v>
      </c>
      <c r="O45" s="127">
        <v>12235793.875628</v>
      </c>
      <c r="P45" s="126">
        <v>99.9</v>
      </c>
      <c r="Q45" s="111"/>
      <c r="R45" s="127">
        <v>12223.557928839</v>
      </c>
      <c r="S45" s="113">
        <v>5.1781133743357445E-3</v>
      </c>
      <c r="T45" s="113">
        <v>4.5539377698982676E-3</v>
      </c>
      <c r="U45" s="113">
        <v>2.0324839519925277E-4</v>
      </c>
    </row>
    <row r="46" spans="2:21">
      <c r="B46" s="112" t="s">
        <v>377</v>
      </c>
      <c r="C46" s="111" t="s">
        <v>378</v>
      </c>
      <c r="D46" s="106" t="s">
        <v>121</v>
      </c>
      <c r="E46" s="106" t="s">
        <v>290</v>
      </c>
      <c r="F46" s="111" t="s">
        <v>373</v>
      </c>
      <c r="G46" s="106" t="s">
        <v>324</v>
      </c>
      <c r="H46" s="111" t="s">
        <v>374</v>
      </c>
      <c r="I46" s="111" t="s">
        <v>131</v>
      </c>
      <c r="J46" s="111"/>
      <c r="K46" s="127">
        <v>7.189999999999908</v>
      </c>
      <c r="L46" s="106" t="s">
        <v>133</v>
      </c>
      <c r="M46" s="107">
        <v>9.1999999999999998E-3</v>
      </c>
      <c r="N46" s="107">
        <v>2.690000000000007E-2</v>
      </c>
      <c r="O46" s="127">
        <v>15860215.049907999</v>
      </c>
      <c r="P46" s="126">
        <v>96.16</v>
      </c>
      <c r="Q46" s="111"/>
      <c r="R46" s="127">
        <v>15251.182581181001</v>
      </c>
      <c r="S46" s="113">
        <v>7.9241168925832071E-3</v>
      </c>
      <c r="T46" s="113">
        <v>5.6818920314677477E-3</v>
      </c>
      <c r="U46" s="113">
        <v>2.5359051779863041E-4</v>
      </c>
    </row>
    <row r="47" spans="2:21">
      <c r="B47" s="112" t="s">
        <v>379</v>
      </c>
      <c r="C47" s="111" t="s">
        <v>380</v>
      </c>
      <c r="D47" s="106" t="s">
        <v>121</v>
      </c>
      <c r="E47" s="106" t="s">
        <v>290</v>
      </c>
      <c r="F47" s="111" t="s">
        <v>381</v>
      </c>
      <c r="G47" s="106" t="s">
        <v>324</v>
      </c>
      <c r="H47" s="111" t="s">
        <v>382</v>
      </c>
      <c r="I47" s="111" t="s">
        <v>294</v>
      </c>
      <c r="J47" s="111"/>
      <c r="K47" s="127">
        <v>2.8299999999999934</v>
      </c>
      <c r="L47" s="106" t="s">
        <v>133</v>
      </c>
      <c r="M47" s="107">
        <v>2.3399999999999997E-2</v>
      </c>
      <c r="N47" s="107">
        <v>2.099999999999954E-2</v>
      </c>
      <c r="O47" s="127">
        <v>11852817.836207001</v>
      </c>
      <c r="P47" s="126">
        <v>110.4</v>
      </c>
      <c r="Q47" s="111"/>
      <c r="R47" s="127">
        <v>13085.511504876002</v>
      </c>
      <c r="S47" s="113">
        <v>3.8628071007421284E-3</v>
      </c>
      <c r="T47" s="113">
        <v>4.8750621895365855E-3</v>
      </c>
      <c r="U47" s="113">
        <v>2.1758061189799732E-4</v>
      </c>
    </row>
    <row r="48" spans="2:21">
      <c r="B48" s="112" t="s">
        <v>383</v>
      </c>
      <c r="C48" s="111" t="s">
        <v>384</v>
      </c>
      <c r="D48" s="106" t="s">
        <v>121</v>
      </c>
      <c r="E48" s="106" t="s">
        <v>290</v>
      </c>
      <c r="F48" s="111" t="s">
        <v>381</v>
      </c>
      <c r="G48" s="106" t="s">
        <v>324</v>
      </c>
      <c r="H48" s="111" t="s">
        <v>382</v>
      </c>
      <c r="I48" s="111" t="s">
        <v>294</v>
      </c>
      <c r="J48" s="111"/>
      <c r="K48" s="127">
        <v>6.18999999999998</v>
      </c>
      <c r="L48" s="106" t="s">
        <v>133</v>
      </c>
      <c r="M48" s="107">
        <v>6.5000000000000006E-3</v>
      </c>
      <c r="N48" s="107">
        <v>2.7499999999999733E-2</v>
      </c>
      <c r="O48" s="127">
        <v>19699970.111333001</v>
      </c>
      <c r="P48" s="126">
        <v>94.27</v>
      </c>
      <c r="Q48" s="111"/>
      <c r="R48" s="127">
        <v>18571.161245502</v>
      </c>
      <c r="S48" s="113">
        <v>8.6063419586747559E-3</v>
      </c>
      <c r="T48" s="113">
        <v>6.9187640062826784E-3</v>
      </c>
      <c r="U48" s="113">
        <v>3.0879378509178035E-4</v>
      </c>
    </row>
    <row r="49" spans="2:21">
      <c r="B49" s="112" t="s">
        <v>385</v>
      </c>
      <c r="C49" s="111" t="s">
        <v>386</v>
      </c>
      <c r="D49" s="106" t="s">
        <v>121</v>
      </c>
      <c r="E49" s="106" t="s">
        <v>290</v>
      </c>
      <c r="F49" s="111" t="s">
        <v>387</v>
      </c>
      <c r="G49" s="106" t="s">
        <v>324</v>
      </c>
      <c r="H49" s="111" t="s">
        <v>374</v>
      </c>
      <c r="I49" s="111" t="s">
        <v>131</v>
      </c>
      <c r="J49" s="111"/>
      <c r="K49" s="127">
        <v>2.790000000000183</v>
      </c>
      <c r="L49" s="106" t="s">
        <v>133</v>
      </c>
      <c r="M49" s="107">
        <v>1.34E-2</v>
      </c>
      <c r="N49" s="107">
        <v>2.1200000000002227E-2</v>
      </c>
      <c r="O49" s="127">
        <v>2858842.9933000002</v>
      </c>
      <c r="P49" s="126">
        <v>106.88</v>
      </c>
      <c r="Q49" s="111"/>
      <c r="R49" s="127">
        <v>3055.5313177359999</v>
      </c>
      <c r="S49" s="113">
        <v>4.9788542825096116E-3</v>
      </c>
      <c r="T49" s="113">
        <v>1.138351006797791E-3</v>
      </c>
      <c r="U49" s="113">
        <v>5.0806143385282429E-5</v>
      </c>
    </row>
    <row r="50" spans="2:21">
      <c r="B50" s="112" t="s">
        <v>388</v>
      </c>
      <c r="C50" s="111" t="s">
        <v>389</v>
      </c>
      <c r="D50" s="106" t="s">
        <v>121</v>
      </c>
      <c r="E50" s="106" t="s">
        <v>290</v>
      </c>
      <c r="F50" s="111" t="s">
        <v>387</v>
      </c>
      <c r="G50" s="106" t="s">
        <v>324</v>
      </c>
      <c r="H50" s="111" t="s">
        <v>382</v>
      </c>
      <c r="I50" s="111" t="s">
        <v>294</v>
      </c>
      <c r="J50" s="111"/>
      <c r="K50" s="127">
        <v>4.3099999999996772</v>
      </c>
      <c r="L50" s="106" t="s">
        <v>133</v>
      </c>
      <c r="M50" s="107">
        <v>1.8200000000000001E-2</v>
      </c>
      <c r="N50" s="107">
        <v>2.3499999999998147E-2</v>
      </c>
      <c r="O50" s="127">
        <v>7139175.2424989995</v>
      </c>
      <c r="P50" s="126">
        <v>105.72</v>
      </c>
      <c r="Q50" s="111"/>
      <c r="R50" s="127">
        <v>7547.536039824</v>
      </c>
      <c r="S50" s="113">
        <v>1.8866742184193975E-2</v>
      </c>
      <c r="T50" s="113">
        <v>2.8118662047104553E-3</v>
      </c>
      <c r="U50" s="113">
        <v>1.2549738764550152E-4</v>
      </c>
    </row>
    <row r="51" spans="2:21">
      <c r="B51" s="112" t="s">
        <v>390</v>
      </c>
      <c r="C51" s="111" t="s">
        <v>391</v>
      </c>
      <c r="D51" s="106" t="s">
        <v>121</v>
      </c>
      <c r="E51" s="106" t="s">
        <v>290</v>
      </c>
      <c r="F51" s="111" t="s">
        <v>387</v>
      </c>
      <c r="G51" s="106" t="s">
        <v>324</v>
      </c>
      <c r="H51" s="111" t="s">
        <v>382</v>
      </c>
      <c r="I51" s="111" t="s">
        <v>294</v>
      </c>
      <c r="J51" s="111"/>
      <c r="K51" s="127">
        <v>2.7700000000000702</v>
      </c>
      <c r="L51" s="106" t="s">
        <v>133</v>
      </c>
      <c r="M51" s="107">
        <v>7.8000000000000005E-3</v>
      </c>
      <c r="N51" s="107">
        <v>2.4099911430399055E-2</v>
      </c>
      <c r="O51" s="127">
        <v>8.3002999999999993E-2</v>
      </c>
      <c r="P51" s="126">
        <v>98.69</v>
      </c>
      <c r="Q51" s="111"/>
      <c r="R51" s="127">
        <v>8.1292000000000007E-5</v>
      </c>
      <c r="S51" s="113">
        <v>1.9991088631984584E-10</v>
      </c>
      <c r="T51" s="113">
        <v>3.0285675524730931E-11</v>
      </c>
      <c r="U51" s="113">
        <v>1.3516906156722383E-12</v>
      </c>
    </row>
    <row r="52" spans="2:21">
      <c r="B52" s="112" t="s">
        <v>392</v>
      </c>
      <c r="C52" s="111" t="s">
        <v>393</v>
      </c>
      <c r="D52" s="106" t="s">
        <v>121</v>
      </c>
      <c r="E52" s="106" t="s">
        <v>290</v>
      </c>
      <c r="F52" s="111" t="s">
        <v>387</v>
      </c>
      <c r="G52" s="106" t="s">
        <v>324</v>
      </c>
      <c r="H52" s="111" t="s">
        <v>382</v>
      </c>
      <c r="I52" s="111" t="s">
        <v>294</v>
      </c>
      <c r="J52" s="111"/>
      <c r="K52" s="127">
        <v>2.7699999999999201</v>
      </c>
      <c r="L52" s="106" t="s">
        <v>133</v>
      </c>
      <c r="M52" s="107">
        <v>2E-3</v>
      </c>
      <c r="N52" s="107">
        <v>2.080000000000028E-2</v>
      </c>
      <c r="O52" s="127">
        <v>5699971.4359710002</v>
      </c>
      <c r="P52" s="126">
        <v>101.4</v>
      </c>
      <c r="Q52" s="111"/>
      <c r="R52" s="127">
        <v>5779.7712069979998</v>
      </c>
      <c r="S52" s="113">
        <v>1.7272640715063636E-2</v>
      </c>
      <c r="T52" s="113">
        <v>2.1532780025380585E-3</v>
      </c>
      <c r="U52" s="113">
        <v>9.6103706406925669E-5</v>
      </c>
    </row>
    <row r="53" spans="2:21">
      <c r="B53" s="112" t="s">
        <v>394</v>
      </c>
      <c r="C53" s="111" t="s">
        <v>395</v>
      </c>
      <c r="D53" s="106" t="s">
        <v>121</v>
      </c>
      <c r="E53" s="106" t="s">
        <v>290</v>
      </c>
      <c r="F53" s="111" t="s">
        <v>396</v>
      </c>
      <c r="G53" s="106" t="s">
        <v>324</v>
      </c>
      <c r="H53" s="111" t="s">
        <v>374</v>
      </c>
      <c r="I53" s="111" t="s">
        <v>131</v>
      </c>
      <c r="J53" s="111"/>
      <c r="K53" s="127">
        <v>1.6900000000000046</v>
      </c>
      <c r="L53" s="106" t="s">
        <v>133</v>
      </c>
      <c r="M53" s="107">
        <v>4.7500000000000001E-2</v>
      </c>
      <c r="N53" s="107">
        <v>2.2400000000000957E-2</v>
      </c>
      <c r="O53" s="127">
        <v>6374741.8736450002</v>
      </c>
      <c r="P53" s="126">
        <v>137.94999999999999</v>
      </c>
      <c r="Q53" s="111"/>
      <c r="R53" s="127">
        <v>8793.956130483999</v>
      </c>
      <c r="S53" s="113">
        <v>4.7570739144113649E-3</v>
      </c>
      <c r="T53" s="113">
        <v>3.2762252367583128E-3</v>
      </c>
      <c r="U53" s="113">
        <v>1.4622235861103884E-4</v>
      </c>
    </row>
    <row r="54" spans="2:21">
      <c r="B54" s="112" t="s">
        <v>397</v>
      </c>
      <c r="C54" s="111" t="s">
        <v>398</v>
      </c>
      <c r="D54" s="106" t="s">
        <v>121</v>
      </c>
      <c r="E54" s="106" t="s">
        <v>290</v>
      </c>
      <c r="F54" s="111" t="s">
        <v>396</v>
      </c>
      <c r="G54" s="106" t="s">
        <v>324</v>
      </c>
      <c r="H54" s="111" t="s">
        <v>374</v>
      </c>
      <c r="I54" s="111" t="s">
        <v>131</v>
      </c>
      <c r="J54" s="111"/>
      <c r="K54" s="127">
        <v>4.4399999999999871</v>
      </c>
      <c r="L54" s="106" t="s">
        <v>133</v>
      </c>
      <c r="M54" s="107">
        <v>5.0000000000000001E-3</v>
      </c>
      <c r="N54" s="107">
        <v>2.5200000000000597E-2</v>
      </c>
      <c r="O54" s="127">
        <v>6152658.3166420003</v>
      </c>
      <c r="P54" s="126">
        <v>98.31</v>
      </c>
      <c r="Q54" s="127"/>
      <c r="R54" s="127">
        <v>6048.6783955319997</v>
      </c>
      <c r="S54" s="113">
        <v>3.0101650752559703E-3</v>
      </c>
      <c r="T54" s="113">
        <v>2.2534605033771127E-3</v>
      </c>
      <c r="U54" s="113">
        <v>1.0057498676942399E-4</v>
      </c>
    </row>
    <row r="55" spans="2:21">
      <c r="B55" s="112" t="s">
        <v>399</v>
      </c>
      <c r="C55" s="111" t="s">
        <v>400</v>
      </c>
      <c r="D55" s="106" t="s">
        <v>121</v>
      </c>
      <c r="E55" s="106" t="s">
        <v>290</v>
      </c>
      <c r="F55" s="111" t="s">
        <v>396</v>
      </c>
      <c r="G55" s="106" t="s">
        <v>324</v>
      </c>
      <c r="H55" s="111" t="s">
        <v>374</v>
      </c>
      <c r="I55" s="111" t="s">
        <v>131</v>
      </c>
      <c r="J55" s="111"/>
      <c r="K55" s="127">
        <v>6.870000000000247</v>
      </c>
      <c r="L55" s="106" t="s">
        <v>133</v>
      </c>
      <c r="M55" s="107">
        <v>5.8999999999999999E-3</v>
      </c>
      <c r="N55" s="107">
        <v>2.8400000000001372E-2</v>
      </c>
      <c r="O55" s="127">
        <v>8766474.9216469992</v>
      </c>
      <c r="P55" s="126">
        <v>89.83</v>
      </c>
      <c r="Q55" s="127"/>
      <c r="R55" s="127">
        <v>7874.9243914379995</v>
      </c>
      <c r="S55" s="113">
        <v>7.9739083056108127E-3</v>
      </c>
      <c r="T55" s="113">
        <v>2.9338361081149488E-3</v>
      </c>
      <c r="U55" s="113">
        <v>1.3094106922003585E-4</v>
      </c>
    </row>
    <row r="56" spans="2:21">
      <c r="B56" s="112" t="s">
        <v>401</v>
      </c>
      <c r="C56" s="111" t="s">
        <v>402</v>
      </c>
      <c r="D56" s="106" t="s">
        <v>121</v>
      </c>
      <c r="E56" s="106" t="s">
        <v>290</v>
      </c>
      <c r="F56" s="111" t="s">
        <v>403</v>
      </c>
      <c r="G56" s="106" t="s">
        <v>324</v>
      </c>
      <c r="H56" s="111" t="s">
        <v>374</v>
      </c>
      <c r="I56" s="111" t="s">
        <v>131</v>
      </c>
      <c r="J56" s="111"/>
      <c r="K56" s="127">
        <v>3.5399999999999734</v>
      </c>
      <c r="L56" s="106" t="s">
        <v>133</v>
      </c>
      <c r="M56" s="107">
        <v>1.5800000000000002E-2</v>
      </c>
      <c r="N56" s="107">
        <v>2.1499999999999454E-2</v>
      </c>
      <c r="O56" s="127">
        <v>7677043.9507400002</v>
      </c>
      <c r="P56" s="126">
        <v>106.98</v>
      </c>
      <c r="Q56" s="111"/>
      <c r="R56" s="127">
        <v>8212.9018254429993</v>
      </c>
      <c r="S56" s="113">
        <v>1.532549567591529E-2</v>
      </c>
      <c r="T56" s="113">
        <v>3.0597510185730085E-3</v>
      </c>
      <c r="U56" s="113">
        <v>1.3656082178921291E-4</v>
      </c>
    </row>
    <row r="57" spans="2:21">
      <c r="B57" s="112" t="s">
        <v>404</v>
      </c>
      <c r="C57" s="111" t="s">
        <v>405</v>
      </c>
      <c r="D57" s="106" t="s">
        <v>121</v>
      </c>
      <c r="E57" s="106" t="s">
        <v>290</v>
      </c>
      <c r="F57" s="111" t="s">
        <v>403</v>
      </c>
      <c r="G57" s="106" t="s">
        <v>324</v>
      </c>
      <c r="H57" s="111" t="s">
        <v>374</v>
      </c>
      <c r="I57" s="111" t="s">
        <v>131</v>
      </c>
      <c r="J57" s="111"/>
      <c r="K57" s="127">
        <v>6.2299999999999383</v>
      </c>
      <c r="L57" s="106" t="s">
        <v>133</v>
      </c>
      <c r="M57" s="107">
        <v>8.3999999999999995E-3</v>
      </c>
      <c r="N57" s="107">
        <v>2.5399999999999423E-2</v>
      </c>
      <c r="O57" s="127">
        <v>5737179.4272410003</v>
      </c>
      <c r="P57" s="126">
        <v>96.52</v>
      </c>
      <c r="Q57" s="111"/>
      <c r="R57" s="127">
        <v>5537.5254044580006</v>
      </c>
      <c r="S57" s="113">
        <v>1.2866515871812065E-2</v>
      </c>
      <c r="T57" s="113">
        <v>2.0630283128643583E-3</v>
      </c>
      <c r="U57" s="113">
        <v>9.2075740826311255E-5</v>
      </c>
    </row>
    <row r="58" spans="2:21">
      <c r="B58" s="112" t="s">
        <v>406</v>
      </c>
      <c r="C58" s="111" t="s">
        <v>407</v>
      </c>
      <c r="D58" s="106" t="s">
        <v>121</v>
      </c>
      <c r="E58" s="106" t="s">
        <v>290</v>
      </c>
      <c r="F58" s="111" t="s">
        <v>305</v>
      </c>
      <c r="G58" s="106" t="s">
        <v>298</v>
      </c>
      <c r="H58" s="111" t="s">
        <v>382</v>
      </c>
      <c r="I58" s="111" t="s">
        <v>294</v>
      </c>
      <c r="J58" s="111"/>
      <c r="K58" s="127">
        <v>0.58000000000001328</v>
      </c>
      <c r="L58" s="106" t="s">
        <v>133</v>
      </c>
      <c r="M58" s="107">
        <v>1.6399999999999998E-2</v>
      </c>
      <c r="N58" s="107">
        <v>2.2500000000000641E-2</v>
      </c>
      <c r="O58" s="127">
        <v>364.40874300000002</v>
      </c>
      <c r="P58" s="126">
        <v>5386667</v>
      </c>
      <c r="Q58" s="111"/>
      <c r="R58" s="127">
        <v>19629.485454902999</v>
      </c>
      <c r="S58" s="113">
        <v>2.9684648338220921E-2</v>
      </c>
      <c r="T58" s="113">
        <v>7.3130471289255712E-3</v>
      </c>
      <c r="U58" s="113">
        <v>3.2639117354557742E-4</v>
      </c>
    </row>
    <row r="59" spans="2:21">
      <c r="B59" s="112" t="s">
        <v>408</v>
      </c>
      <c r="C59" s="111" t="s">
        <v>409</v>
      </c>
      <c r="D59" s="106" t="s">
        <v>121</v>
      </c>
      <c r="E59" s="106" t="s">
        <v>290</v>
      </c>
      <c r="F59" s="111" t="s">
        <v>305</v>
      </c>
      <c r="G59" s="106" t="s">
        <v>298</v>
      </c>
      <c r="H59" s="111" t="s">
        <v>382</v>
      </c>
      <c r="I59" s="111" t="s">
        <v>294</v>
      </c>
      <c r="J59" s="111"/>
      <c r="K59" s="127">
        <v>5.1700000000000292</v>
      </c>
      <c r="L59" s="106" t="s">
        <v>133</v>
      </c>
      <c r="M59" s="107">
        <v>2.7799999999999998E-2</v>
      </c>
      <c r="N59" s="107">
        <v>3.3499999999999364E-2</v>
      </c>
      <c r="O59" s="127">
        <v>133.3715</v>
      </c>
      <c r="P59" s="126">
        <v>5270388</v>
      </c>
      <c r="Q59" s="111"/>
      <c r="R59" s="127">
        <v>7029.1960577870004</v>
      </c>
      <c r="S59" s="113">
        <v>3.1891798182687711E-2</v>
      </c>
      <c r="T59" s="113">
        <v>2.6187564705734256E-3</v>
      </c>
      <c r="U59" s="113">
        <v>1.1687863931298259E-4</v>
      </c>
    </row>
    <row r="60" spans="2:21">
      <c r="B60" s="112" t="s">
        <v>410</v>
      </c>
      <c r="C60" s="111" t="s">
        <v>411</v>
      </c>
      <c r="D60" s="106" t="s">
        <v>121</v>
      </c>
      <c r="E60" s="106" t="s">
        <v>290</v>
      </c>
      <c r="F60" s="111" t="s">
        <v>305</v>
      </c>
      <c r="G60" s="106" t="s">
        <v>298</v>
      </c>
      <c r="H60" s="111" t="s">
        <v>382</v>
      </c>
      <c r="I60" s="111" t="s">
        <v>294</v>
      </c>
      <c r="J60" s="111"/>
      <c r="K60" s="127">
        <v>2.099999999999993</v>
      </c>
      <c r="L60" s="106" t="s">
        <v>133</v>
      </c>
      <c r="M60" s="107">
        <v>2.4199999999999999E-2</v>
      </c>
      <c r="N60" s="107">
        <v>2.2699999999999915E-2</v>
      </c>
      <c r="O60" s="127">
        <v>518.91489899999999</v>
      </c>
      <c r="P60" s="126">
        <v>5516000</v>
      </c>
      <c r="Q60" s="111"/>
      <c r="R60" s="127">
        <v>28623.343837712</v>
      </c>
      <c r="S60" s="113">
        <v>1.8003500641848524E-2</v>
      </c>
      <c r="T60" s="113">
        <v>1.0663746788143387E-2</v>
      </c>
      <c r="U60" s="113">
        <v>4.7593742624852504E-4</v>
      </c>
    </row>
    <row r="61" spans="2:21">
      <c r="B61" s="112" t="s">
        <v>412</v>
      </c>
      <c r="C61" s="111" t="s">
        <v>413</v>
      </c>
      <c r="D61" s="106" t="s">
        <v>121</v>
      </c>
      <c r="E61" s="106" t="s">
        <v>290</v>
      </c>
      <c r="F61" s="111" t="s">
        <v>305</v>
      </c>
      <c r="G61" s="106" t="s">
        <v>298</v>
      </c>
      <c r="H61" s="111" t="s">
        <v>382</v>
      </c>
      <c r="I61" s="111" t="s">
        <v>294</v>
      </c>
      <c r="J61" s="111"/>
      <c r="K61" s="127">
        <v>1.7299999999999489</v>
      </c>
      <c r="L61" s="106" t="s">
        <v>133</v>
      </c>
      <c r="M61" s="107">
        <v>1.95E-2</v>
      </c>
      <c r="N61" s="107">
        <v>2.7599999999999309E-2</v>
      </c>
      <c r="O61" s="127">
        <v>451.44152300000002</v>
      </c>
      <c r="P61" s="126">
        <v>5263064</v>
      </c>
      <c r="Q61" s="111"/>
      <c r="R61" s="127">
        <v>23759.656141714</v>
      </c>
      <c r="S61" s="113">
        <v>1.8189351827229139E-2</v>
      </c>
      <c r="T61" s="113">
        <v>8.8517595395257911E-3</v>
      </c>
      <c r="U61" s="113">
        <v>3.9506598728477677E-4</v>
      </c>
    </row>
    <row r="62" spans="2:21">
      <c r="B62" s="112" t="s">
        <v>414</v>
      </c>
      <c r="C62" s="111" t="s">
        <v>415</v>
      </c>
      <c r="D62" s="106" t="s">
        <v>121</v>
      </c>
      <c r="E62" s="106" t="s">
        <v>290</v>
      </c>
      <c r="F62" s="111" t="s">
        <v>305</v>
      </c>
      <c r="G62" s="106" t="s">
        <v>298</v>
      </c>
      <c r="H62" s="111" t="s">
        <v>374</v>
      </c>
      <c r="I62" s="111" t="s">
        <v>131</v>
      </c>
      <c r="J62" s="111"/>
      <c r="K62" s="127">
        <v>5.0100000000000238</v>
      </c>
      <c r="L62" s="106" t="s">
        <v>133</v>
      </c>
      <c r="M62" s="107">
        <v>1.4999999999999999E-2</v>
      </c>
      <c r="N62" s="107">
        <v>3.1100000000000131E-2</v>
      </c>
      <c r="O62" s="127">
        <v>420.06771500000002</v>
      </c>
      <c r="P62" s="126">
        <v>4861800</v>
      </c>
      <c r="Q62" s="111"/>
      <c r="R62" s="127">
        <v>20422.851997752001</v>
      </c>
      <c r="S62" s="113">
        <v>1.4960742040031342E-2</v>
      </c>
      <c r="T62" s="113">
        <v>7.608619161707424E-3</v>
      </c>
      <c r="U62" s="113">
        <v>3.3958295269675249E-4</v>
      </c>
    </row>
    <row r="63" spans="2:21">
      <c r="B63" s="112" t="s">
        <v>416</v>
      </c>
      <c r="C63" s="111" t="s">
        <v>417</v>
      </c>
      <c r="D63" s="106" t="s">
        <v>121</v>
      </c>
      <c r="E63" s="106" t="s">
        <v>290</v>
      </c>
      <c r="F63" s="111" t="s">
        <v>418</v>
      </c>
      <c r="G63" s="106" t="s">
        <v>324</v>
      </c>
      <c r="H63" s="111" t="s">
        <v>374</v>
      </c>
      <c r="I63" s="111" t="s">
        <v>131</v>
      </c>
      <c r="J63" s="111"/>
      <c r="K63" s="127">
        <v>2.8700000000019217</v>
      </c>
      <c r="L63" s="106" t="s">
        <v>133</v>
      </c>
      <c r="M63" s="107">
        <v>3.7000000000000005E-2</v>
      </c>
      <c r="N63" s="107">
        <v>1.9600000000019661E-2</v>
      </c>
      <c r="O63" s="127">
        <v>592516.81409899995</v>
      </c>
      <c r="P63" s="126">
        <v>113.32</v>
      </c>
      <c r="Q63" s="127"/>
      <c r="R63" s="127">
        <v>671.44005653299996</v>
      </c>
      <c r="S63" s="113">
        <v>1.3134433760436889E-3</v>
      </c>
      <c r="T63" s="113">
        <v>2.5014780896601667E-4</v>
      </c>
      <c r="U63" s="113">
        <v>1.1164434672564252E-5</v>
      </c>
    </row>
    <row r="64" spans="2:21">
      <c r="B64" s="112" t="s">
        <v>419</v>
      </c>
      <c r="C64" s="111" t="s">
        <v>420</v>
      </c>
      <c r="D64" s="106" t="s">
        <v>121</v>
      </c>
      <c r="E64" s="106" t="s">
        <v>290</v>
      </c>
      <c r="F64" s="111" t="s">
        <v>418</v>
      </c>
      <c r="G64" s="106" t="s">
        <v>324</v>
      </c>
      <c r="H64" s="111" t="s">
        <v>382</v>
      </c>
      <c r="I64" s="111" t="s">
        <v>294</v>
      </c>
      <c r="J64" s="111"/>
      <c r="K64" s="127">
        <v>1.6199999999999366</v>
      </c>
      <c r="L64" s="106" t="s">
        <v>133</v>
      </c>
      <c r="M64" s="107">
        <v>2.8500000000000001E-2</v>
      </c>
      <c r="N64" s="107">
        <v>1.7399999999998736E-2</v>
      </c>
      <c r="O64" s="127">
        <v>6749055.1138779996</v>
      </c>
      <c r="P64" s="126">
        <v>112.51</v>
      </c>
      <c r="Q64" s="111"/>
      <c r="R64" s="127">
        <v>7593.3617253040002</v>
      </c>
      <c r="S64" s="113">
        <v>1.1807510827477738E-2</v>
      </c>
      <c r="T64" s="113">
        <v>2.828938756021109E-3</v>
      </c>
      <c r="U64" s="113">
        <v>1.2625935867610801E-4</v>
      </c>
    </row>
    <row r="65" spans="2:21">
      <c r="B65" s="112" t="s">
        <v>421</v>
      </c>
      <c r="C65" s="111" t="s">
        <v>422</v>
      </c>
      <c r="D65" s="106" t="s">
        <v>121</v>
      </c>
      <c r="E65" s="106" t="s">
        <v>290</v>
      </c>
      <c r="F65" s="111" t="s">
        <v>418</v>
      </c>
      <c r="G65" s="106" t="s">
        <v>324</v>
      </c>
      <c r="H65" s="111" t="s">
        <v>374</v>
      </c>
      <c r="I65" s="111" t="s">
        <v>131</v>
      </c>
      <c r="J65" s="111"/>
      <c r="K65" s="127">
        <v>4.790000000002081</v>
      </c>
      <c r="L65" s="106" t="s">
        <v>133</v>
      </c>
      <c r="M65" s="107">
        <v>2.81E-2</v>
      </c>
      <c r="N65" s="107">
        <v>2.5300000000011744E-2</v>
      </c>
      <c r="O65" s="127">
        <v>877670.29981999996</v>
      </c>
      <c r="P65" s="126">
        <v>110.61</v>
      </c>
      <c r="Q65" s="127"/>
      <c r="R65" s="127">
        <v>970.791123062</v>
      </c>
      <c r="S65" s="113">
        <v>9.2442124007875064E-4</v>
      </c>
      <c r="T65" s="113">
        <v>3.616723042285202E-4</v>
      </c>
      <c r="U65" s="113">
        <v>1.614192356961101E-5</v>
      </c>
    </row>
    <row r="66" spans="2:21">
      <c r="B66" s="112" t="s">
        <v>423</v>
      </c>
      <c r="C66" s="111" t="s">
        <v>424</v>
      </c>
      <c r="D66" s="106" t="s">
        <v>121</v>
      </c>
      <c r="E66" s="106" t="s">
        <v>290</v>
      </c>
      <c r="F66" s="111" t="s">
        <v>418</v>
      </c>
      <c r="G66" s="106" t="s">
        <v>324</v>
      </c>
      <c r="H66" s="111" t="s">
        <v>382</v>
      </c>
      <c r="I66" s="111" t="s">
        <v>294</v>
      </c>
      <c r="J66" s="111"/>
      <c r="K66" s="127">
        <v>3.2299999999997047</v>
      </c>
      <c r="L66" s="106" t="s">
        <v>133</v>
      </c>
      <c r="M66" s="107">
        <v>2.4E-2</v>
      </c>
      <c r="N66" s="107">
        <v>2.2299999999997051E-2</v>
      </c>
      <c r="O66" s="127">
        <v>1300453.7193730001</v>
      </c>
      <c r="P66" s="126">
        <v>109.73</v>
      </c>
      <c r="Q66" s="111"/>
      <c r="R66" s="127">
        <v>1426.9877642540002</v>
      </c>
      <c r="S66" s="113">
        <v>2.1093290468592713E-3</v>
      </c>
      <c r="T66" s="113">
        <v>5.3163027611521289E-4</v>
      </c>
      <c r="U66" s="113">
        <v>2.3727377474059444E-5</v>
      </c>
    </row>
    <row r="67" spans="2:21">
      <c r="B67" s="112" t="s">
        <v>425</v>
      </c>
      <c r="C67" s="111" t="s">
        <v>426</v>
      </c>
      <c r="D67" s="106" t="s">
        <v>121</v>
      </c>
      <c r="E67" s="106" t="s">
        <v>290</v>
      </c>
      <c r="F67" s="111" t="s">
        <v>418</v>
      </c>
      <c r="G67" s="106" t="s">
        <v>324</v>
      </c>
      <c r="H67" s="111" t="s">
        <v>374</v>
      </c>
      <c r="I67" s="111" t="s">
        <v>131</v>
      </c>
      <c r="J67" s="111"/>
      <c r="K67" s="127">
        <v>4.3900000000001098</v>
      </c>
      <c r="L67" s="106" t="s">
        <v>133</v>
      </c>
      <c r="M67" s="107">
        <v>2.6000000000000002E-2</v>
      </c>
      <c r="N67" s="107">
        <v>2.3100000000001043E-2</v>
      </c>
      <c r="O67" s="127">
        <v>6805171.992589999</v>
      </c>
      <c r="P67" s="126">
        <v>109.79</v>
      </c>
      <c r="Q67" s="127"/>
      <c r="R67" s="127">
        <v>7471.3983145620005</v>
      </c>
      <c r="S67" s="113">
        <v>1.3220076743646168E-2</v>
      </c>
      <c r="T67" s="113">
        <v>2.7835007758555122E-3</v>
      </c>
      <c r="U67" s="113">
        <v>1.2423140023302211E-4</v>
      </c>
    </row>
    <row r="68" spans="2:21">
      <c r="B68" s="112" t="s">
        <v>427</v>
      </c>
      <c r="C68" s="111" t="s">
        <v>428</v>
      </c>
      <c r="D68" s="106" t="s">
        <v>121</v>
      </c>
      <c r="E68" s="106" t="s">
        <v>290</v>
      </c>
      <c r="F68" s="111" t="s">
        <v>418</v>
      </c>
      <c r="G68" s="106" t="s">
        <v>324</v>
      </c>
      <c r="H68" s="111" t="s">
        <v>374</v>
      </c>
      <c r="I68" s="111" t="s">
        <v>131</v>
      </c>
      <c r="J68" s="111"/>
      <c r="K68" s="127">
        <v>7.1599999999998269</v>
      </c>
      <c r="L68" s="106" t="s">
        <v>133</v>
      </c>
      <c r="M68" s="107">
        <v>3.4999999999999996E-3</v>
      </c>
      <c r="N68" s="107">
        <v>2.8299999999998854E-2</v>
      </c>
      <c r="O68" s="127">
        <v>10183929.021165</v>
      </c>
      <c r="P68" s="126">
        <v>88.29</v>
      </c>
      <c r="Q68" s="111"/>
      <c r="R68" s="127">
        <v>8991.391124541</v>
      </c>
      <c r="S68" s="113">
        <v>9.9194178254320298E-3</v>
      </c>
      <c r="T68" s="113">
        <v>3.3497804718028131E-3</v>
      </c>
      <c r="U68" s="113">
        <v>1.4950522812676184E-4</v>
      </c>
    </row>
    <row r="69" spans="2:21">
      <c r="B69" s="112" t="s">
        <v>429</v>
      </c>
      <c r="C69" s="111" t="s">
        <v>430</v>
      </c>
      <c r="D69" s="106" t="s">
        <v>121</v>
      </c>
      <c r="E69" s="106" t="s">
        <v>290</v>
      </c>
      <c r="F69" s="111" t="s">
        <v>431</v>
      </c>
      <c r="G69" s="106" t="s">
        <v>324</v>
      </c>
      <c r="H69" s="111" t="s">
        <v>382</v>
      </c>
      <c r="I69" s="111" t="s">
        <v>294</v>
      </c>
      <c r="J69" s="111"/>
      <c r="K69" s="127">
        <v>0.76999999999994284</v>
      </c>
      <c r="L69" s="106" t="s">
        <v>133</v>
      </c>
      <c r="M69" s="107">
        <v>4.9000000000000002E-2</v>
      </c>
      <c r="N69" s="107">
        <v>1.3300000000002471E-2</v>
      </c>
      <c r="O69" s="127">
        <v>1367515.9131980003</v>
      </c>
      <c r="P69" s="126">
        <v>115.39</v>
      </c>
      <c r="Q69" s="111"/>
      <c r="R69" s="127">
        <v>1577.9766066170002</v>
      </c>
      <c r="S69" s="113">
        <v>1.028186928447406E-2</v>
      </c>
      <c r="T69" s="113">
        <v>5.8788180255890438E-4</v>
      </c>
      <c r="U69" s="113">
        <v>2.6237959097014742E-5</v>
      </c>
    </row>
    <row r="70" spans="2:21">
      <c r="B70" s="112" t="s">
        <v>432</v>
      </c>
      <c r="C70" s="111" t="s">
        <v>433</v>
      </c>
      <c r="D70" s="106" t="s">
        <v>121</v>
      </c>
      <c r="E70" s="106" t="s">
        <v>290</v>
      </c>
      <c r="F70" s="111" t="s">
        <v>431</v>
      </c>
      <c r="G70" s="106" t="s">
        <v>324</v>
      </c>
      <c r="H70" s="111" t="s">
        <v>382</v>
      </c>
      <c r="I70" s="111" t="s">
        <v>294</v>
      </c>
      <c r="J70" s="111"/>
      <c r="K70" s="127">
        <v>3.860000000000015</v>
      </c>
      <c r="L70" s="106" t="s">
        <v>133</v>
      </c>
      <c r="M70" s="107">
        <v>2.35E-2</v>
      </c>
      <c r="N70" s="107">
        <v>2.1799999999999705E-2</v>
      </c>
      <c r="O70" s="127">
        <v>12116101.947373001</v>
      </c>
      <c r="P70" s="126">
        <v>110.48</v>
      </c>
      <c r="Q70" s="111"/>
      <c r="R70" s="127">
        <v>13385.86976333</v>
      </c>
      <c r="S70" s="113">
        <v>1.6314407730727114E-2</v>
      </c>
      <c r="T70" s="113">
        <v>4.9869619183747381E-3</v>
      </c>
      <c r="U70" s="113">
        <v>2.2257484797647893E-4</v>
      </c>
    </row>
    <row r="71" spans="2:21">
      <c r="B71" s="112" t="s">
        <v>434</v>
      </c>
      <c r="C71" s="111" t="s">
        <v>435</v>
      </c>
      <c r="D71" s="106" t="s">
        <v>121</v>
      </c>
      <c r="E71" s="106" t="s">
        <v>290</v>
      </c>
      <c r="F71" s="111" t="s">
        <v>431</v>
      </c>
      <c r="G71" s="106" t="s">
        <v>324</v>
      </c>
      <c r="H71" s="111" t="s">
        <v>382</v>
      </c>
      <c r="I71" s="111" t="s">
        <v>294</v>
      </c>
      <c r="J71" s="111"/>
      <c r="K71" s="127">
        <v>2.4300000000000095</v>
      </c>
      <c r="L71" s="106" t="s">
        <v>133</v>
      </c>
      <c r="M71" s="107">
        <v>1.7600000000000001E-2</v>
      </c>
      <c r="N71" s="107">
        <v>1.8299999999999924E-2</v>
      </c>
      <c r="O71" s="127">
        <v>10782742.346025001</v>
      </c>
      <c r="P71" s="126">
        <v>109.32</v>
      </c>
      <c r="Q71" s="127">
        <v>244.13549500999997</v>
      </c>
      <c r="R71" s="127">
        <v>12031.829427823001</v>
      </c>
      <c r="S71" s="113">
        <v>8.0722678738332325E-3</v>
      </c>
      <c r="T71" s="113">
        <v>4.4825085127682476E-3</v>
      </c>
      <c r="U71" s="113">
        <v>2.0006041095012333E-4</v>
      </c>
    </row>
    <row r="72" spans="2:21">
      <c r="B72" s="112" t="s">
        <v>436</v>
      </c>
      <c r="C72" s="111" t="s">
        <v>437</v>
      </c>
      <c r="D72" s="106" t="s">
        <v>121</v>
      </c>
      <c r="E72" s="106" t="s">
        <v>290</v>
      </c>
      <c r="F72" s="111" t="s">
        <v>431</v>
      </c>
      <c r="G72" s="106" t="s">
        <v>324</v>
      </c>
      <c r="H72" s="111" t="s">
        <v>382</v>
      </c>
      <c r="I72" s="111" t="s">
        <v>294</v>
      </c>
      <c r="J72" s="111"/>
      <c r="K72" s="127">
        <v>3.0999999999999996</v>
      </c>
      <c r="L72" s="106" t="s">
        <v>133</v>
      </c>
      <c r="M72" s="107">
        <v>5.8499999999999996E-2</v>
      </c>
      <c r="N72" s="107">
        <v>1.3999984418275803E-2</v>
      </c>
      <c r="O72" s="127">
        <v>0.214782</v>
      </c>
      <c r="P72" s="126">
        <v>119.5</v>
      </c>
      <c r="Q72" s="111"/>
      <c r="R72" s="127">
        <v>2.5671100000000002E-4</v>
      </c>
      <c r="S72" s="113">
        <v>1.7993408632955676E-9</v>
      </c>
      <c r="T72" s="113">
        <v>9.5638759651985458E-11</v>
      </c>
      <c r="U72" s="113">
        <v>4.2684870545666978E-12</v>
      </c>
    </row>
    <row r="73" spans="2:21">
      <c r="B73" s="112" t="s">
        <v>438</v>
      </c>
      <c r="C73" s="111" t="s">
        <v>439</v>
      </c>
      <c r="D73" s="106" t="s">
        <v>121</v>
      </c>
      <c r="E73" s="106" t="s">
        <v>290</v>
      </c>
      <c r="F73" s="111" t="s">
        <v>431</v>
      </c>
      <c r="G73" s="106" t="s">
        <v>324</v>
      </c>
      <c r="H73" s="111" t="s">
        <v>382</v>
      </c>
      <c r="I73" s="111" t="s">
        <v>294</v>
      </c>
      <c r="J73" s="111"/>
      <c r="K73" s="127">
        <v>3.1000000000000347</v>
      </c>
      <c r="L73" s="106" t="s">
        <v>133</v>
      </c>
      <c r="M73" s="107">
        <v>2.1499999999999998E-2</v>
      </c>
      <c r="N73" s="107">
        <v>2.2000000000000002E-2</v>
      </c>
      <c r="O73" s="127">
        <v>13147555.833778</v>
      </c>
      <c r="P73" s="126">
        <v>110.05</v>
      </c>
      <c r="Q73" s="111"/>
      <c r="R73" s="127">
        <v>14468.885560525001</v>
      </c>
      <c r="S73" s="113">
        <v>1.0641533387739025E-2</v>
      </c>
      <c r="T73" s="113">
        <v>5.3904439956025778E-3</v>
      </c>
      <c r="U73" s="113">
        <v>2.4058279820151057E-4</v>
      </c>
    </row>
    <row r="74" spans="2:21">
      <c r="B74" s="112" t="s">
        <v>440</v>
      </c>
      <c r="C74" s="111" t="s">
        <v>441</v>
      </c>
      <c r="D74" s="106" t="s">
        <v>121</v>
      </c>
      <c r="E74" s="106" t="s">
        <v>290</v>
      </c>
      <c r="F74" s="111" t="s">
        <v>431</v>
      </c>
      <c r="G74" s="106" t="s">
        <v>324</v>
      </c>
      <c r="H74" s="111" t="s">
        <v>382</v>
      </c>
      <c r="I74" s="111" t="s">
        <v>294</v>
      </c>
      <c r="J74" s="111"/>
      <c r="K74" s="127">
        <v>4.6699999999999529</v>
      </c>
      <c r="L74" s="106" t="s">
        <v>133</v>
      </c>
      <c r="M74" s="107">
        <v>2.2499999999999999E-2</v>
      </c>
      <c r="N74" s="107">
        <v>2.6199999999999345E-2</v>
      </c>
      <c r="O74" s="127">
        <v>14340773.722763002</v>
      </c>
      <c r="P74" s="126">
        <v>107.42</v>
      </c>
      <c r="Q74" s="127">
        <v>1141.936367364</v>
      </c>
      <c r="R74" s="127">
        <v>16546.795500333999</v>
      </c>
      <c r="S74" s="113">
        <v>1.438364963460885E-2</v>
      </c>
      <c r="T74" s="113">
        <v>6.1645780580769725E-3</v>
      </c>
      <c r="U74" s="113">
        <v>2.751334472918502E-4</v>
      </c>
    </row>
    <row r="75" spans="2:21">
      <c r="B75" s="112" t="s">
        <v>442</v>
      </c>
      <c r="C75" s="111" t="s">
        <v>443</v>
      </c>
      <c r="D75" s="106" t="s">
        <v>121</v>
      </c>
      <c r="E75" s="106" t="s">
        <v>290</v>
      </c>
      <c r="F75" s="111" t="s">
        <v>431</v>
      </c>
      <c r="G75" s="106" t="s">
        <v>324</v>
      </c>
      <c r="H75" s="111" t="s">
        <v>382</v>
      </c>
      <c r="I75" s="111" t="s">
        <v>294</v>
      </c>
      <c r="J75" s="111"/>
      <c r="K75" s="127">
        <v>5.1099999999998467</v>
      </c>
      <c r="L75" s="106" t="s">
        <v>133</v>
      </c>
      <c r="M75" s="107">
        <v>6.5000000000000006E-3</v>
      </c>
      <c r="N75" s="107">
        <v>2.3399999999999411E-2</v>
      </c>
      <c r="O75" s="127">
        <v>6064118.84779</v>
      </c>
      <c r="P75" s="126">
        <v>98.81</v>
      </c>
      <c r="Q75" s="127">
        <v>90.840550116000003</v>
      </c>
      <c r="R75" s="127">
        <v>6082.796383853999</v>
      </c>
      <c r="S75" s="113">
        <v>1.6299549870478724E-2</v>
      </c>
      <c r="T75" s="113">
        <v>2.2661713030114753E-3</v>
      </c>
      <c r="U75" s="113">
        <v>1.0114228692983905E-4</v>
      </c>
    </row>
    <row r="76" spans="2:21">
      <c r="B76" s="112" t="s">
        <v>444</v>
      </c>
      <c r="C76" s="111" t="s">
        <v>445</v>
      </c>
      <c r="D76" s="106" t="s">
        <v>121</v>
      </c>
      <c r="E76" s="106" t="s">
        <v>290</v>
      </c>
      <c r="F76" s="111" t="s">
        <v>431</v>
      </c>
      <c r="G76" s="106" t="s">
        <v>324</v>
      </c>
      <c r="H76" s="111" t="s">
        <v>382</v>
      </c>
      <c r="I76" s="111" t="s">
        <v>294</v>
      </c>
      <c r="J76" s="111"/>
      <c r="K76" s="127">
        <v>5.8200000000079983</v>
      </c>
      <c r="L76" s="106" t="s">
        <v>133</v>
      </c>
      <c r="M76" s="107">
        <v>1.43E-2</v>
      </c>
      <c r="N76" s="107">
        <v>2.6300000000019991E-2</v>
      </c>
      <c r="O76" s="127">
        <v>97466.919114000004</v>
      </c>
      <c r="P76" s="126">
        <v>100.69</v>
      </c>
      <c r="Q76" s="127">
        <v>1.7285207470000001</v>
      </c>
      <c r="R76" s="127">
        <v>100.00291576000002</v>
      </c>
      <c r="S76" s="113">
        <v>2.4223125349975407E-4</v>
      </c>
      <c r="T76" s="113">
        <v>3.7256505661496355E-5</v>
      </c>
      <c r="U76" s="113">
        <v>1.6628081825106209E-6</v>
      </c>
    </row>
    <row r="77" spans="2:21">
      <c r="B77" s="112" t="s">
        <v>446</v>
      </c>
      <c r="C77" s="111" t="s">
        <v>447</v>
      </c>
      <c r="D77" s="106" t="s">
        <v>121</v>
      </c>
      <c r="E77" s="106" t="s">
        <v>290</v>
      </c>
      <c r="F77" s="111" t="s">
        <v>431</v>
      </c>
      <c r="G77" s="106" t="s">
        <v>324</v>
      </c>
      <c r="H77" s="111" t="s">
        <v>382</v>
      </c>
      <c r="I77" s="111" t="s">
        <v>294</v>
      </c>
      <c r="J77" s="111"/>
      <c r="K77" s="127">
        <v>6.5999999999997234</v>
      </c>
      <c r="L77" s="106" t="s">
        <v>133</v>
      </c>
      <c r="M77" s="107">
        <v>2.5000000000000001E-3</v>
      </c>
      <c r="N77" s="107">
        <v>2.5099999999998786E-2</v>
      </c>
      <c r="O77" s="127">
        <v>13149483.63414184</v>
      </c>
      <c r="P77" s="126">
        <v>91.26</v>
      </c>
      <c r="Q77" s="127">
        <v>313.26653050237633</v>
      </c>
      <c r="R77" s="127">
        <v>12313.485294599002</v>
      </c>
      <c r="S77" s="113">
        <v>1.0128632085925659E-2</v>
      </c>
      <c r="T77" s="113">
        <v>4.5874405871521333E-3</v>
      </c>
      <c r="U77" s="113">
        <v>2.0474367119676694E-4</v>
      </c>
    </row>
    <row r="78" spans="2:21">
      <c r="B78" s="112" t="s">
        <v>448</v>
      </c>
      <c r="C78" s="111" t="s">
        <v>449</v>
      </c>
      <c r="D78" s="106" t="s">
        <v>121</v>
      </c>
      <c r="E78" s="106" t="s">
        <v>290</v>
      </c>
      <c r="F78" s="111" t="s">
        <v>332</v>
      </c>
      <c r="G78" s="106" t="s">
        <v>298</v>
      </c>
      <c r="H78" s="111" t="s">
        <v>374</v>
      </c>
      <c r="I78" s="111" t="s">
        <v>131</v>
      </c>
      <c r="J78" s="111"/>
      <c r="K78" s="127">
        <v>0.33000000000000906</v>
      </c>
      <c r="L78" s="106" t="s">
        <v>133</v>
      </c>
      <c r="M78" s="107">
        <v>1.4199999999999999E-2</v>
      </c>
      <c r="N78" s="107">
        <v>3.019999999999946E-2</v>
      </c>
      <c r="O78" s="127">
        <v>525.08464400000003</v>
      </c>
      <c r="P78" s="126">
        <v>5462000</v>
      </c>
      <c r="Q78" s="111"/>
      <c r="R78" s="127">
        <v>28680.122542477999</v>
      </c>
      <c r="S78" s="113">
        <v>2.4776324446751288E-2</v>
      </c>
      <c r="T78" s="113">
        <v>1.0684899932724127E-2</v>
      </c>
      <c r="U78" s="113">
        <v>4.7688151966979929E-4</v>
      </c>
    </row>
    <row r="79" spans="2:21">
      <c r="B79" s="112" t="s">
        <v>450</v>
      </c>
      <c r="C79" s="111" t="s">
        <v>451</v>
      </c>
      <c r="D79" s="106" t="s">
        <v>121</v>
      </c>
      <c r="E79" s="106" t="s">
        <v>290</v>
      </c>
      <c r="F79" s="111" t="s">
        <v>332</v>
      </c>
      <c r="G79" s="106" t="s">
        <v>298</v>
      </c>
      <c r="H79" s="111" t="s">
        <v>374</v>
      </c>
      <c r="I79" s="111" t="s">
        <v>131</v>
      </c>
      <c r="J79" s="111"/>
      <c r="K79" s="127">
        <v>1</v>
      </c>
      <c r="L79" s="106" t="s">
        <v>133</v>
      </c>
      <c r="M79" s="107">
        <v>1.5900000000000001E-2</v>
      </c>
      <c r="N79" s="107">
        <v>2.2600000000000186E-2</v>
      </c>
      <c r="O79" s="127">
        <v>409.697293</v>
      </c>
      <c r="P79" s="126">
        <v>5355000</v>
      </c>
      <c r="Q79" s="111"/>
      <c r="R79" s="127">
        <v>21939.290004209997</v>
      </c>
      <c r="S79" s="113">
        <v>2.7367888643954577E-2</v>
      </c>
      <c r="T79" s="113">
        <v>8.1735745006947386E-3</v>
      </c>
      <c r="U79" s="113">
        <v>3.6479767275011553E-4</v>
      </c>
    </row>
    <row r="80" spans="2:21">
      <c r="B80" s="112" t="s">
        <v>452</v>
      </c>
      <c r="C80" s="111" t="s">
        <v>453</v>
      </c>
      <c r="D80" s="106" t="s">
        <v>121</v>
      </c>
      <c r="E80" s="106" t="s">
        <v>290</v>
      </c>
      <c r="F80" s="111" t="s">
        <v>332</v>
      </c>
      <c r="G80" s="106" t="s">
        <v>298</v>
      </c>
      <c r="H80" s="111" t="s">
        <v>374</v>
      </c>
      <c r="I80" s="111" t="s">
        <v>131</v>
      </c>
      <c r="J80" s="111"/>
      <c r="K80" s="127">
        <v>3.2299999999999733</v>
      </c>
      <c r="L80" s="106" t="s">
        <v>133</v>
      </c>
      <c r="M80" s="107">
        <v>2.5899999999999999E-2</v>
      </c>
      <c r="N80" s="107">
        <v>2.8099999999999663E-2</v>
      </c>
      <c r="O80" s="127">
        <v>648.74207799999999</v>
      </c>
      <c r="P80" s="126">
        <v>5428111</v>
      </c>
      <c r="Q80" s="111"/>
      <c r="R80" s="127">
        <v>35214.439323077997</v>
      </c>
      <c r="S80" s="113">
        <v>3.0712591866685603E-2</v>
      </c>
      <c r="T80" s="113">
        <v>1.3119287053142569E-2</v>
      </c>
      <c r="U80" s="113">
        <v>5.855315057959452E-4</v>
      </c>
    </row>
    <row r="81" spans="2:21">
      <c r="B81" s="112" t="s">
        <v>454</v>
      </c>
      <c r="C81" s="111" t="s">
        <v>455</v>
      </c>
      <c r="D81" s="106" t="s">
        <v>121</v>
      </c>
      <c r="E81" s="106" t="s">
        <v>290</v>
      </c>
      <c r="F81" s="111" t="s">
        <v>332</v>
      </c>
      <c r="G81" s="106" t="s">
        <v>298</v>
      </c>
      <c r="H81" s="111" t="s">
        <v>374</v>
      </c>
      <c r="I81" s="111" t="s">
        <v>131</v>
      </c>
      <c r="J81" s="111"/>
      <c r="K81" s="127">
        <v>2.2000000000000437</v>
      </c>
      <c r="L81" s="106" t="s">
        <v>133</v>
      </c>
      <c r="M81" s="107">
        <v>2.0199999999999999E-2</v>
      </c>
      <c r="N81" s="107">
        <v>2.4900000000000196E-2</v>
      </c>
      <c r="O81" s="127">
        <v>339.72976499999999</v>
      </c>
      <c r="P81" s="126">
        <v>5415800</v>
      </c>
      <c r="Q81" s="111"/>
      <c r="R81" s="127">
        <v>18399.083876835997</v>
      </c>
      <c r="S81" s="113">
        <v>1.6143015680684249E-2</v>
      </c>
      <c r="T81" s="113">
        <v>6.8546558609231343E-3</v>
      </c>
      <c r="U81" s="113">
        <v>3.0593255195204448E-4</v>
      </c>
    </row>
    <row r="82" spans="2:21">
      <c r="B82" s="112" t="s">
        <v>456</v>
      </c>
      <c r="C82" s="111" t="s">
        <v>457</v>
      </c>
      <c r="D82" s="106" t="s">
        <v>121</v>
      </c>
      <c r="E82" s="106" t="s">
        <v>290</v>
      </c>
      <c r="F82" s="111" t="s">
        <v>329</v>
      </c>
      <c r="G82" s="106" t="s">
        <v>298</v>
      </c>
      <c r="H82" s="111" t="s">
        <v>374</v>
      </c>
      <c r="I82" s="111" t="s">
        <v>131</v>
      </c>
      <c r="J82" s="111"/>
      <c r="K82" s="127">
        <v>3.4599999999998436</v>
      </c>
      <c r="L82" s="106" t="s">
        <v>133</v>
      </c>
      <c r="M82" s="107">
        <v>2.9700000000000001E-2</v>
      </c>
      <c r="N82" s="107">
        <v>2.9099999999999186E-2</v>
      </c>
      <c r="O82" s="127">
        <v>110.136504</v>
      </c>
      <c r="P82" s="126">
        <v>5460401</v>
      </c>
      <c r="Q82" s="111"/>
      <c r="R82" s="127">
        <v>6013.8948882389996</v>
      </c>
      <c r="S82" s="113">
        <v>7.8668931428571426E-3</v>
      </c>
      <c r="T82" s="113">
        <v>2.2405017618590305E-3</v>
      </c>
      <c r="U82" s="113">
        <v>9.9996620627760416E-5</v>
      </c>
    </row>
    <row r="83" spans="2:21">
      <c r="B83" s="112" t="s">
        <v>458</v>
      </c>
      <c r="C83" s="111" t="s">
        <v>459</v>
      </c>
      <c r="D83" s="106" t="s">
        <v>121</v>
      </c>
      <c r="E83" s="106" t="s">
        <v>290</v>
      </c>
      <c r="F83" s="111" t="s">
        <v>329</v>
      </c>
      <c r="G83" s="106" t="s">
        <v>298</v>
      </c>
      <c r="H83" s="111" t="s">
        <v>374</v>
      </c>
      <c r="I83" s="111" t="s">
        <v>131</v>
      </c>
      <c r="J83" s="111"/>
      <c r="K83" s="127">
        <v>5.0699999999999843</v>
      </c>
      <c r="L83" s="106" t="s">
        <v>133</v>
      </c>
      <c r="M83" s="107">
        <v>8.3999999999999995E-3</v>
      </c>
      <c r="N83" s="107">
        <v>3.270000000000009E-2</v>
      </c>
      <c r="O83" s="127">
        <v>169.733611</v>
      </c>
      <c r="P83" s="126">
        <v>4672001</v>
      </c>
      <c r="Q83" s="111"/>
      <c r="R83" s="127">
        <v>7929.9561373589986</v>
      </c>
      <c r="S83" s="113">
        <v>2.134208613101974E-2</v>
      </c>
      <c r="T83" s="113">
        <v>2.954338415851538E-3</v>
      </c>
      <c r="U83" s="113">
        <v>1.3185611491365237E-4</v>
      </c>
    </row>
    <row r="84" spans="2:21">
      <c r="B84" s="112" t="s">
        <v>460</v>
      </c>
      <c r="C84" s="111" t="s">
        <v>461</v>
      </c>
      <c r="D84" s="106" t="s">
        <v>121</v>
      </c>
      <c r="E84" s="106" t="s">
        <v>290</v>
      </c>
      <c r="F84" s="111" t="s">
        <v>329</v>
      </c>
      <c r="G84" s="106" t="s">
        <v>298</v>
      </c>
      <c r="H84" s="111" t="s">
        <v>374</v>
      </c>
      <c r="I84" s="111" t="s">
        <v>131</v>
      </c>
      <c r="J84" s="111"/>
      <c r="K84" s="127">
        <v>5.4800000000000688</v>
      </c>
      <c r="L84" s="106" t="s">
        <v>133</v>
      </c>
      <c r="M84" s="107">
        <v>3.0899999999999997E-2</v>
      </c>
      <c r="N84" s="107">
        <v>3.4500000000000329E-2</v>
      </c>
      <c r="O84" s="127">
        <v>403.79009100000002</v>
      </c>
      <c r="P84" s="126">
        <v>4921002</v>
      </c>
      <c r="Q84" s="111"/>
      <c r="R84" s="127">
        <v>19870.518033642998</v>
      </c>
      <c r="S84" s="113">
        <v>2.1252110052631581E-2</v>
      </c>
      <c r="T84" s="113">
        <v>7.402844826984529E-3</v>
      </c>
      <c r="U84" s="113">
        <v>3.3039896612976942E-4</v>
      </c>
    </row>
    <row r="85" spans="2:21">
      <c r="B85" s="112" t="s">
        <v>462</v>
      </c>
      <c r="C85" s="111" t="s">
        <v>463</v>
      </c>
      <c r="D85" s="106" t="s">
        <v>121</v>
      </c>
      <c r="E85" s="106" t="s">
        <v>290</v>
      </c>
      <c r="F85" s="111" t="s">
        <v>464</v>
      </c>
      <c r="G85" s="106" t="s">
        <v>324</v>
      </c>
      <c r="H85" s="111" t="s">
        <v>382</v>
      </c>
      <c r="I85" s="111" t="s">
        <v>294</v>
      </c>
      <c r="J85" s="111"/>
      <c r="K85" s="127">
        <v>3.7100000000000524</v>
      </c>
      <c r="L85" s="106" t="s">
        <v>133</v>
      </c>
      <c r="M85" s="107">
        <v>1.4199999999999999E-2</v>
      </c>
      <c r="N85" s="107">
        <v>2.1699999999999858E-2</v>
      </c>
      <c r="O85" s="127">
        <v>10019678.098237</v>
      </c>
      <c r="P85" s="126">
        <v>105.14</v>
      </c>
      <c r="Q85" s="111"/>
      <c r="R85" s="127">
        <v>10534.688949095</v>
      </c>
      <c r="S85" s="113">
        <v>1.0406822867284461E-2</v>
      </c>
      <c r="T85" s="113">
        <v>3.9247425486672715E-3</v>
      </c>
      <c r="U85" s="113">
        <v>1.7516656241103361E-4</v>
      </c>
    </row>
    <row r="86" spans="2:21">
      <c r="B86" s="112" t="s">
        <v>465</v>
      </c>
      <c r="C86" s="111" t="s">
        <v>466</v>
      </c>
      <c r="D86" s="106" t="s">
        <v>121</v>
      </c>
      <c r="E86" s="106" t="s">
        <v>290</v>
      </c>
      <c r="F86" s="111" t="s">
        <v>467</v>
      </c>
      <c r="G86" s="106" t="s">
        <v>324</v>
      </c>
      <c r="H86" s="111" t="s">
        <v>382</v>
      </c>
      <c r="I86" s="111" t="s">
        <v>294</v>
      </c>
      <c r="J86" s="111"/>
      <c r="K86" s="127">
        <v>1.2000000000010456</v>
      </c>
      <c r="L86" s="106" t="s">
        <v>133</v>
      </c>
      <c r="M86" s="107">
        <v>0.04</v>
      </c>
      <c r="N86" s="107">
        <v>1.4999999999999998E-2</v>
      </c>
      <c r="O86" s="127">
        <v>341465.32274799998</v>
      </c>
      <c r="P86" s="126">
        <v>112.02</v>
      </c>
      <c r="Q86" s="111"/>
      <c r="R86" s="127">
        <v>382.50946460800003</v>
      </c>
      <c r="S86" s="113">
        <v>2.0971716565422664E-3</v>
      </c>
      <c r="T86" s="113">
        <v>1.4250550521891991E-4</v>
      </c>
      <c r="U86" s="113">
        <v>6.3602132278261793E-6</v>
      </c>
    </row>
    <row r="87" spans="2:21">
      <c r="B87" s="112" t="s">
        <v>468</v>
      </c>
      <c r="C87" s="111" t="s">
        <v>469</v>
      </c>
      <c r="D87" s="106" t="s">
        <v>121</v>
      </c>
      <c r="E87" s="106" t="s">
        <v>290</v>
      </c>
      <c r="F87" s="111" t="s">
        <v>467</v>
      </c>
      <c r="G87" s="106" t="s">
        <v>324</v>
      </c>
      <c r="H87" s="111" t="s">
        <v>382</v>
      </c>
      <c r="I87" s="111" t="s">
        <v>294</v>
      </c>
      <c r="J87" s="111"/>
      <c r="K87" s="127">
        <v>3.4100000000000086</v>
      </c>
      <c r="L87" s="106" t="s">
        <v>133</v>
      </c>
      <c r="M87" s="107">
        <v>0.04</v>
      </c>
      <c r="N87" s="107">
        <v>2.1199999999999889E-2</v>
      </c>
      <c r="O87" s="127">
        <v>12154559.226157</v>
      </c>
      <c r="P87" s="126">
        <v>116.79</v>
      </c>
      <c r="Q87" s="111"/>
      <c r="R87" s="127">
        <v>14195.309654568</v>
      </c>
      <c r="S87" s="113">
        <v>1.2715412151170277E-2</v>
      </c>
      <c r="T87" s="113">
        <v>5.2885221445077837E-3</v>
      </c>
      <c r="U87" s="113">
        <v>2.3603388828717569E-4</v>
      </c>
    </row>
    <row r="88" spans="2:21">
      <c r="B88" s="112" t="s">
        <v>470</v>
      </c>
      <c r="C88" s="111" t="s">
        <v>471</v>
      </c>
      <c r="D88" s="106" t="s">
        <v>121</v>
      </c>
      <c r="E88" s="106" t="s">
        <v>290</v>
      </c>
      <c r="F88" s="111" t="s">
        <v>467</v>
      </c>
      <c r="G88" s="106" t="s">
        <v>324</v>
      </c>
      <c r="H88" s="111" t="s">
        <v>382</v>
      </c>
      <c r="I88" s="111" t="s">
        <v>294</v>
      </c>
      <c r="J88" s="111"/>
      <c r="K88" s="127">
        <v>4.8000000000002991</v>
      </c>
      <c r="L88" s="106" t="s">
        <v>133</v>
      </c>
      <c r="M88" s="107">
        <v>3.5000000000000003E-2</v>
      </c>
      <c r="N88" s="107">
        <v>2.4200000000002265E-2</v>
      </c>
      <c r="O88" s="127">
        <v>4018464.3869599998</v>
      </c>
      <c r="P88" s="126">
        <v>116.43</v>
      </c>
      <c r="Q88" s="111"/>
      <c r="R88" s="127">
        <v>4678.6982732070001</v>
      </c>
      <c r="S88" s="113">
        <v>4.4544938887942486E-3</v>
      </c>
      <c r="T88" s="113">
        <v>1.7430686633428394E-3</v>
      </c>
      <c r="U88" s="113">
        <v>7.7795509391524482E-5</v>
      </c>
    </row>
    <row r="89" spans="2:21">
      <c r="B89" s="112" t="s">
        <v>472</v>
      </c>
      <c r="C89" s="111" t="s">
        <v>473</v>
      </c>
      <c r="D89" s="106" t="s">
        <v>121</v>
      </c>
      <c r="E89" s="106" t="s">
        <v>290</v>
      </c>
      <c r="F89" s="111" t="s">
        <v>467</v>
      </c>
      <c r="G89" s="106" t="s">
        <v>324</v>
      </c>
      <c r="H89" s="111" t="s">
        <v>382</v>
      </c>
      <c r="I89" s="111" t="s">
        <v>294</v>
      </c>
      <c r="J89" s="111"/>
      <c r="K89" s="127">
        <v>6.8499999999942158</v>
      </c>
      <c r="L89" s="106" t="s">
        <v>133</v>
      </c>
      <c r="M89" s="107">
        <v>2.5000000000000001E-2</v>
      </c>
      <c r="N89" s="107">
        <v>2.5099999999978646E-2</v>
      </c>
      <c r="O89" s="127">
        <v>414002.24749899999</v>
      </c>
      <c r="P89" s="126">
        <v>108.6</v>
      </c>
      <c r="Q89" s="111"/>
      <c r="R89" s="127">
        <v>449.60643849600001</v>
      </c>
      <c r="S89" s="113">
        <v>1.1707928902913063E-3</v>
      </c>
      <c r="T89" s="113">
        <v>1.6750276423411589E-4</v>
      </c>
      <c r="U89" s="113">
        <v>7.4758746698427954E-6</v>
      </c>
    </row>
    <row r="90" spans="2:21">
      <c r="B90" s="112" t="s">
        <v>474</v>
      </c>
      <c r="C90" s="111" t="s">
        <v>475</v>
      </c>
      <c r="D90" s="106" t="s">
        <v>121</v>
      </c>
      <c r="E90" s="106" t="s">
        <v>290</v>
      </c>
      <c r="F90" s="111" t="s">
        <v>476</v>
      </c>
      <c r="G90" s="106" t="s">
        <v>477</v>
      </c>
      <c r="H90" s="111" t="s">
        <v>382</v>
      </c>
      <c r="I90" s="111" t="s">
        <v>294</v>
      </c>
      <c r="J90" s="111"/>
      <c r="K90" s="127">
        <v>0.15999999999995879</v>
      </c>
      <c r="L90" s="106" t="s">
        <v>133</v>
      </c>
      <c r="M90" s="107">
        <v>4.2999999999999997E-2</v>
      </c>
      <c r="N90" s="107">
        <v>1.7199916527545912E-2</v>
      </c>
      <c r="O90" s="127">
        <v>2.0537E-2</v>
      </c>
      <c r="P90" s="126">
        <v>117.55</v>
      </c>
      <c r="Q90" s="111"/>
      <c r="R90" s="127">
        <v>2.3959999999999998E-5</v>
      </c>
      <c r="S90" s="113">
        <v>3.3563241894404355E-11</v>
      </c>
      <c r="T90" s="113">
        <v>8.9263984841380819E-12</v>
      </c>
      <c r="U90" s="113">
        <v>3.9839722422263966E-13</v>
      </c>
    </row>
    <row r="91" spans="2:21">
      <c r="B91" s="112" t="s">
        <v>478</v>
      </c>
      <c r="C91" s="111" t="s">
        <v>479</v>
      </c>
      <c r="D91" s="106" t="s">
        <v>121</v>
      </c>
      <c r="E91" s="106" t="s">
        <v>290</v>
      </c>
      <c r="F91" s="111" t="s">
        <v>480</v>
      </c>
      <c r="G91" s="106" t="s">
        <v>129</v>
      </c>
      <c r="H91" s="111" t="s">
        <v>382</v>
      </c>
      <c r="I91" s="111" t="s">
        <v>294</v>
      </c>
      <c r="J91" s="111"/>
      <c r="K91" s="127">
        <v>0.15999999999978956</v>
      </c>
      <c r="L91" s="106" t="s">
        <v>133</v>
      </c>
      <c r="M91" s="107">
        <v>2.1499999999999998E-2</v>
      </c>
      <c r="N91" s="107">
        <v>1.2400000000000603E-2</v>
      </c>
      <c r="O91" s="127">
        <v>1219512.2321550001</v>
      </c>
      <c r="P91" s="126">
        <v>109.11</v>
      </c>
      <c r="Q91" s="111"/>
      <c r="R91" s="127">
        <v>1330.609700258</v>
      </c>
      <c r="S91" s="113">
        <v>1.0457700104905245E-2</v>
      </c>
      <c r="T91" s="113">
        <v>4.9572422418040234E-4</v>
      </c>
      <c r="U91" s="113">
        <v>2.2124841865880878E-5</v>
      </c>
    </row>
    <row r="92" spans="2:21">
      <c r="B92" s="112" t="s">
        <v>481</v>
      </c>
      <c r="C92" s="111" t="s">
        <v>482</v>
      </c>
      <c r="D92" s="106" t="s">
        <v>121</v>
      </c>
      <c r="E92" s="106" t="s">
        <v>290</v>
      </c>
      <c r="F92" s="111" t="s">
        <v>480</v>
      </c>
      <c r="G92" s="106" t="s">
        <v>129</v>
      </c>
      <c r="H92" s="111" t="s">
        <v>382</v>
      </c>
      <c r="I92" s="111" t="s">
        <v>294</v>
      </c>
      <c r="J92" s="111"/>
      <c r="K92" s="127">
        <v>1.8099999999999776</v>
      </c>
      <c r="L92" s="106" t="s">
        <v>133</v>
      </c>
      <c r="M92" s="107">
        <v>1.8000000000000002E-2</v>
      </c>
      <c r="N92" s="107">
        <v>1.7900000000000228E-2</v>
      </c>
      <c r="O92" s="127">
        <v>6086608.3154720012</v>
      </c>
      <c r="P92" s="126">
        <v>108.44</v>
      </c>
      <c r="Q92" s="111"/>
      <c r="R92" s="127">
        <v>6600.3182140149993</v>
      </c>
      <c r="S92" s="113">
        <v>5.3523085601229715E-3</v>
      </c>
      <c r="T92" s="113">
        <v>2.4589762312359127E-3</v>
      </c>
      <c r="U92" s="113">
        <v>1.0974743136267556E-4</v>
      </c>
    </row>
    <row r="93" spans="2:21">
      <c r="B93" s="112" t="s">
        <v>483</v>
      </c>
      <c r="C93" s="111" t="s">
        <v>484</v>
      </c>
      <c r="D93" s="106" t="s">
        <v>121</v>
      </c>
      <c r="E93" s="106" t="s">
        <v>290</v>
      </c>
      <c r="F93" s="111" t="s">
        <v>485</v>
      </c>
      <c r="G93" s="106" t="s">
        <v>486</v>
      </c>
      <c r="H93" s="111" t="s">
        <v>487</v>
      </c>
      <c r="I93" s="111" t="s">
        <v>294</v>
      </c>
      <c r="J93" s="111"/>
      <c r="K93" s="127">
        <v>6.3199999999999177</v>
      </c>
      <c r="L93" s="106" t="s">
        <v>133</v>
      </c>
      <c r="M93" s="107">
        <v>5.1500000000000004E-2</v>
      </c>
      <c r="N93" s="107">
        <v>2.7599999999999625E-2</v>
      </c>
      <c r="O93" s="127">
        <v>18196633.678964999</v>
      </c>
      <c r="P93" s="126">
        <v>150.84</v>
      </c>
      <c r="Q93" s="111"/>
      <c r="R93" s="127">
        <v>27447.802162803997</v>
      </c>
      <c r="S93" s="113">
        <v>5.8185095653052448E-3</v>
      </c>
      <c r="T93" s="113">
        <v>1.0225793807135876E-2</v>
      </c>
      <c r="U93" s="113">
        <v>4.5639099301641398E-4</v>
      </c>
    </row>
    <row r="94" spans="2:21">
      <c r="B94" s="112" t="s">
        <v>488</v>
      </c>
      <c r="C94" s="111" t="s">
        <v>489</v>
      </c>
      <c r="D94" s="106" t="s">
        <v>121</v>
      </c>
      <c r="E94" s="106" t="s">
        <v>290</v>
      </c>
      <c r="F94" s="111" t="s">
        <v>490</v>
      </c>
      <c r="G94" s="106" t="s">
        <v>157</v>
      </c>
      <c r="H94" s="111" t="s">
        <v>491</v>
      </c>
      <c r="I94" s="111" t="s">
        <v>131</v>
      </c>
      <c r="J94" s="111"/>
      <c r="K94" s="127">
        <v>1.8900000000000032</v>
      </c>
      <c r="L94" s="106" t="s">
        <v>133</v>
      </c>
      <c r="M94" s="107">
        <v>2.2000000000000002E-2</v>
      </c>
      <c r="N94" s="107">
        <v>1.3700000000001156E-2</v>
      </c>
      <c r="O94" s="127">
        <v>5198263.9756119996</v>
      </c>
      <c r="P94" s="126">
        <v>109.89</v>
      </c>
      <c r="Q94" s="111"/>
      <c r="R94" s="127">
        <v>5712.3723349820002</v>
      </c>
      <c r="S94" s="113">
        <v>6.5509299488540375E-3</v>
      </c>
      <c r="T94" s="113">
        <v>2.1281682701091674E-3</v>
      </c>
      <c r="U94" s="113">
        <v>9.4983025124500335E-5</v>
      </c>
    </row>
    <row r="95" spans="2:21">
      <c r="B95" s="112" t="s">
        <v>492</v>
      </c>
      <c r="C95" s="111" t="s">
        <v>493</v>
      </c>
      <c r="D95" s="106" t="s">
        <v>121</v>
      </c>
      <c r="E95" s="106" t="s">
        <v>290</v>
      </c>
      <c r="F95" s="111" t="s">
        <v>490</v>
      </c>
      <c r="G95" s="106" t="s">
        <v>157</v>
      </c>
      <c r="H95" s="111" t="s">
        <v>491</v>
      </c>
      <c r="I95" s="111" t="s">
        <v>131</v>
      </c>
      <c r="J95" s="111"/>
      <c r="K95" s="127">
        <v>5.1700000000007131</v>
      </c>
      <c r="L95" s="106" t="s">
        <v>133</v>
      </c>
      <c r="M95" s="107">
        <v>1.7000000000000001E-2</v>
      </c>
      <c r="N95" s="107">
        <v>2.0600000000002172E-2</v>
      </c>
      <c r="O95" s="127">
        <v>3261419.4097540001</v>
      </c>
      <c r="P95" s="126">
        <v>104.49</v>
      </c>
      <c r="Q95" s="111"/>
      <c r="R95" s="127">
        <v>3407.8574292210001</v>
      </c>
      <c r="S95" s="113">
        <v>2.5695844834341813E-3</v>
      </c>
      <c r="T95" s="113">
        <v>1.2696115772269216E-3</v>
      </c>
      <c r="U95" s="113">
        <v>5.6664479981141372E-5</v>
      </c>
    </row>
    <row r="96" spans="2:21">
      <c r="B96" s="112" t="s">
        <v>494</v>
      </c>
      <c r="C96" s="111" t="s">
        <v>495</v>
      </c>
      <c r="D96" s="106" t="s">
        <v>121</v>
      </c>
      <c r="E96" s="106" t="s">
        <v>290</v>
      </c>
      <c r="F96" s="111" t="s">
        <v>387</v>
      </c>
      <c r="G96" s="106" t="s">
        <v>324</v>
      </c>
      <c r="H96" s="111" t="s">
        <v>491</v>
      </c>
      <c r="I96" s="111" t="s">
        <v>131</v>
      </c>
      <c r="J96" s="111"/>
      <c r="K96" s="127">
        <v>1.3399999999949197</v>
      </c>
      <c r="L96" s="106" t="s">
        <v>133</v>
      </c>
      <c r="M96" s="107">
        <v>2.5000000000000001E-2</v>
      </c>
      <c r="N96" s="107">
        <v>2.0599999999966135E-2</v>
      </c>
      <c r="O96" s="127">
        <v>21664.579075000001</v>
      </c>
      <c r="P96" s="126">
        <v>109.03</v>
      </c>
      <c r="Q96" s="111"/>
      <c r="R96" s="127">
        <v>23.620890618000001</v>
      </c>
      <c r="S96" s="113">
        <v>3.0672162727138148E-5</v>
      </c>
      <c r="T96" s="113">
        <v>8.8000618617072906E-6</v>
      </c>
      <c r="U96" s="113">
        <v>3.9275865007837199E-7</v>
      </c>
    </row>
    <row r="97" spans="2:21">
      <c r="B97" s="112" t="s">
        <v>496</v>
      </c>
      <c r="C97" s="111" t="s">
        <v>497</v>
      </c>
      <c r="D97" s="106" t="s">
        <v>121</v>
      </c>
      <c r="E97" s="106" t="s">
        <v>290</v>
      </c>
      <c r="F97" s="111" t="s">
        <v>387</v>
      </c>
      <c r="G97" s="106" t="s">
        <v>324</v>
      </c>
      <c r="H97" s="111" t="s">
        <v>491</v>
      </c>
      <c r="I97" s="111" t="s">
        <v>131</v>
      </c>
      <c r="J97" s="111"/>
      <c r="K97" s="127">
        <v>2.6800000000001392</v>
      </c>
      <c r="L97" s="106" t="s">
        <v>133</v>
      </c>
      <c r="M97" s="107">
        <v>1.95E-2</v>
      </c>
      <c r="N97" s="107">
        <v>2.3900000000001569E-2</v>
      </c>
      <c r="O97" s="127">
        <v>4271007.4231420001</v>
      </c>
      <c r="P97" s="126">
        <v>107.6</v>
      </c>
      <c r="Q97" s="111"/>
      <c r="R97" s="127">
        <v>4595.6040939519999</v>
      </c>
      <c r="S97" s="113">
        <v>7.5051406401200824E-3</v>
      </c>
      <c r="T97" s="113">
        <v>1.712111578378627E-3</v>
      </c>
      <c r="U97" s="113">
        <v>7.6413852865470617E-5</v>
      </c>
    </row>
    <row r="98" spans="2:21">
      <c r="B98" s="112" t="s">
        <v>498</v>
      </c>
      <c r="C98" s="111" t="s">
        <v>499</v>
      </c>
      <c r="D98" s="106" t="s">
        <v>121</v>
      </c>
      <c r="E98" s="106" t="s">
        <v>290</v>
      </c>
      <c r="F98" s="111" t="s">
        <v>387</v>
      </c>
      <c r="G98" s="106" t="s">
        <v>324</v>
      </c>
      <c r="H98" s="111" t="s">
        <v>491</v>
      </c>
      <c r="I98" s="111" t="s">
        <v>131</v>
      </c>
      <c r="J98" s="111"/>
      <c r="K98" s="127">
        <v>3.9600000000001603</v>
      </c>
      <c r="L98" s="106" t="s">
        <v>133</v>
      </c>
      <c r="M98" s="107">
        <v>1.1699999999999999E-2</v>
      </c>
      <c r="N98" s="107">
        <v>3.6500503727584122E-2</v>
      </c>
      <c r="O98" s="127">
        <v>2.6526999999999998E-2</v>
      </c>
      <c r="P98" s="126">
        <v>94.04</v>
      </c>
      <c r="Q98" s="111"/>
      <c r="R98" s="127">
        <v>2.4814999999999999E-5</v>
      </c>
      <c r="S98" s="113">
        <v>3.5174711187337641E-11</v>
      </c>
      <c r="T98" s="113">
        <v>9.2449323198617075E-12</v>
      </c>
      <c r="U98" s="113">
        <v>4.1261381966130235E-13</v>
      </c>
    </row>
    <row r="99" spans="2:21">
      <c r="B99" s="112" t="s">
        <v>500</v>
      </c>
      <c r="C99" s="111" t="s">
        <v>501</v>
      </c>
      <c r="D99" s="106" t="s">
        <v>121</v>
      </c>
      <c r="E99" s="106" t="s">
        <v>290</v>
      </c>
      <c r="F99" s="111" t="s">
        <v>387</v>
      </c>
      <c r="G99" s="106" t="s">
        <v>324</v>
      </c>
      <c r="H99" s="111" t="s">
        <v>491</v>
      </c>
      <c r="I99" s="111" t="s">
        <v>131</v>
      </c>
      <c r="J99" s="111"/>
      <c r="K99" s="127">
        <v>3.9600000000000879</v>
      </c>
      <c r="L99" s="106" t="s">
        <v>133</v>
      </c>
      <c r="M99" s="107">
        <v>3.3500000000000002E-2</v>
      </c>
      <c r="N99" s="107">
        <v>2.7200000000001757E-2</v>
      </c>
      <c r="O99" s="127">
        <v>4089063.3609950002</v>
      </c>
      <c r="P99" s="126">
        <v>111.49</v>
      </c>
      <c r="Q99" s="111"/>
      <c r="R99" s="127">
        <v>4558.8971204099998</v>
      </c>
      <c r="S99" s="113">
        <v>9.3839560681493687E-3</v>
      </c>
      <c r="T99" s="113">
        <v>1.698436241442792E-3</v>
      </c>
      <c r="U99" s="113">
        <v>7.5803504102167337E-5</v>
      </c>
    </row>
    <row r="100" spans="2:21">
      <c r="B100" s="112" t="s">
        <v>502</v>
      </c>
      <c r="C100" s="111" t="s">
        <v>503</v>
      </c>
      <c r="D100" s="106" t="s">
        <v>121</v>
      </c>
      <c r="E100" s="106" t="s">
        <v>290</v>
      </c>
      <c r="F100" s="111" t="s">
        <v>387</v>
      </c>
      <c r="G100" s="106" t="s">
        <v>324</v>
      </c>
      <c r="H100" s="111" t="s">
        <v>491</v>
      </c>
      <c r="I100" s="111" t="s">
        <v>131</v>
      </c>
      <c r="J100" s="111"/>
      <c r="K100" s="127">
        <v>5.5199999999998965</v>
      </c>
      <c r="L100" s="106" t="s">
        <v>133</v>
      </c>
      <c r="M100" s="107">
        <v>1.3300000000000001E-2</v>
      </c>
      <c r="N100" s="107">
        <v>3.6999999999999186E-2</v>
      </c>
      <c r="O100" s="127">
        <v>7716273.1218560003</v>
      </c>
      <c r="P100" s="126">
        <v>94.95</v>
      </c>
      <c r="Q100" s="111"/>
      <c r="R100" s="127">
        <v>7326.6015246879997</v>
      </c>
      <c r="S100" s="113">
        <v>6.1730184974848005E-3</v>
      </c>
      <c r="T100" s="113">
        <v>2.7295561245350053E-3</v>
      </c>
      <c r="U100" s="113">
        <v>1.2182377756348326E-4</v>
      </c>
    </row>
    <row r="101" spans="2:21">
      <c r="B101" s="112" t="s">
        <v>504</v>
      </c>
      <c r="C101" s="111" t="s">
        <v>505</v>
      </c>
      <c r="D101" s="106" t="s">
        <v>121</v>
      </c>
      <c r="E101" s="106" t="s">
        <v>290</v>
      </c>
      <c r="F101" s="111" t="s">
        <v>387</v>
      </c>
      <c r="G101" s="106" t="s">
        <v>324</v>
      </c>
      <c r="H101" s="111" t="s">
        <v>487</v>
      </c>
      <c r="I101" s="111" t="s">
        <v>294</v>
      </c>
      <c r="J101" s="111"/>
      <c r="K101" s="127">
        <v>6.039999999999714</v>
      </c>
      <c r="L101" s="106" t="s">
        <v>133</v>
      </c>
      <c r="M101" s="107">
        <v>1.8700000000000001E-2</v>
      </c>
      <c r="N101" s="107">
        <v>3.8199999999998575E-2</v>
      </c>
      <c r="O101" s="127">
        <v>6079929.0811219998</v>
      </c>
      <c r="P101" s="126">
        <v>92.39</v>
      </c>
      <c r="Q101" s="111"/>
      <c r="R101" s="127">
        <v>5617.2463925900001</v>
      </c>
      <c r="S101" s="113">
        <v>1.0221202654722738E-2</v>
      </c>
      <c r="T101" s="113">
        <v>2.092728701329111E-3</v>
      </c>
      <c r="U101" s="113">
        <v>9.3401309289753431E-5</v>
      </c>
    </row>
    <row r="102" spans="2:21">
      <c r="B102" s="112" t="s">
        <v>506</v>
      </c>
      <c r="C102" s="111" t="s">
        <v>507</v>
      </c>
      <c r="D102" s="106" t="s">
        <v>121</v>
      </c>
      <c r="E102" s="106" t="s">
        <v>290</v>
      </c>
      <c r="F102" s="111" t="s">
        <v>297</v>
      </c>
      <c r="G102" s="106" t="s">
        <v>298</v>
      </c>
      <c r="H102" s="111" t="s">
        <v>491</v>
      </c>
      <c r="I102" s="111" t="s">
        <v>131</v>
      </c>
      <c r="J102" s="111"/>
      <c r="K102" s="127">
        <v>5.0799999999999725</v>
      </c>
      <c r="L102" s="106" t="s">
        <v>133</v>
      </c>
      <c r="M102" s="107">
        <v>1.09E-2</v>
      </c>
      <c r="N102" s="107">
        <v>3.2399999999999984E-2</v>
      </c>
      <c r="O102" s="127">
        <v>531.38566000000003</v>
      </c>
      <c r="P102" s="126">
        <v>4713094</v>
      </c>
      <c r="Q102" s="111"/>
      <c r="R102" s="127">
        <v>25044.704297346001</v>
      </c>
      <c r="S102" s="113">
        <v>2.9262936285037722E-2</v>
      </c>
      <c r="T102" s="113">
        <v>9.3305096191784592E-3</v>
      </c>
      <c r="U102" s="113">
        <v>4.1643325014772384E-4</v>
      </c>
    </row>
    <row r="103" spans="2:21">
      <c r="B103" s="112" t="s">
        <v>508</v>
      </c>
      <c r="C103" s="111" t="s">
        <v>509</v>
      </c>
      <c r="D103" s="106" t="s">
        <v>121</v>
      </c>
      <c r="E103" s="106" t="s">
        <v>290</v>
      </c>
      <c r="F103" s="111" t="s">
        <v>297</v>
      </c>
      <c r="G103" s="106" t="s">
        <v>298</v>
      </c>
      <c r="H103" s="111" t="s">
        <v>491</v>
      </c>
      <c r="I103" s="111" t="s">
        <v>131</v>
      </c>
      <c r="J103" s="111"/>
      <c r="K103" s="127">
        <v>1.5099999999998497</v>
      </c>
      <c r="L103" s="106" t="s">
        <v>133</v>
      </c>
      <c r="M103" s="107">
        <v>2.2000000000000002E-2</v>
      </c>
      <c r="N103" s="107">
        <v>2.6399999999997748E-2</v>
      </c>
      <c r="O103" s="127">
        <v>98.453371000000004</v>
      </c>
      <c r="P103" s="126">
        <v>5410109</v>
      </c>
      <c r="Q103" s="111"/>
      <c r="R103" s="127">
        <v>5326.4343960800006</v>
      </c>
      <c r="S103" s="113">
        <v>1.9557681962653953E-2</v>
      </c>
      <c r="T103" s="113">
        <v>1.9843854724135835E-3</v>
      </c>
      <c r="U103" s="113">
        <v>8.8565804607773979E-5</v>
      </c>
    </row>
    <row r="104" spans="2:21">
      <c r="B104" s="112" t="s">
        <v>510</v>
      </c>
      <c r="C104" s="111" t="s">
        <v>511</v>
      </c>
      <c r="D104" s="106" t="s">
        <v>121</v>
      </c>
      <c r="E104" s="106" t="s">
        <v>290</v>
      </c>
      <c r="F104" s="111" t="s">
        <v>297</v>
      </c>
      <c r="G104" s="106" t="s">
        <v>298</v>
      </c>
      <c r="H104" s="111" t="s">
        <v>491</v>
      </c>
      <c r="I104" s="111" t="s">
        <v>131</v>
      </c>
      <c r="J104" s="111"/>
      <c r="K104" s="127">
        <v>3.3500000000001036</v>
      </c>
      <c r="L104" s="106" t="s">
        <v>133</v>
      </c>
      <c r="M104" s="107">
        <v>2.3199999999999998E-2</v>
      </c>
      <c r="N104" s="107">
        <v>2.6699999999999623E-2</v>
      </c>
      <c r="O104" s="127">
        <v>62.747615000000003</v>
      </c>
      <c r="P104" s="126">
        <v>5398214</v>
      </c>
      <c r="Q104" s="111"/>
      <c r="R104" s="127">
        <v>3387.2502885389995</v>
      </c>
      <c r="S104" s="113">
        <v>1.0457935833333334E-2</v>
      </c>
      <c r="T104" s="113">
        <v>1.261934300543022E-3</v>
      </c>
      <c r="U104" s="113">
        <v>5.6321832750470487E-5</v>
      </c>
    </row>
    <row r="105" spans="2:21">
      <c r="B105" s="112" t="s">
        <v>512</v>
      </c>
      <c r="C105" s="111" t="s">
        <v>513</v>
      </c>
      <c r="D105" s="106" t="s">
        <v>121</v>
      </c>
      <c r="E105" s="106" t="s">
        <v>290</v>
      </c>
      <c r="F105" s="111" t="s">
        <v>297</v>
      </c>
      <c r="G105" s="106" t="s">
        <v>298</v>
      </c>
      <c r="H105" s="111" t="s">
        <v>491</v>
      </c>
      <c r="I105" s="111" t="s">
        <v>131</v>
      </c>
      <c r="J105" s="111"/>
      <c r="K105" s="127">
        <v>5.7000000000000473</v>
      </c>
      <c r="L105" s="106" t="s">
        <v>133</v>
      </c>
      <c r="M105" s="107">
        <v>2.9900000000000003E-2</v>
      </c>
      <c r="N105" s="107">
        <v>3.120000000000037E-2</v>
      </c>
      <c r="O105" s="127">
        <v>436.08279699999997</v>
      </c>
      <c r="P105" s="126">
        <v>5034999</v>
      </c>
      <c r="Q105" s="111"/>
      <c r="R105" s="127">
        <v>21956.763333859995</v>
      </c>
      <c r="S105" s="113">
        <v>2.7255174812499998E-2</v>
      </c>
      <c r="T105" s="113">
        <v>8.1800842629359983E-3</v>
      </c>
      <c r="U105" s="113">
        <v>3.650882122338587E-4</v>
      </c>
    </row>
    <row r="106" spans="2:21">
      <c r="B106" s="112" t="s">
        <v>514</v>
      </c>
      <c r="C106" s="111" t="s">
        <v>515</v>
      </c>
      <c r="D106" s="106" t="s">
        <v>121</v>
      </c>
      <c r="E106" s="106" t="s">
        <v>290</v>
      </c>
      <c r="F106" s="111" t="s">
        <v>302</v>
      </c>
      <c r="G106" s="106" t="s">
        <v>298</v>
      </c>
      <c r="H106" s="111" t="s">
        <v>491</v>
      </c>
      <c r="I106" s="111" t="s">
        <v>131</v>
      </c>
      <c r="J106" s="111"/>
      <c r="K106" s="127">
        <v>2.7900000000000498</v>
      </c>
      <c r="L106" s="106" t="s">
        <v>133</v>
      </c>
      <c r="M106" s="107">
        <v>1.46E-2</v>
      </c>
      <c r="N106" s="107">
        <v>2.6500000000000426E-2</v>
      </c>
      <c r="O106" s="127">
        <v>626.55725099999995</v>
      </c>
      <c r="P106" s="126">
        <v>5199058</v>
      </c>
      <c r="Q106" s="111"/>
      <c r="R106" s="127">
        <v>32575.075756884002</v>
      </c>
      <c r="S106" s="113">
        <v>2.3525597979949686E-2</v>
      </c>
      <c r="T106" s="113">
        <v>1.2135981087518054E-2</v>
      </c>
      <c r="U106" s="113">
        <v>5.4164523206948212E-4</v>
      </c>
    </row>
    <row r="107" spans="2:21">
      <c r="B107" s="112" t="s">
        <v>516</v>
      </c>
      <c r="C107" s="111" t="s">
        <v>517</v>
      </c>
      <c r="D107" s="106" t="s">
        <v>121</v>
      </c>
      <c r="E107" s="106" t="s">
        <v>290</v>
      </c>
      <c r="F107" s="111" t="s">
        <v>302</v>
      </c>
      <c r="G107" s="106" t="s">
        <v>298</v>
      </c>
      <c r="H107" s="111" t="s">
        <v>491</v>
      </c>
      <c r="I107" s="111" t="s">
        <v>131</v>
      </c>
      <c r="J107" s="111"/>
      <c r="K107" s="127">
        <v>3.3600000000000105</v>
      </c>
      <c r="L107" s="106" t="s">
        <v>133</v>
      </c>
      <c r="M107" s="107">
        <v>2.4199999999999999E-2</v>
      </c>
      <c r="N107" s="107">
        <v>3.0399999999999851E-2</v>
      </c>
      <c r="O107" s="127">
        <v>598.46522300000004</v>
      </c>
      <c r="P107" s="126">
        <v>5350089</v>
      </c>
      <c r="Q107" s="111"/>
      <c r="R107" s="127">
        <v>32018.423106787995</v>
      </c>
      <c r="S107" s="113">
        <v>1.9761762746004493E-2</v>
      </c>
      <c r="T107" s="113">
        <v>1.1928597808218871E-2</v>
      </c>
      <c r="U107" s="113">
        <v>5.3238943613231914E-4</v>
      </c>
    </row>
    <row r="108" spans="2:21">
      <c r="B108" s="112" t="s">
        <v>518</v>
      </c>
      <c r="C108" s="111" t="s">
        <v>519</v>
      </c>
      <c r="D108" s="106" t="s">
        <v>121</v>
      </c>
      <c r="E108" s="106" t="s">
        <v>290</v>
      </c>
      <c r="F108" s="111" t="s">
        <v>302</v>
      </c>
      <c r="G108" s="106" t="s">
        <v>298</v>
      </c>
      <c r="H108" s="111" t="s">
        <v>491</v>
      </c>
      <c r="I108" s="111" t="s">
        <v>131</v>
      </c>
      <c r="J108" s="111"/>
      <c r="K108" s="127">
        <v>4.8199999999998919</v>
      </c>
      <c r="L108" s="106" t="s">
        <v>133</v>
      </c>
      <c r="M108" s="107">
        <v>2E-3</v>
      </c>
      <c r="N108" s="107">
        <v>3.1499999999999612E-2</v>
      </c>
      <c r="O108" s="127">
        <v>368.74069100000003</v>
      </c>
      <c r="P108" s="126">
        <v>4574001</v>
      </c>
      <c r="Q108" s="111"/>
      <c r="R108" s="127">
        <v>16866.202607151001</v>
      </c>
      <c r="S108" s="113">
        <v>3.2170711132437621E-2</v>
      </c>
      <c r="T108" s="113">
        <v>6.2835745152603709E-3</v>
      </c>
      <c r="U108" s="113">
        <v>2.8044441994430749E-4</v>
      </c>
    </row>
    <row r="109" spans="2:21">
      <c r="B109" s="112" t="s">
        <v>520</v>
      </c>
      <c r="C109" s="111" t="s">
        <v>521</v>
      </c>
      <c r="D109" s="106" t="s">
        <v>121</v>
      </c>
      <c r="E109" s="106" t="s">
        <v>290</v>
      </c>
      <c r="F109" s="111" t="s">
        <v>302</v>
      </c>
      <c r="G109" s="106" t="s">
        <v>298</v>
      </c>
      <c r="H109" s="111" t="s">
        <v>491</v>
      </c>
      <c r="I109" s="111" t="s">
        <v>131</v>
      </c>
      <c r="J109" s="111"/>
      <c r="K109" s="127">
        <v>5.4800000000000297</v>
      </c>
      <c r="L109" s="106" t="s">
        <v>133</v>
      </c>
      <c r="M109" s="107">
        <v>3.1699999999999999E-2</v>
      </c>
      <c r="N109" s="107">
        <v>3.4599999999999922E-2</v>
      </c>
      <c r="O109" s="127">
        <v>296.93536599999999</v>
      </c>
      <c r="P109" s="126">
        <v>4940000</v>
      </c>
      <c r="Q109" s="111"/>
      <c r="R109" s="127">
        <v>14668.607593471997</v>
      </c>
      <c r="S109" s="113">
        <v>3.2045690265486725E-2</v>
      </c>
      <c r="T109" s="113">
        <v>5.4648512765769954E-3</v>
      </c>
      <c r="U109" s="113">
        <v>2.439036956782295E-4</v>
      </c>
    </row>
    <row r="110" spans="2:21">
      <c r="B110" s="112" t="s">
        <v>522</v>
      </c>
      <c r="C110" s="111" t="s">
        <v>523</v>
      </c>
      <c r="D110" s="106" t="s">
        <v>121</v>
      </c>
      <c r="E110" s="106" t="s">
        <v>290</v>
      </c>
      <c r="F110" s="111" t="s">
        <v>524</v>
      </c>
      <c r="G110" s="106" t="s">
        <v>525</v>
      </c>
      <c r="H110" s="111" t="s">
        <v>491</v>
      </c>
      <c r="I110" s="111" t="s">
        <v>131</v>
      </c>
      <c r="J110" s="111"/>
      <c r="K110" s="127">
        <v>5.7599999999996676</v>
      </c>
      <c r="L110" s="106" t="s">
        <v>133</v>
      </c>
      <c r="M110" s="107">
        <v>4.4000000000000003E-3</v>
      </c>
      <c r="N110" s="107">
        <v>2.3399999999999043E-2</v>
      </c>
      <c r="O110" s="127">
        <v>4106715.6480820002</v>
      </c>
      <c r="P110" s="126">
        <v>96.62</v>
      </c>
      <c r="Q110" s="111"/>
      <c r="R110" s="127">
        <v>3967.9087020069996</v>
      </c>
      <c r="S110" s="113">
        <v>5.2002742471401195E-3</v>
      </c>
      <c r="T110" s="113">
        <v>1.4782610276625038E-3</v>
      </c>
      <c r="U110" s="113">
        <v>6.5976786846763181E-5</v>
      </c>
    </row>
    <row r="111" spans="2:21">
      <c r="B111" s="112" t="s">
        <v>526</v>
      </c>
      <c r="C111" s="111" t="s">
        <v>527</v>
      </c>
      <c r="D111" s="106" t="s">
        <v>121</v>
      </c>
      <c r="E111" s="106" t="s">
        <v>290</v>
      </c>
      <c r="F111" s="111" t="s">
        <v>528</v>
      </c>
      <c r="G111" s="106" t="s">
        <v>525</v>
      </c>
      <c r="H111" s="111" t="s">
        <v>487</v>
      </c>
      <c r="I111" s="111" t="s">
        <v>294</v>
      </c>
      <c r="J111" s="111"/>
      <c r="K111" s="127">
        <v>0.41999999999988052</v>
      </c>
      <c r="L111" s="106" t="s">
        <v>133</v>
      </c>
      <c r="M111" s="107">
        <v>3.85E-2</v>
      </c>
      <c r="N111" s="107">
        <v>1.8000000000011943E-3</v>
      </c>
      <c r="O111" s="127">
        <v>2953886.646125</v>
      </c>
      <c r="P111" s="126">
        <v>113.39</v>
      </c>
      <c r="Q111" s="111"/>
      <c r="R111" s="127">
        <v>3349.4123015200003</v>
      </c>
      <c r="S111" s="113">
        <v>1.2331142222036037E-2</v>
      </c>
      <c r="T111" s="113">
        <v>1.2478375997930543E-3</v>
      </c>
      <c r="U111" s="113">
        <v>5.5692677950865248E-5</v>
      </c>
    </row>
    <row r="112" spans="2:21">
      <c r="B112" s="112" t="s">
        <v>529</v>
      </c>
      <c r="C112" s="111" t="s">
        <v>530</v>
      </c>
      <c r="D112" s="106" t="s">
        <v>121</v>
      </c>
      <c r="E112" s="106" t="s">
        <v>290</v>
      </c>
      <c r="F112" s="111" t="s">
        <v>528</v>
      </c>
      <c r="G112" s="106" t="s">
        <v>525</v>
      </c>
      <c r="H112" s="111" t="s">
        <v>487</v>
      </c>
      <c r="I112" s="111" t="s">
        <v>294</v>
      </c>
      <c r="J112" s="111"/>
      <c r="K112" s="127">
        <v>1.3900000000002266</v>
      </c>
      <c r="L112" s="106" t="s">
        <v>133</v>
      </c>
      <c r="M112" s="107">
        <v>3.85E-2</v>
      </c>
      <c r="N112" s="107">
        <v>1.149999999999933E-2</v>
      </c>
      <c r="O112" s="127">
        <v>2585871.8736479999</v>
      </c>
      <c r="P112" s="126">
        <v>115.9</v>
      </c>
      <c r="Q112" s="111"/>
      <c r="R112" s="127">
        <v>2997.0257037880001</v>
      </c>
      <c r="S112" s="113">
        <v>1.0343487494591999E-2</v>
      </c>
      <c r="T112" s="113">
        <v>1.1165544949589348E-3</v>
      </c>
      <c r="U112" s="113">
        <v>4.9833335614066881E-5</v>
      </c>
    </row>
    <row r="113" spans="2:21">
      <c r="B113" s="112" t="s">
        <v>531</v>
      </c>
      <c r="C113" s="111" t="s">
        <v>532</v>
      </c>
      <c r="D113" s="106" t="s">
        <v>121</v>
      </c>
      <c r="E113" s="106" t="s">
        <v>290</v>
      </c>
      <c r="F113" s="111" t="s">
        <v>403</v>
      </c>
      <c r="G113" s="106" t="s">
        <v>324</v>
      </c>
      <c r="H113" s="111" t="s">
        <v>491</v>
      </c>
      <c r="I113" s="111" t="s">
        <v>131</v>
      </c>
      <c r="J113" s="111"/>
      <c r="K113" s="127">
        <v>4.5600000000001213</v>
      </c>
      <c r="L113" s="106" t="s">
        <v>133</v>
      </c>
      <c r="M113" s="107">
        <v>2.4E-2</v>
      </c>
      <c r="N113" s="107">
        <v>2.5900000000000353E-2</v>
      </c>
      <c r="O113" s="127">
        <v>7924418.314553</v>
      </c>
      <c r="P113" s="126">
        <v>109</v>
      </c>
      <c r="Q113" s="111"/>
      <c r="R113" s="127">
        <v>8637.6160582909997</v>
      </c>
      <c r="S113" s="113">
        <v>6.9851008581594915E-3</v>
      </c>
      <c r="T113" s="113">
        <v>3.2179800871993134E-3</v>
      </c>
      <c r="U113" s="113">
        <v>1.4362279889499303E-4</v>
      </c>
    </row>
    <row r="114" spans="2:21">
      <c r="B114" s="112" t="s">
        <v>533</v>
      </c>
      <c r="C114" s="111" t="s">
        <v>534</v>
      </c>
      <c r="D114" s="106" t="s">
        <v>121</v>
      </c>
      <c r="E114" s="106" t="s">
        <v>290</v>
      </c>
      <c r="F114" s="111" t="s">
        <v>403</v>
      </c>
      <c r="G114" s="106" t="s">
        <v>324</v>
      </c>
      <c r="H114" s="111" t="s">
        <v>491</v>
      </c>
      <c r="I114" s="111" t="s">
        <v>131</v>
      </c>
      <c r="J114" s="111"/>
      <c r="K114" s="127">
        <v>0.98999999999805099</v>
      </c>
      <c r="L114" s="106" t="s">
        <v>133</v>
      </c>
      <c r="M114" s="107">
        <v>3.4799999999999998E-2</v>
      </c>
      <c r="N114" s="107">
        <v>1.8400000000077969E-2</v>
      </c>
      <c r="O114" s="127">
        <v>47063.681988593315</v>
      </c>
      <c r="P114" s="126">
        <v>109.01</v>
      </c>
      <c r="Q114" s="127"/>
      <c r="R114" s="127">
        <v>51.304119890000003</v>
      </c>
      <c r="S114" s="113">
        <v>3.6143393931857608E-4</v>
      </c>
      <c r="T114" s="113">
        <v>1.9113565025715131E-5</v>
      </c>
      <c r="U114" s="113">
        <v>8.530642301903807E-7</v>
      </c>
    </row>
    <row r="115" spans="2:21">
      <c r="B115" s="112" t="s">
        <v>535</v>
      </c>
      <c r="C115" s="111" t="s">
        <v>536</v>
      </c>
      <c r="D115" s="106" t="s">
        <v>121</v>
      </c>
      <c r="E115" s="106" t="s">
        <v>290</v>
      </c>
      <c r="F115" s="111" t="s">
        <v>403</v>
      </c>
      <c r="G115" s="106" t="s">
        <v>324</v>
      </c>
      <c r="H115" s="111" t="s">
        <v>491</v>
      </c>
      <c r="I115" s="111" t="s">
        <v>131</v>
      </c>
      <c r="J115" s="111"/>
      <c r="K115" s="127">
        <v>6.5199999999994995</v>
      </c>
      <c r="L115" s="106" t="s">
        <v>133</v>
      </c>
      <c r="M115" s="107">
        <v>1.4999999999999999E-2</v>
      </c>
      <c r="N115" s="107">
        <v>2.9899999999998449E-2</v>
      </c>
      <c r="O115" s="127">
        <v>4545669.2508659996</v>
      </c>
      <c r="P115" s="126">
        <v>94.85</v>
      </c>
      <c r="Q115" s="111"/>
      <c r="R115" s="127">
        <v>4311.5671650329996</v>
      </c>
      <c r="S115" s="113">
        <v>1.6322851323647591E-2</v>
      </c>
      <c r="T115" s="113">
        <v>1.6062924293076002E-3</v>
      </c>
      <c r="U115" s="113">
        <v>7.1691001277071075E-5</v>
      </c>
    </row>
    <row r="116" spans="2:21">
      <c r="B116" s="112" t="s">
        <v>537</v>
      </c>
      <c r="C116" s="111" t="s">
        <v>538</v>
      </c>
      <c r="D116" s="106" t="s">
        <v>121</v>
      </c>
      <c r="E116" s="106" t="s">
        <v>290</v>
      </c>
      <c r="F116" s="111" t="s">
        <v>539</v>
      </c>
      <c r="G116" s="106" t="s">
        <v>525</v>
      </c>
      <c r="H116" s="111" t="s">
        <v>491</v>
      </c>
      <c r="I116" s="111" t="s">
        <v>131</v>
      </c>
      <c r="J116" s="111"/>
      <c r="K116" s="127">
        <v>2.5000000000000004</v>
      </c>
      <c r="L116" s="106" t="s">
        <v>133</v>
      </c>
      <c r="M116" s="107">
        <v>2.4799999999999999E-2</v>
      </c>
      <c r="N116" s="107">
        <v>1.7399999999999784E-2</v>
      </c>
      <c r="O116" s="127">
        <v>3331804.860134</v>
      </c>
      <c r="P116" s="126">
        <v>111.15</v>
      </c>
      <c r="Q116" s="111"/>
      <c r="R116" s="127">
        <v>3703.301308092</v>
      </c>
      <c r="S116" s="113">
        <v>7.8675639810477788E-3</v>
      </c>
      <c r="T116" s="113">
        <v>1.3796804333413609E-3</v>
      </c>
      <c r="U116" s="113">
        <v>6.1577001736390799E-5</v>
      </c>
    </row>
    <row r="117" spans="2:21">
      <c r="B117" s="112" t="s">
        <v>540</v>
      </c>
      <c r="C117" s="111" t="s">
        <v>541</v>
      </c>
      <c r="D117" s="106" t="s">
        <v>121</v>
      </c>
      <c r="E117" s="106" t="s">
        <v>290</v>
      </c>
      <c r="F117" s="111" t="s">
        <v>542</v>
      </c>
      <c r="G117" s="106" t="s">
        <v>324</v>
      </c>
      <c r="H117" s="111" t="s">
        <v>487</v>
      </c>
      <c r="I117" s="111" t="s">
        <v>294</v>
      </c>
      <c r="J117" s="111"/>
      <c r="K117" s="127">
        <v>2.9699999999999669</v>
      </c>
      <c r="L117" s="106" t="s">
        <v>133</v>
      </c>
      <c r="M117" s="107">
        <v>1.3999999999999999E-2</v>
      </c>
      <c r="N117" s="107">
        <v>2.1200000000000219E-2</v>
      </c>
      <c r="O117" s="127">
        <v>8657960.0149990004</v>
      </c>
      <c r="P117" s="126">
        <v>106.48</v>
      </c>
      <c r="Q117" s="111"/>
      <c r="R117" s="127">
        <v>9218.9956563899996</v>
      </c>
      <c r="S117" s="113">
        <v>9.7433716126479868E-3</v>
      </c>
      <c r="T117" s="113">
        <v>3.4345754946775988E-3</v>
      </c>
      <c r="U117" s="113">
        <v>1.5328974455869568E-4</v>
      </c>
    </row>
    <row r="118" spans="2:21">
      <c r="B118" s="112" t="s">
        <v>543</v>
      </c>
      <c r="C118" s="111" t="s">
        <v>544</v>
      </c>
      <c r="D118" s="106" t="s">
        <v>121</v>
      </c>
      <c r="E118" s="106" t="s">
        <v>290</v>
      </c>
      <c r="F118" s="111" t="s">
        <v>308</v>
      </c>
      <c r="G118" s="106" t="s">
        <v>298</v>
      </c>
      <c r="H118" s="111" t="s">
        <v>491</v>
      </c>
      <c r="I118" s="111" t="s">
        <v>131</v>
      </c>
      <c r="J118" s="111"/>
      <c r="K118" s="127">
        <v>3.3699999999999837</v>
      </c>
      <c r="L118" s="106" t="s">
        <v>133</v>
      </c>
      <c r="M118" s="107">
        <v>1.89E-2</v>
      </c>
      <c r="N118" s="107">
        <v>2.6599999999999416E-2</v>
      </c>
      <c r="O118" s="127">
        <v>251.25300200000001</v>
      </c>
      <c r="P118" s="126">
        <v>5305382</v>
      </c>
      <c r="Q118" s="111"/>
      <c r="R118" s="127">
        <v>13329.931519233</v>
      </c>
      <c r="S118" s="113">
        <v>3.140662525E-2</v>
      </c>
      <c r="T118" s="113">
        <v>4.9661218909409811E-3</v>
      </c>
      <c r="U118" s="113">
        <v>2.2164472939650674E-4</v>
      </c>
    </row>
    <row r="119" spans="2:21">
      <c r="B119" s="112" t="s">
        <v>545</v>
      </c>
      <c r="C119" s="111" t="s">
        <v>546</v>
      </c>
      <c r="D119" s="106" t="s">
        <v>121</v>
      </c>
      <c r="E119" s="106" t="s">
        <v>290</v>
      </c>
      <c r="F119" s="111" t="s">
        <v>308</v>
      </c>
      <c r="G119" s="106" t="s">
        <v>298</v>
      </c>
      <c r="H119" s="111" t="s">
        <v>491</v>
      </c>
      <c r="I119" s="111" t="s">
        <v>131</v>
      </c>
      <c r="J119" s="111"/>
      <c r="K119" s="127">
        <v>0.80999999999998673</v>
      </c>
      <c r="L119" s="106" t="s">
        <v>133</v>
      </c>
      <c r="M119" s="107">
        <v>1.8200000000000001E-2</v>
      </c>
      <c r="N119" s="107">
        <v>2.3699999999999367E-2</v>
      </c>
      <c r="O119" s="127">
        <v>252.82825600000001</v>
      </c>
      <c r="P119" s="126">
        <v>5369548</v>
      </c>
      <c r="Q119" s="111"/>
      <c r="R119" s="127">
        <v>13575.735123378001</v>
      </c>
      <c r="S119" s="113">
        <v>1.7791024980648794E-2</v>
      </c>
      <c r="T119" s="113">
        <v>5.057697054523436E-3</v>
      </c>
      <c r="U119" s="113">
        <v>2.2573185266843034E-4</v>
      </c>
    </row>
    <row r="120" spans="2:21">
      <c r="B120" s="112" t="s">
        <v>547</v>
      </c>
      <c r="C120" s="111" t="s">
        <v>548</v>
      </c>
      <c r="D120" s="106" t="s">
        <v>121</v>
      </c>
      <c r="E120" s="106" t="s">
        <v>290</v>
      </c>
      <c r="F120" s="111" t="s">
        <v>308</v>
      </c>
      <c r="G120" s="106" t="s">
        <v>298</v>
      </c>
      <c r="H120" s="111" t="s">
        <v>491</v>
      </c>
      <c r="I120" s="111" t="s">
        <v>131</v>
      </c>
      <c r="J120" s="111"/>
      <c r="K120" s="127">
        <v>1.9600000000000171</v>
      </c>
      <c r="L120" s="106" t="s">
        <v>133</v>
      </c>
      <c r="M120" s="107">
        <v>1.89E-2</v>
      </c>
      <c r="N120" s="107">
        <v>2.3700000000000058E-2</v>
      </c>
      <c r="O120" s="127">
        <v>668.43275200000005</v>
      </c>
      <c r="P120" s="126">
        <v>5264000</v>
      </c>
      <c r="Q120" s="111"/>
      <c r="R120" s="127">
        <v>35186.301568939998</v>
      </c>
      <c r="S120" s="113">
        <v>3.0664866134507755E-2</v>
      </c>
      <c r="T120" s="113">
        <v>1.3108804214833533E-2</v>
      </c>
      <c r="U120" s="113">
        <v>5.8506364255953285E-4</v>
      </c>
    </row>
    <row r="121" spans="2:21">
      <c r="B121" s="112" t="s">
        <v>549</v>
      </c>
      <c r="C121" s="111" t="s">
        <v>550</v>
      </c>
      <c r="D121" s="106" t="s">
        <v>121</v>
      </c>
      <c r="E121" s="106" t="s">
        <v>290</v>
      </c>
      <c r="F121" s="111" t="s">
        <v>308</v>
      </c>
      <c r="G121" s="106" t="s">
        <v>298</v>
      </c>
      <c r="H121" s="111" t="s">
        <v>491</v>
      </c>
      <c r="I121" s="111" t="s">
        <v>131</v>
      </c>
      <c r="J121" s="111"/>
      <c r="K121" s="127">
        <v>5.0599999999999934</v>
      </c>
      <c r="L121" s="106" t="s">
        <v>133</v>
      </c>
      <c r="M121" s="107">
        <v>3.3099999999999997E-2</v>
      </c>
      <c r="N121" s="107">
        <v>3.4100000000000359E-2</v>
      </c>
      <c r="O121" s="127">
        <v>380.55509599999999</v>
      </c>
      <c r="P121" s="126">
        <v>4989000</v>
      </c>
      <c r="Q121" s="111"/>
      <c r="R121" s="127">
        <v>18985.892149851999</v>
      </c>
      <c r="S121" s="113">
        <v>2.7126316629838193E-2</v>
      </c>
      <c r="T121" s="113">
        <v>7.0732737440086825E-3</v>
      </c>
      <c r="U121" s="113">
        <v>3.1568976343453431E-4</v>
      </c>
    </row>
    <row r="122" spans="2:21">
      <c r="B122" s="112" t="s">
        <v>551</v>
      </c>
      <c r="C122" s="111" t="s">
        <v>552</v>
      </c>
      <c r="D122" s="106" t="s">
        <v>121</v>
      </c>
      <c r="E122" s="106" t="s">
        <v>290</v>
      </c>
      <c r="F122" s="111" t="s">
        <v>553</v>
      </c>
      <c r="G122" s="106" t="s">
        <v>324</v>
      </c>
      <c r="H122" s="111" t="s">
        <v>491</v>
      </c>
      <c r="I122" s="111" t="s">
        <v>131</v>
      </c>
      <c r="J122" s="111"/>
      <c r="K122" s="127">
        <v>1.0100000000002207</v>
      </c>
      <c r="L122" s="106" t="s">
        <v>133</v>
      </c>
      <c r="M122" s="107">
        <v>2.75E-2</v>
      </c>
      <c r="N122" s="107">
        <v>2.0299999999998743E-2</v>
      </c>
      <c r="O122" s="127">
        <v>1141004.3027689999</v>
      </c>
      <c r="P122" s="126">
        <v>111.21</v>
      </c>
      <c r="Q122" s="111"/>
      <c r="R122" s="127">
        <v>1268.9109505719998</v>
      </c>
      <c r="S122" s="113">
        <v>2.751239594582238E-3</v>
      </c>
      <c r="T122" s="113">
        <v>4.7273809623088958E-4</v>
      </c>
      <c r="U122" s="113">
        <v>2.1098939920433887E-5</v>
      </c>
    </row>
    <row r="123" spans="2:21">
      <c r="B123" s="112" t="s">
        <v>554</v>
      </c>
      <c r="C123" s="111" t="s">
        <v>555</v>
      </c>
      <c r="D123" s="106" t="s">
        <v>121</v>
      </c>
      <c r="E123" s="106" t="s">
        <v>290</v>
      </c>
      <c r="F123" s="111" t="s">
        <v>553</v>
      </c>
      <c r="G123" s="106" t="s">
        <v>324</v>
      </c>
      <c r="H123" s="111" t="s">
        <v>491</v>
      </c>
      <c r="I123" s="111" t="s">
        <v>131</v>
      </c>
      <c r="J123" s="111"/>
      <c r="K123" s="127">
        <v>4.5600000000000271</v>
      </c>
      <c r="L123" s="106" t="s">
        <v>133</v>
      </c>
      <c r="M123" s="107">
        <v>1.9599999999999999E-2</v>
      </c>
      <c r="N123" s="107">
        <v>2.5199999999999521E-2</v>
      </c>
      <c r="O123" s="127">
        <v>5502243.8093419997</v>
      </c>
      <c r="P123" s="126">
        <v>106.25</v>
      </c>
      <c r="Q123" s="111"/>
      <c r="R123" s="127">
        <v>5846.1339078390001</v>
      </c>
      <c r="S123" s="113">
        <v>5.2350392747431175E-3</v>
      </c>
      <c r="T123" s="113">
        <v>2.1780017050501794E-3</v>
      </c>
      <c r="U123" s="113">
        <v>9.7207158652625671E-5</v>
      </c>
    </row>
    <row r="124" spans="2:21">
      <c r="B124" s="112" t="s">
        <v>556</v>
      </c>
      <c r="C124" s="111" t="s">
        <v>557</v>
      </c>
      <c r="D124" s="106" t="s">
        <v>121</v>
      </c>
      <c r="E124" s="106" t="s">
        <v>290</v>
      </c>
      <c r="F124" s="111" t="s">
        <v>553</v>
      </c>
      <c r="G124" s="106" t="s">
        <v>324</v>
      </c>
      <c r="H124" s="111" t="s">
        <v>491</v>
      </c>
      <c r="I124" s="111" t="s">
        <v>131</v>
      </c>
      <c r="J124" s="111"/>
      <c r="K124" s="127">
        <v>6.1199999999998802</v>
      </c>
      <c r="L124" s="106" t="s">
        <v>133</v>
      </c>
      <c r="M124" s="107">
        <v>1.5800000000000002E-2</v>
      </c>
      <c r="N124" s="107">
        <v>2.7399999999999265E-2</v>
      </c>
      <c r="O124" s="127">
        <v>11896766.69386</v>
      </c>
      <c r="P124" s="126">
        <v>101</v>
      </c>
      <c r="Q124" s="111"/>
      <c r="R124" s="127">
        <v>12015.734340262001</v>
      </c>
      <c r="S124" s="113">
        <v>1.192515093812292E-2</v>
      </c>
      <c r="T124" s="113">
        <v>4.4765122203973551E-3</v>
      </c>
      <c r="U124" s="113">
        <v>1.9979278832041035E-4</v>
      </c>
    </row>
    <row r="125" spans="2:21">
      <c r="B125" s="112" t="s">
        <v>558</v>
      </c>
      <c r="C125" s="111" t="s">
        <v>559</v>
      </c>
      <c r="D125" s="106" t="s">
        <v>121</v>
      </c>
      <c r="E125" s="106" t="s">
        <v>290</v>
      </c>
      <c r="F125" s="111" t="s">
        <v>560</v>
      </c>
      <c r="G125" s="106" t="s">
        <v>525</v>
      </c>
      <c r="H125" s="111" t="s">
        <v>491</v>
      </c>
      <c r="I125" s="111" t="s">
        <v>131</v>
      </c>
      <c r="J125" s="111"/>
      <c r="K125" s="127">
        <v>3.6900000000008628</v>
      </c>
      <c r="L125" s="106" t="s">
        <v>133</v>
      </c>
      <c r="M125" s="107">
        <v>2.2499999999999999E-2</v>
      </c>
      <c r="N125" s="107">
        <v>1.8400000000002463E-2</v>
      </c>
      <c r="O125" s="127">
        <v>1750803.261774</v>
      </c>
      <c r="P125" s="126">
        <v>111.28</v>
      </c>
      <c r="Q125" s="111"/>
      <c r="R125" s="127">
        <v>1948.2938962279998</v>
      </c>
      <c r="S125" s="113">
        <v>4.2794774197160426E-3</v>
      </c>
      <c r="T125" s="113">
        <v>7.2584506185079708E-4</v>
      </c>
      <c r="U125" s="113">
        <v>3.2395445752385087E-5</v>
      </c>
    </row>
    <row r="126" spans="2:21">
      <c r="B126" s="112" t="s">
        <v>561</v>
      </c>
      <c r="C126" s="111" t="s">
        <v>562</v>
      </c>
      <c r="D126" s="106" t="s">
        <v>121</v>
      </c>
      <c r="E126" s="106" t="s">
        <v>290</v>
      </c>
      <c r="F126" s="111" t="s">
        <v>464</v>
      </c>
      <c r="G126" s="106" t="s">
        <v>324</v>
      </c>
      <c r="H126" s="111" t="s">
        <v>487</v>
      </c>
      <c r="I126" s="111" t="s">
        <v>294</v>
      </c>
      <c r="J126" s="111"/>
      <c r="K126" s="127">
        <v>2.8999999999999786</v>
      </c>
      <c r="L126" s="106" t="s">
        <v>133</v>
      </c>
      <c r="M126" s="107">
        <v>2.1499999999999998E-2</v>
      </c>
      <c r="N126" s="107">
        <v>2.81999999999995E-2</v>
      </c>
      <c r="O126" s="127">
        <v>17154858.914122999</v>
      </c>
      <c r="P126" s="126">
        <v>107.47</v>
      </c>
      <c r="Q126" s="111"/>
      <c r="R126" s="127">
        <v>18436.326583005997</v>
      </c>
      <c r="S126" s="113">
        <v>8.746681237683164E-3</v>
      </c>
      <c r="T126" s="113">
        <v>6.8685307872963014E-3</v>
      </c>
      <c r="U126" s="113">
        <v>3.0655180866158823E-4</v>
      </c>
    </row>
    <row r="127" spans="2:21">
      <c r="B127" s="112" t="s">
        <v>563</v>
      </c>
      <c r="C127" s="111" t="s">
        <v>564</v>
      </c>
      <c r="D127" s="106" t="s">
        <v>121</v>
      </c>
      <c r="E127" s="106" t="s">
        <v>290</v>
      </c>
      <c r="F127" s="111" t="s">
        <v>464</v>
      </c>
      <c r="G127" s="106" t="s">
        <v>324</v>
      </c>
      <c r="H127" s="111" t="s">
        <v>487</v>
      </c>
      <c r="I127" s="111" t="s">
        <v>294</v>
      </c>
      <c r="J127" s="111"/>
      <c r="K127" s="127">
        <v>7.889999999999616</v>
      </c>
      <c r="L127" s="106" t="s">
        <v>133</v>
      </c>
      <c r="M127" s="107">
        <v>1.15E-2</v>
      </c>
      <c r="N127" s="107">
        <v>3.6799999999997758E-2</v>
      </c>
      <c r="O127" s="127">
        <v>7469006.9429040002</v>
      </c>
      <c r="P127" s="126">
        <v>88.43</v>
      </c>
      <c r="Q127" s="127"/>
      <c r="R127" s="127">
        <v>6604.8428369859994</v>
      </c>
      <c r="S127" s="113">
        <v>1.6245374181643842E-2</v>
      </c>
      <c r="T127" s="113">
        <v>2.4606618984992531E-3</v>
      </c>
      <c r="U127" s="113">
        <v>1.0982266497003369E-4</v>
      </c>
    </row>
    <row r="128" spans="2:21">
      <c r="B128" s="112" t="s">
        <v>565</v>
      </c>
      <c r="C128" s="111" t="s">
        <v>566</v>
      </c>
      <c r="D128" s="106" t="s">
        <v>121</v>
      </c>
      <c r="E128" s="106" t="s">
        <v>290</v>
      </c>
      <c r="F128" s="111" t="s">
        <v>567</v>
      </c>
      <c r="G128" s="106" t="s">
        <v>129</v>
      </c>
      <c r="H128" s="111" t="s">
        <v>568</v>
      </c>
      <c r="I128" s="111" t="s">
        <v>294</v>
      </c>
      <c r="J128" s="111"/>
      <c r="K128" s="127">
        <v>0.74000000000009269</v>
      </c>
      <c r="L128" s="106" t="s">
        <v>133</v>
      </c>
      <c r="M128" s="107">
        <v>3.15E-2</v>
      </c>
      <c r="N128" s="107">
        <v>2.8700000000002116E-2</v>
      </c>
      <c r="O128" s="127">
        <v>5545111.063108</v>
      </c>
      <c r="P128" s="126">
        <v>108.68</v>
      </c>
      <c r="Q128" s="111"/>
      <c r="R128" s="127">
        <v>6026.4267500560018</v>
      </c>
      <c r="S128" s="113">
        <v>2.0447634796656493E-2</v>
      </c>
      <c r="T128" s="113">
        <v>2.2451705595354378E-3</v>
      </c>
      <c r="U128" s="113">
        <v>1.002049953757669E-4</v>
      </c>
    </row>
    <row r="129" spans="2:21">
      <c r="B129" s="112" t="s">
        <v>569</v>
      </c>
      <c r="C129" s="111" t="s">
        <v>570</v>
      </c>
      <c r="D129" s="106" t="s">
        <v>121</v>
      </c>
      <c r="E129" s="106" t="s">
        <v>290</v>
      </c>
      <c r="F129" s="111" t="s">
        <v>567</v>
      </c>
      <c r="G129" s="106" t="s">
        <v>129</v>
      </c>
      <c r="H129" s="111" t="s">
        <v>568</v>
      </c>
      <c r="I129" s="111" t="s">
        <v>294</v>
      </c>
      <c r="J129" s="111"/>
      <c r="K129" s="127">
        <v>2.9200000000000972</v>
      </c>
      <c r="L129" s="106" t="s">
        <v>133</v>
      </c>
      <c r="M129" s="107">
        <v>0.01</v>
      </c>
      <c r="N129" s="107">
        <v>3.15000000000005E-2</v>
      </c>
      <c r="O129" s="127">
        <v>7063720.2581169996</v>
      </c>
      <c r="P129" s="126">
        <v>98.45</v>
      </c>
      <c r="Q129" s="127"/>
      <c r="R129" s="127">
        <v>6954.2326041710003</v>
      </c>
      <c r="S129" s="113">
        <v>1.5303018388866742E-2</v>
      </c>
      <c r="T129" s="113">
        <v>2.5908285215448935E-3</v>
      </c>
      <c r="U129" s="113">
        <v>1.1563217721620641E-4</v>
      </c>
    </row>
    <row r="130" spans="2:21">
      <c r="B130" s="112" t="s">
        <v>571</v>
      </c>
      <c r="C130" s="111" t="s">
        <v>572</v>
      </c>
      <c r="D130" s="106" t="s">
        <v>121</v>
      </c>
      <c r="E130" s="106" t="s">
        <v>290</v>
      </c>
      <c r="F130" s="111" t="s">
        <v>573</v>
      </c>
      <c r="G130" s="106" t="s">
        <v>324</v>
      </c>
      <c r="H130" s="111" t="s">
        <v>574</v>
      </c>
      <c r="I130" s="111" t="s">
        <v>131</v>
      </c>
      <c r="J130" s="111"/>
      <c r="K130" s="127">
        <v>2.7099999999997459</v>
      </c>
      <c r="L130" s="106" t="s">
        <v>133</v>
      </c>
      <c r="M130" s="107">
        <v>2.5000000000000001E-2</v>
      </c>
      <c r="N130" s="107">
        <v>2.3699999999997456E-2</v>
      </c>
      <c r="O130" s="127">
        <v>1796834.6369440707</v>
      </c>
      <c r="P130" s="126">
        <v>109.5</v>
      </c>
      <c r="Q130" s="127"/>
      <c r="R130" s="127">
        <v>1967.53393145</v>
      </c>
      <c r="S130" s="113">
        <v>5.0519143979616144E-3</v>
      </c>
      <c r="T130" s="113">
        <v>7.3301301766216711E-4</v>
      </c>
      <c r="U130" s="113">
        <v>3.2715361304404737E-5</v>
      </c>
    </row>
    <row r="131" spans="2:21">
      <c r="B131" s="112" t="s">
        <v>575</v>
      </c>
      <c r="C131" s="111" t="s">
        <v>576</v>
      </c>
      <c r="D131" s="106" t="s">
        <v>121</v>
      </c>
      <c r="E131" s="106" t="s">
        <v>290</v>
      </c>
      <c r="F131" s="111" t="s">
        <v>573</v>
      </c>
      <c r="G131" s="106" t="s">
        <v>324</v>
      </c>
      <c r="H131" s="111" t="s">
        <v>574</v>
      </c>
      <c r="I131" s="111" t="s">
        <v>131</v>
      </c>
      <c r="J131" s="111"/>
      <c r="K131" s="127">
        <v>5.7200000000003746</v>
      </c>
      <c r="L131" s="106" t="s">
        <v>133</v>
      </c>
      <c r="M131" s="107">
        <v>1.9E-2</v>
      </c>
      <c r="N131" s="107">
        <v>3.3600000000001871E-2</v>
      </c>
      <c r="O131" s="127">
        <v>3852119.7718859804</v>
      </c>
      <c r="P131" s="126">
        <v>99.89</v>
      </c>
      <c r="Q131" s="127"/>
      <c r="R131" s="127">
        <v>3847.8824530230004</v>
      </c>
      <c r="S131" s="113">
        <v>1.2817362423238547E-2</v>
      </c>
      <c r="T131" s="113">
        <v>1.4335447452339749E-3</v>
      </c>
      <c r="U131" s="113">
        <v>6.3981038748721418E-5</v>
      </c>
    </row>
    <row r="132" spans="2:21">
      <c r="B132" s="112" t="s">
        <v>577</v>
      </c>
      <c r="C132" s="111" t="s">
        <v>578</v>
      </c>
      <c r="D132" s="106" t="s">
        <v>121</v>
      </c>
      <c r="E132" s="106" t="s">
        <v>290</v>
      </c>
      <c r="F132" s="111" t="s">
        <v>573</v>
      </c>
      <c r="G132" s="106" t="s">
        <v>324</v>
      </c>
      <c r="H132" s="111" t="s">
        <v>574</v>
      </c>
      <c r="I132" s="111" t="s">
        <v>131</v>
      </c>
      <c r="J132" s="111"/>
      <c r="K132" s="127">
        <v>7.4999999999989164</v>
      </c>
      <c r="L132" s="106" t="s">
        <v>133</v>
      </c>
      <c r="M132" s="107">
        <v>3.9000000000000003E-3</v>
      </c>
      <c r="N132" s="107">
        <v>3.8299999999994824E-2</v>
      </c>
      <c r="O132" s="127">
        <v>3989872.5607578801</v>
      </c>
      <c r="P132" s="126">
        <v>80.83</v>
      </c>
      <c r="Q132" s="127"/>
      <c r="R132" s="127">
        <v>3225.0139980489998</v>
      </c>
      <c r="S132" s="113">
        <v>1.6978181109608512E-2</v>
      </c>
      <c r="T132" s="113">
        <v>1.2014924901297451E-3</v>
      </c>
      <c r="U132" s="113">
        <v>5.3624233092732853E-5</v>
      </c>
    </row>
    <row r="133" spans="2:21">
      <c r="B133" s="112" t="s">
        <v>579</v>
      </c>
      <c r="C133" s="111" t="s">
        <v>580</v>
      </c>
      <c r="D133" s="106" t="s">
        <v>121</v>
      </c>
      <c r="E133" s="106" t="s">
        <v>290</v>
      </c>
      <c r="F133" s="111" t="s">
        <v>581</v>
      </c>
      <c r="G133" s="106" t="s">
        <v>582</v>
      </c>
      <c r="H133" s="111" t="s">
        <v>568</v>
      </c>
      <c r="I133" s="111" t="s">
        <v>294</v>
      </c>
      <c r="J133" s="111"/>
      <c r="K133" s="127">
        <v>4.8200000000001992</v>
      </c>
      <c r="L133" s="106" t="s">
        <v>133</v>
      </c>
      <c r="M133" s="107">
        <v>7.4999999999999997E-3</v>
      </c>
      <c r="N133" s="107">
        <v>3.3500000000004027E-2</v>
      </c>
      <c r="O133" s="127">
        <v>2247932.6741800001</v>
      </c>
      <c r="P133" s="126">
        <v>93.84</v>
      </c>
      <c r="Q133" s="127"/>
      <c r="R133" s="127">
        <v>2109.4601292689999</v>
      </c>
      <c r="S133" s="113">
        <v>4.2772629913957463E-3</v>
      </c>
      <c r="T133" s="113">
        <v>7.8588821787381165E-4</v>
      </c>
      <c r="U133" s="113">
        <v>3.5075252926089332E-5</v>
      </c>
    </row>
    <row r="134" spans="2:21">
      <c r="B134" s="112" t="s">
        <v>583</v>
      </c>
      <c r="C134" s="111" t="s">
        <v>584</v>
      </c>
      <c r="D134" s="106" t="s">
        <v>121</v>
      </c>
      <c r="E134" s="106" t="s">
        <v>290</v>
      </c>
      <c r="F134" s="111" t="s">
        <v>581</v>
      </c>
      <c r="G134" s="106" t="s">
        <v>582</v>
      </c>
      <c r="H134" s="111" t="s">
        <v>568</v>
      </c>
      <c r="I134" s="111" t="s">
        <v>294</v>
      </c>
      <c r="J134" s="111"/>
      <c r="K134" s="127">
        <v>5.8199999999997694</v>
      </c>
      <c r="L134" s="106" t="s">
        <v>133</v>
      </c>
      <c r="M134" s="107">
        <v>7.4999999999999997E-3</v>
      </c>
      <c r="N134" s="107">
        <v>3.9199999999998771E-2</v>
      </c>
      <c r="O134" s="127">
        <v>12711824.125209998</v>
      </c>
      <c r="P134" s="126">
        <v>87.3</v>
      </c>
      <c r="Q134" s="111"/>
      <c r="R134" s="127">
        <v>11097.422147608</v>
      </c>
      <c r="S134" s="113">
        <v>1.4649025968281514E-2</v>
      </c>
      <c r="T134" s="113">
        <v>4.1343911617799855E-3</v>
      </c>
      <c r="U134" s="113">
        <v>1.8452346325683941E-4</v>
      </c>
    </row>
    <row r="135" spans="2:21">
      <c r="B135" s="112" t="s">
        <v>585</v>
      </c>
      <c r="C135" s="111" t="s">
        <v>586</v>
      </c>
      <c r="D135" s="106" t="s">
        <v>121</v>
      </c>
      <c r="E135" s="106" t="s">
        <v>290</v>
      </c>
      <c r="F135" s="111" t="s">
        <v>542</v>
      </c>
      <c r="G135" s="106" t="s">
        <v>324</v>
      </c>
      <c r="H135" s="111" t="s">
        <v>568</v>
      </c>
      <c r="I135" s="111" t="s">
        <v>294</v>
      </c>
      <c r="J135" s="111"/>
      <c r="K135" s="127">
        <v>1.3299999999842977</v>
      </c>
      <c r="L135" s="106" t="s">
        <v>133</v>
      </c>
      <c r="M135" s="107">
        <v>3.4500000000000003E-2</v>
      </c>
      <c r="N135" s="107">
        <v>2.1099999999867135E-2</v>
      </c>
      <c r="O135" s="127">
        <v>37700.802803999999</v>
      </c>
      <c r="P135" s="126">
        <v>109.8</v>
      </c>
      <c r="Q135" s="111"/>
      <c r="R135" s="127">
        <v>41.395479105</v>
      </c>
      <c r="S135" s="113">
        <v>2.9171117111223349E-4</v>
      </c>
      <c r="T135" s="113">
        <v>1.5422059346120272E-5</v>
      </c>
      <c r="U135" s="113">
        <v>6.8830734435719041E-7</v>
      </c>
    </row>
    <row r="136" spans="2:21">
      <c r="B136" s="112" t="s">
        <v>587</v>
      </c>
      <c r="C136" s="111" t="s">
        <v>588</v>
      </c>
      <c r="D136" s="106" t="s">
        <v>121</v>
      </c>
      <c r="E136" s="106" t="s">
        <v>290</v>
      </c>
      <c r="F136" s="111" t="s">
        <v>542</v>
      </c>
      <c r="G136" s="106" t="s">
        <v>324</v>
      </c>
      <c r="H136" s="111" t="s">
        <v>568</v>
      </c>
      <c r="I136" s="111" t="s">
        <v>294</v>
      </c>
      <c r="J136" s="111"/>
      <c r="K136" s="127">
        <v>2.9200000000003419</v>
      </c>
      <c r="L136" s="106" t="s">
        <v>133</v>
      </c>
      <c r="M136" s="107">
        <v>2.0499999999999997E-2</v>
      </c>
      <c r="N136" s="107">
        <v>2.8300000000003302E-2</v>
      </c>
      <c r="O136" s="127">
        <v>3803125.963732</v>
      </c>
      <c r="P136" s="126">
        <v>107.58</v>
      </c>
      <c r="Q136" s="111"/>
      <c r="R136" s="127">
        <v>4091.4031508550001</v>
      </c>
      <c r="S136" s="113">
        <v>4.9643455149664195E-3</v>
      </c>
      <c r="T136" s="113">
        <v>1.5242694024954029E-3</v>
      </c>
      <c r="U136" s="113">
        <v>6.8030202774473872E-5</v>
      </c>
    </row>
    <row r="137" spans="2:21">
      <c r="B137" s="112" t="s">
        <v>589</v>
      </c>
      <c r="C137" s="111" t="s">
        <v>590</v>
      </c>
      <c r="D137" s="106" t="s">
        <v>121</v>
      </c>
      <c r="E137" s="106" t="s">
        <v>290</v>
      </c>
      <c r="F137" s="111" t="s">
        <v>542</v>
      </c>
      <c r="G137" s="106" t="s">
        <v>324</v>
      </c>
      <c r="H137" s="111" t="s">
        <v>568</v>
      </c>
      <c r="I137" s="111" t="s">
        <v>294</v>
      </c>
      <c r="J137" s="111"/>
      <c r="K137" s="127">
        <v>5.5099999999986995</v>
      </c>
      <c r="L137" s="106" t="s">
        <v>133</v>
      </c>
      <c r="M137" s="107">
        <v>8.3999999999999995E-3</v>
      </c>
      <c r="N137" s="107">
        <v>3.6799999999992401E-2</v>
      </c>
      <c r="O137" s="127">
        <v>2219812.3105680002</v>
      </c>
      <c r="P137" s="126">
        <v>92.48</v>
      </c>
      <c r="Q137" s="111"/>
      <c r="R137" s="127">
        <v>2052.8825005170002</v>
      </c>
      <c r="S137" s="113">
        <v>3.0542109119039229E-3</v>
      </c>
      <c r="T137" s="113">
        <v>7.6480998500536512E-4</v>
      </c>
      <c r="U137" s="113">
        <v>3.4134502915743096E-5</v>
      </c>
    </row>
    <row r="138" spans="2:21">
      <c r="B138" s="112" t="s">
        <v>591</v>
      </c>
      <c r="C138" s="111" t="s">
        <v>592</v>
      </c>
      <c r="D138" s="106" t="s">
        <v>121</v>
      </c>
      <c r="E138" s="106" t="s">
        <v>290</v>
      </c>
      <c r="F138" s="111" t="s">
        <v>542</v>
      </c>
      <c r="G138" s="106" t="s">
        <v>324</v>
      </c>
      <c r="H138" s="111" t="s">
        <v>568</v>
      </c>
      <c r="I138" s="111" t="s">
        <v>294</v>
      </c>
      <c r="J138" s="111"/>
      <c r="K138" s="127">
        <v>6.4699999999995095</v>
      </c>
      <c r="L138" s="106" t="s">
        <v>133</v>
      </c>
      <c r="M138" s="107">
        <v>9.7000000000000003E-3</v>
      </c>
      <c r="N138" s="107">
        <v>3.7499999999998312E-2</v>
      </c>
      <c r="O138" s="127">
        <v>1667524.501318</v>
      </c>
      <c r="P138" s="126">
        <v>89.1</v>
      </c>
      <c r="Q138" s="111"/>
      <c r="R138" s="127">
        <v>1485.7644333589999</v>
      </c>
      <c r="S138" s="113">
        <v>3.8931154185370275E-3</v>
      </c>
      <c r="T138" s="113">
        <v>5.5352777068956821E-4</v>
      </c>
      <c r="U138" s="113">
        <v>2.4704692241191516E-5</v>
      </c>
    </row>
    <row r="139" spans="2:21">
      <c r="B139" s="112" t="s">
        <v>593</v>
      </c>
      <c r="C139" s="111" t="s">
        <v>594</v>
      </c>
      <c r="D139" s="106" t="s">
        <v>121</v>
      </c>
      <c r="E139" s="106" t="s">
        <v>290</v>
      </c>
      <c r="F139" s="111" t="s">
        <v>595</v>
      </c>
      <c r="G139" s="106" t="s">
        <v>596</v>
      </c>
      <c r="H139" s="111" t="s">
        <v>574</v>
      </c>
      <c r="I139" s="111" t="s">
        <v>131</v>
      </c>
      <c r="J139" s="111"/>
      <c r="K139" s="127">
        <v>1.7800000000000864</v>
      </c>
      <c r="L139" s="106" t="s">
        <v>133</v>
      </c>
      <c r="M139" s="107">
        <v>1.8500000000000003E-2</v>
      </c>
      <c r="N139" s="107">
        <v>2.6300000000001943E-2</v>
      </c>
      <c r="O139" s="127">
        <v>6097317.9271002468</v>
      </c>
      <c r="P139" s="126">
        <v>106.35</v>
      </c>
      <c r="Q139" s="127"/>
      <c r="R139" s="127">
        <v>6484.4975894979998</v>
      </c>
      <c r="S139" s="113">
        <v>8.7015040631065188E-3</v>
      </c>
      <c r="T139" s="113">
        <v>2.4158267718402339E-3</v>
      </c>
      <c r="U139" s="113">
        <v>1.0782161269342243E-4</v>
      </c>
    </row>
    <row r="140" spans="2:21">
      <c r="B140" s="112" t="s">
        <v>597</v>
      </c>
      <c r="C140" s="111" t="s">
        <v>598</v>
      </c>
      <c r="D140" s="106" t="s">
        <v>121</v>
      </c>
      <c r="E140" s="106" t="s">
        <v>290</v>
      </c>
      <c r="F140" s="111" t="s">
        <v>595</v>
      </c>
      <c r="G140" s="106" t="s">
        <v>596</v>
      </c>
      <c r="H140" s="111" t="s">
        <v>574</v>
      </c>
      <c r="I140" s="111" t="s">
        <v>131</v>
      </c>
      <c r="J140" s="111"/>
      <c r="K140" s="127">
        <v>1.3700000000000356</v>
      </c>
      <c r="L140" s="106" t="s">
        <v>133</v>
      </c>
      <c r="M140" s="107">
        <v>0.01</v>
      </c>
      <c r="N140" s="107">
        <v>3.5499999999997832E-2</v>
      </c>
      <c r="O140" s="127">
        <v>5134220.04</v>
      </c>
      <c r="P140" s="126">
        <v>103.56</v>
      </c>
      <c r="Q140" s="111"/>
      <c r="R140" s="127">
        <v>5316.9981442130002</v>
      </c>
      <c r="S140" s="113">
        <v>4.5336028889486199E-3</v>
      </c>
      <c r="T140" s="113">
        <v>1.9808699572065078E-3</v>
      </c>
      <c r="U140" s="113">
        <v>8.840890241449858E-5</v>
      </c>
    </row>
    <row r="141" spans="2:21">
      <c r="B141" s="112" t="s">
        <v>599</v>
      </c>
      <c r="C141" s="111" t="s">
        <v>600</v>
      </c>
      <c r="D141" s="106" t="s">
        <v>121</v>
      </c>
      <c r="E141" s="106" t="s">
        <v>290</v>
      </c>
      <c r="F141" s="111" t="s">
        <v>595</v>
      </c>
      <c r="G141" s="106" t="s">
        <v>596</v>
      </c>
      <c r="H141" s="111" t="s">
        <v>574</v>
      </c>
      <c r="I141" s="111" t="s">
        <v>131</v>
      </c>
      <c r="J141" s="111"/>
      <c r="K141" s="127">
        <v>4.6399999999999801</v>
      </c>
      <c r="L141" s="106" t="s">
        <v>133</v>
      </c>
      <c r="M141" s="107">
        <v>0.01</v>
      </c>
      <c r="N141" s="107">
        <v>4.0100000000000288E-2</v>
      </c>
      <c r="O141" s="127">
        <v>12969307.228334</v>
      </c>
      <c r="P141" s="126">
        <v>92</v>
      </c>
      <c r="Q141" s="111"/>
      <c r="R141" s="127">
        <v>11931.761614666</v>
      </c>
      <c r="S141" s="113">
        <v>1.3287434997032964E-2</v>
      </c>
      <c r="T141" s="113">
        <v>4.4452278293093299E-3</v>
      </c>
      <c r="U141" s="113">
        <v>1.9839652367984874E-4</v>
      </c>
    </row>
    <row r="142" spans="2:21">
      <c r="B142" s="112" t="s">
        <v>601</v>
      </c>
      <c r="C142" s="111" t="s">
        <v>602</v>
      </c>
      <c r="D142" s="106" t="s">
        <v>121</v>
      </c>
      <c r="E142" s="106" t="s">
        <v>290</v>
      </c>
      <c r="F142" s="111" t="s">
        <v>595</v>
      </c>
      <c r="G142" s="106" t="s">
        <v>596</v>
      </c>
      <c r="H142" s="111" t="s">
        <v>574</v>
      </c>
      <c r="I142" s="111" t="s">
        <v>131</v>
      </c>
      <c r="J142" s="111"/>
      <c r="K142" s="127">
        <v>3.260000000000248</v>
      </c>
      <c r="L142" s="106" t="s">
        <v>133</v>
      </c>
      <c r="M142" s="107">
        <v>3.5400000000000001E-2</v>
      </c>
      <c r="N142" s="107">
        <v>3.9000000000002998E-2</v>
      </c>
      <c r="O142" s="127">
        <v>4706368.37</v>
      </c>
      <c r="P142" s="126">
        <v>99.25</v>
      </c>
      <c r="Q142" s="111"/>
      <c r="R142" s="127">
        <v>4671.0708861840003</v>
      </c>
      <c r="S142" s="113">
        <v>1.2164207488698718E-2</v>
      </c>
      <c r="T142" s="113">
        <v>1.7402270483194656E-3</v>
      </c>
      <c r="U142" s="113">
        <v>7.7668684273910337E-5</v>
      </c>
    </row>
    <row r="143" spans="2:21">
      <c r="B143" s="112" t="s">
        <v>603</v>
      </c>
      <c r="C143" s="111" t="s">
        <v>604</v>
      </c>
      <c r="D143" s="106" t="s">
        <v>121</v>
      </c>
      <c r="E143" s="106" t="s">
        <v>290</v>
      </c>
      <c r="F143" s="111" t="s">
        <v>605</v>
      </c>
      <c r="G143" s="106" t="s">
        <v>342</v>
      </c>
      <c r="H143" s="111" t="s">
        <v>568</v>
      </c>
      <c r="I143" s="111" t="s">
        <v>294</v>
      </c>
      <c r="J143" s="111"/>
      <c r="K143" s="127">
        <v>3.3000000000016358</v>
      </c>
      <c r="L143" s="106" t="s">
        <v>133</v>
      </c>
      <c r="M143" s="107">
        <v>1.9400000000000001E-2</v>
      </c>
      <c r="N143" s="107">
        <v>1.9200000000004498E-2</v>
      </c>
      <c r="O143" s="127">
        <v>898004.14382600004</v>
      </c>
      <c r="P143" s="126">
        <v>108.93</v>
      </c>
      <c r="Q143" s="111"/>
      <c r="R143" s="127">
        <v>978.19590741800005</v>
      </c>
      <c r="S143" s="113">
        <v>2.4844730593658144E-3</v>
      </c>
      <c r="T143" s="113">
        <v>3.6443098769474593E-4</v>
      </c>
      <c r="U143" s="113">
        <v>1.6265047339786206E-5</v>
      </c>
    </row>
    <row r="144" spans="2:21">
      <c r="B144" s="112" t="s">
        <v>606</v>
      </c>
      <c r="C144" s="111" t="s">
        <v>607</v>
      </c>
      <c r="D144" s="106" t="s">
        <v>121</v>
      </c>
      <c r="E144" s="106" t="s">
        <v>290</v>
      </c>
      <c r="F144" s="111" t="s">
        <v>605</v>
      </c>
      <c r="G144" s="106" t="s">
        <v>342</v>
      </c>
      <c r="H144" s="111" t="s">
        <v>568</v>
      </c>
      <c r="I144" s="111" t="s">
        <v>294</v>
      </c>
      <c r="J144" s="111"/>
      <c r="K144" s="127">
        <v>4.2699999999998512</v>
      </c>
      <c r="L144" s="106" t="s">
        <v>133</v>
      </c>
      <c r="M144" s="107">
        <v>1.23E-2</v>
      </c>
      <c r="N144" s="107">
        <v>2.31999999999986E-2</v>
      </c>
      <c r="O144" s="127">
        <v>10773551.304051001</v>
      </c>
      <c r="P144" s="126">
        <v>103.68</v>
      </c>
      <c r="Q144" s="111"/>
      <c r="R144" s="127">
        <v>11170.018448758001</v>
      </c>
      <c r="S144" s="113">
        <v>8.4719548925175202E-3</v>
      </c>
      <c r="T144" s="113">
        <v>4.1614372182298765E-3</v>
      </c>
      <c r="U144" s="113">
        <v>1.8573056529636324E-4</v>
      </c>
    </row>
    <row r="145" spans="2:21">
      <c r="B145" s="112" t="s">
        <v>608</v>
      </c>
      <c r="C145" s="111" t="s">
        <v>609</v>
      </c>
      <c r="D145" s="106" t="s">
        <v>121</v>
      </c>
      <c r="E145" s="106" t="s">
        <v>290</v>
      </c>
      <c r="F145" s="111" t="s">
        <v>610</v>
      </c>
      <c r="G145" s="106" t="s">
        <v>611</v>
      </c>
      <c r="H145" s="111" t="s">
        <v>612</v>
      </c>
      <c r="I145" s="111" t="s">
        <v>131</v>
      </c>
      <c r="J145" s="111"/>
      <c r="K145" s="127">
        <v>2.8299999999999064</v>
      </c>
      <c r="L145" s="106" t="s">
        <v>133</v>
      </c>
      <c r="M145" s="107">
        <v>4.6500000000000007E-2</v>
      </c>
      <c r="N145" s="107">
        <v>3.3799985017604312E-2</v>
      </c>
      <c r="O145" s="127">
        <v>5.9043999999999999E-2</v>
      </c>
      <c r="P145" s="126">
        <v>110.35</v>
      </c>
      <c r="Q145" s="127">
        <v>1.711E-6</v>
      </c>
      <c r="R145" s="127">
        <v>6.6744999999999999E-5</v>
      </c>
      <c r="S145" s="113">
        <v>1.3732018646743564E-10</v>
      </c>
      <c r="T145" s="113">
        <v>2.4866129667103356E-11</v>
      </c>
      <c r="U145" s="113">
        <v>1.1098089620509218E-12</v>
      </c>
    </row>
    <row r="146" spans="2:21">
      <c r="B146" s="112" t="s">
        <v>613</v>
      </c>
      <c r="C146" s="111" t="s">
        <v>614</v>
      </c>
      <c r="D146" s="106" t="s">
        <v>121</v>
      </c>
      <c r="E146" s="106" t="s">
        <v>290</v>
      </c>
      <c r="F146" s="111" t="s">
        <v>615</v>
      </c>
      <c r="G146" s="106" t="s">
        <v>129</v>
      </c>
      <c r="H146" s="111" t="s">
        <v>616</v>
      </c>
      <c r="I146" s="111" t="s">
        <v>294</v>
      </c>
      <c r="J146" s="111"/>
      <c r="K146" s="127">
        <v>2.8299999999999343</v>
      </c>
      <c r="L146" s="106" t="s">
        <v>133</v>
      </c>
      <c r="M146" s="107">
        <v>3.2000000000000001E-2</v>
      </c>
      <c r="N146" s="107">
        <v>3.5399999999998127E-2</v>
      </c>
      <c r="O146" s="127">
        <v>5717039.5848740004</v>
      </c>
      <c r="P146" s="126">
        <v>99.42</v>
      </c>
      <c r="Q146" s="111"/>
      <c r="R146" s="127">
        <v>5683.8807638390008</v>
      </c>
      <c r="S146" s="113">
        <v>2.104870801838666E-2</v>
      </c>
      <c r="T146" s="113">
        <v>2.1175536157910712E-3</v>
      </c>
      <c r="U146" s="113">
        <v>9.450927876151566E-5</v>
      </c>
    </row>
    <row r="147" spans="2:21">
      <c r="B147" s="112" t="s">
        <v>617</v>
      </c>
      <c r="C147" s="111" t="s">
        <v>618</v>
      </c>
      <c r="D147" s="106" t="s">
        <v>121</v>
      </c>
      <c r="E147" s="106" t="s">
        <v>290</v>
      </c>
      <c r="F147" s="111" t="s">
        <v>619</v>
      </c>
      <c r="G147" s="106" t="s">
        <v>611</v>
      </c>
      <c r="H147" s="111" t="s">
        <v>612</v>
      </c>
      <c r="I147" s="111" t="s">
        <v>131</v>
      </c>
      <c r="J147" s="111"/>
      <c r="K147" s="127">
        <v>3.1199999999987034</v>
      </c>
      <c r="L147" s="106" t="s">
        <v>133</v>
      </c>
      <c r="M147" s="107">
        <v>2.5699999999999997E-2</v>
      </c>
      <c r="N147" s="107">
        <v>4.3199999999954615E-2</v>
      </c>
      <c r="O147" s="127">
        <v>297307.70770799997</v>
      </c>
      <c r="P147" s="126">
        <v>103.77</v>
      </c>
      <c r="Q147" s="111"/>
      <c r="R147" s="127">
        <v>308.516196095</v>
      </c>
      <c r="S147" s="113">
        <v>2.4998464034970368E-4</v>
      </c>
      <c r="T147" s="113">
        <v>1.1493900271930115E-4</v>
      </c>
      <c r="U147" s="113">
        <v>5.1298829779622533E-6</v>
      </c>
    </row>
    <row r="148" spans="2:21">
      <c r="B148" s="112" t="s">
        <v>620</v>
      </c>
      <c r="C148" s="111" t="s">
        <v>621</v>
      </c>
      <c r="D148" s="106" t="s">
        <v>121</v>
      </c>
      <c r="E148" s="106" t="s">
        <v>290</v>
      </c>
      <c r="F148" s="111" t="s">
        <v>619</v>
      </c>
      <c r="G148" s="106" t="s">
        <v>611</v>
      </c>
      <c r="H148" s="111" t="s">
        <v>612</v>
      </c>
      <c r="I148" s="111" t="s">
        <v>131</v>
      </c>
      <c r="J148" s="111"/>
      <c r="K148" s="127">
        <v>5.800000000000133</v>
      </c>
      <c r="L148" s="106" t="s">
        <v>133</v>
      </c>
      <c r="M148" s="107">
        <v>1.09E-2</v>
      </c>
      <c r="N148" s="107">
        <v>4.4099999999997939E-2</v>
      </c>
      <c r="O148" s="127">
        <v>1711406.68</v>
      </c>
      <c r="P148" s="126">
        <v>88.11</v>
      </c>
      <c r="Q148" s="111"/>
      <c r="R148" s="127">
        <v>1507.9204171910001</v>
      </c>
      <c r="S148" s="113">
        <v>3.8031259555555553E-3</v>
      </c>
      <c r="T148" s="113">
        <v>5.6178207538458305E-4</v>
      </c>
      <c r="U148" s="113">
        <v>2.5073093011583443E-5</v>
      </c>
    </row>
    <row r="149" spans="2:21">
      <c r="B149" s="112" t="s">
        <v>622</v>
      </c>
      <c r="C149" s="111" t="s">
        <v>623</v>
      </c>
      <c r="D149" s="106" t="s">
        <v>121</v>
      </c>
      <c r="E149" s="106" t="s">
        <v>290</v>
      </c>
      <c r="F149" s="111" t="s">
        <v>619</v>
      </c>
      <c r="G149" s="106" t="s">
        <v>611</v>
      </c>
      <c r="H149" s="111" t="s">
        <v>612</v>
      </c>
      <c r="I149" s="111" t="s">
        <v>131</v>
      </c>
      <c r="J149" s="111"/>
      <c r="K149" s="127">
        <v>6.6900000000006132</v>
      </c>
      <c r="L149" s="106" t="s">
        <v>133</v>
      </c>
      <c r="M149" s="107">
        <v>1.54E-2</v>
      </c>
      <c r="N149" s="107">
        <v>4.5600000000001771E-2</v>
      </c>
      <c r="O149" s="127">
        <v>3660516.9659899999</v>
      </c>
      <c r="P149" s="126">
        <v>86.36</v>
      </c>
      <c r="Q149" s="111"/>
      <c r="R149" s="127">
        <v>3161.2222176740001</v>
      </c>
      <c r="S149" s="113">
        <v>1.0458619902828571E-2</v>
      </c>
      <c r="T149" s="113">
        <v>1.1777265948192332E-3</v>
      </c>
      <c r="U149" s="113">
        <v>5.2563529076471576E-5</v>
      </c>
    </row>
    <row r="150" spans="2:21">
      <c r="B150" s="112" t="s">
        <v>624</v>
      </c>
      <c r="C150" s="111" t="s">
        <v>625</v>
      </c>
      <c r="D150" s="106" t="s">
        <v>121</v>
      </c>
      <c r="E150" s="106" t="s">
        <v>290</v>
      </c>
      <c r="F150" s="111" t="s">
        <v>626</v>
      </c>
      <c r="G150" s="106" t="s">
        <v>627</v>
      </c>
      <c r="H150" s="111" t="s">
        <v>616</v>
      </c>
      <c r="I150" s="111" t="s">
        <v>294</v>
      </c>
      <c r="J150" s="111"/>
      <c r="K150" s="127">
        <v>4.9699999999998754</v>
      </c>
      <c r="L150" s="106" t="s">
        <v>133</v>
      </c>
      <c r="M150" s="107">
        <v>7.4999999999999997E-3</v>
      </c>
      <c r="N150" s="107">
        <v>3.47999999999987E-2</v>
      </c>
      <c r="O150" s="127">
        <v>7668853.6367070004</v>
      </c>
      <c r="P150" s="126">
        <v>92.12</v>
      </c>
      <c r="Q150" s="111"/>
      <c r="R150" s="127">
        <v>7064.5479868040002</v>
      </c>
      <c r="S150" s="113">
        <v>5.7290106355199462E-3</v>
      </c>
      <c r="T150" s="113">
        <v>2.6319269799886468E-3</v>
      </c>
      <c r="U150" s="113">
        <v>1.174664569420013E-4</v>
      </c>
    </row>
    <row r="151" spans="2:21">
      <c r="B151" s="112" t="s">
        <v>628</v>
      </c>
      <c r="C151" s="111" t="s">
        <v>629</v>
      </c>
      <c r="D151" s="106" t="s">
        <v>121</v>
      </c>
      <c r="E151" s="106" t="s">
        <v>290</v>
      </c>
      <c r="F151" s="111" t="s">
        <v>630</v>
      </c>
      <c r="G151" s="106" t="s">
        <v>611</v>
      </c>
      <c r="H151" s="111" t="s">
        <v>612</v>
      </c>
      <c r="I151" s="111" t="s">
        <v>131</v>
      </c>
      <c r="J151" s="111"/>
      <c r="K151" s="127">
        <v>4.0299999999999265</v>
      </c>
      <c r="L151" s="106" t="s">
        <v>133</v>
      </c>
      <c r="M151" s="107">
        <v>1.0800000000000001E-2</v>
      </c>
      <c r="N151" s="107">
        <v>2.9799999999998276E-2</v>
      </c>
      <c r="O151" s="127">
        <v>4457872.1200639997</v>
      </c>
      <c r="P151" s="126">
        <v>101.46</v>
      </c>
      <c r="Q151" s="111"/>
      <c r="R151" s="127">
        <v>4522.9570821110001</v>
      </c>
      <c r="S151" s="113">
        <v>1.3591073536780487E-2</v>
      </c>
      <c r="T151" s="113">
        <v>1.6850466294481318E-3</v>
      </c>
      <c r="U151" s="113">
        <v>7.520590762901304E-5</v>
      </c>
    </row>
    <row r="152" spans="2:21">
      <c r="B152" s="112" t="s">
        <v>631</v>
      </c>
      <c r="C152" s="111" t="s">
        <v>632</v>
      </c>
      <c r="D152" s="106" t="s">
        <v>121</v>
      </c>
      <c r="E152" s="106" t="s">
        <v>290</v>
      </c>
      <c r="F152" s="111" t="s">
        <v>633</v>
      </c>
      <c r="G152" s="106" t="s">
        <v>627</v>
      </c>
      <c r="H152" s="111" t="s">
        <v>616</v>
      </c>
      <c r="I152" s="111" t="s">
        <v>294</v>
      </c>
      <c r="J152" s="111"/>
      <c r="K152" s="127">
        <v>4.2199999999972961</v>
      </c>
      <c r="L152" s="106" t="s">
        <v>133</v>
      </c>
      <c r="M152" s="107">
        <v>1.8000000000000002E-2</v>
      </c>
      <c r="N152" s="107">
        <v>2.9199999999978674E-2</v>
      </c>
      <c r="O152" s="127">
        <v>505442.65849200002</v>
      </c>
      <c r="P152" s="126">
        <v>103.91</v>
      </c>
      <c r="Q152" s="111"/>
      <c r="R152" s="127">
        <v>525.20546941100008</v>
      </c>
      <c r="S152" s="113">
        <v>9.0578194359536052E-4</v>
      </c>
      <c r="T152" s="113">
        <v>1.956675002508924E-4</v>
      </c>
      <c r="U152" s="113">
        <v>8.7329048898118092E-6</v>
      </c>
    </row>
    <row r="153" spans="2:21">
      <c r="B153" s="112" t="s">
        <v>634</v>
      </c>
      <c r="C153" s="111" t="s">
        <v>635</v>
      </c>
      <c r="D153" s="106" t="s">
        <v>121</v>
      </c>
      <c r="E153" s="106" t="s">
        <v>290</v>
      </c>
      <c r="F153" s="111" t="s">
        <v>636</v>
      </c>
      <c r="G153" s="106" t="s">
        <v>157</v>
      </c>
      <c r="H153" s="111" t="s">
        <v>616</v>
      </c>
      <c r="I153" s="111" t="s">
        <v>294</v>
      </c>
      <c r="J153" s="111"/>
      <c r="K153" s="127">
        <v>1.0100000000000793</v>
      </c>
      <c r="L153" s="106" t="s">
        <v>133</v>
      </c>
      <c r="M153" s="107">
        <v>1.9799999999999998E-2</v>
      </c>
      <c r="N153" s="107">
        <v>1.9200000000001088E-2</v>
      </c>
      <c r="O153" s="127">
        <v>3709778.0316890003</v>
      </c>
      <c r="P153" s="126">
        <v>107.95</v>
      </c>
      <c r="Q153" s="127">
        <v>39.629407528000002</v>
      </c>
      <c r="R153" s="127">
        <v>4044.3346529680002</v>
      </c>
      <c r="S153" s="113">
        <v>1.2208053084373269E-2</v>
      </c>
      <c r="T153" s="113">
        <v>1.5067338362103788E-3</v>
      </c>
      <c r="U153" s="113">
        <v>6.7247566760011862E-5</v>
      </c>
    </row>
    <row r="154" spans="2:21">
      <c r="B154" s="112" t="s">
        <v>637</v>
      </c>
      <c r="C154" s="111" t="s">
        <v>638</v>
      </c>
      <c r="D154" s="106" t="s">
        <v>121</v>
      </c>
      <c r="E154" s="106" t="s">
        <v>290</v>
      </c>
      <c r="F154" s="111" t="s">
        <v>639</v>
      </c>
      <c r="G154" s="106" t="s">
        <v>342</v>
      </c>
      <c r="H154" s="111" t="s">
        <v>640</v>
      </c>
      <c r="I154" s="111" t="s">
        <v>294</v>
      </c>
      <c r="J154" s="111"/>
      <c r="K154" s="127">
        <v>4.1199999999999068</v>
      </c>
      <c r="L154" s="106" t="s">
        <v>133</v>
      </c>
      <c r="M154" s="107">
        <v>2.75E-2</v>
      </c>
      <c r="N154" s="107">
        <v>2.9800000000000156E-2</v>
      </c>
      <c r="O154" s="127">
        <v>6087044.0515930001</v>
      </c>
      <c r="P154" s="126">
        <v>107.1</v>
      </c>
      <c r="Q154" s="111"/>
      <c r="R154" s="127">
        <v>6519.2239769050002</v>
      </c>
      <c r="S154" s="113">
        <v>6.6355896699572935E-3</v>
      </c>
      <c r="T154" s="113">
        <v>2.4287642331052356E-3</v>
      </c>
      <c r="U154" s="113">
        <v>1.0839902906864066E-4</v>
      </c>
    </row>
    <row r="155" spans="2:21">
      <c r="B155" s="112" t="s">
        <v>641</v>
      </c>
      <c r="C155" s="111" t="s">
        <v>642</v>
      </c>
      <c r="D155" s="106" t="s">
        <v>121</v>
      </c>
      <c r="E155" s="106" t="s">
        <v>290</v>
      </c>
      <c r="F155" s="111" t="s">
        <v>630</v>
      </c>
      <c r="G155" s="106" t="s">
        <v>611</v>
      </c>
      <c r="H155" s="111" t="s">
        <v>643</v>
      </c>
      <c r="I155" s="111" t="s">
        <v>131</v>
      </c>
      <c r="J155" s="111"/>
      <c r="K155" s="127">
        <v>2.6600000000000121</v>
      </c>
      <c r="L155" s="106" t="s">
        <v>133</v>
      </c>
      <c r="M155" s="107">
        <v>0.04</v>
      </c>
      <c r="N155" s="107">
        <v>0.16439999999999805</v>
      </c>
      <c r="O155" s="127">
        <v>6257878.3238880001</v>
      </c>
      <c r="P155" s="126">
        <v>78.8</v>
      </c>
      <c r="Q155" s="127"/>
      <c r="R155" s="127">
        <v>4931.2083571089997</v>
      </c>
      <c r="S155" s="113">
        <v>2.12874242329485E-3</v>
      </c>
      <c r="T155" s="113">
        <v>1.8371423540845919E-3</v>
      </c>
      <c r="U155" s="113">
        <v>8.199414530616482E-5</v>
      </c>
    </row>
    <row r="156" spans="2:21">
      <c r="B156" s="112" t="s">
        <v>644</v>
      </c>
      <c r="C156" s="111" t="s">
        <v>645</v>
      </c>
      <c r="D156" s="106" t="s">
        <v>121</v>
      </c>
      <c r="E156" s="106" t="s">
        <v>290</v>
      </c>
      <c r="F156" s="111" t="s">
        <v>630</v>
      </c>
      <c r="G156" s="106" t="s">
        <v>611</v>
      </c>
      <c r="H156" s="111" t="s">
        <v>643</v>
      </c>
      <c r="I156" s="111" t="s">
        <v>131</v>
      </c>
      <c r="J156" s="111"/>
      <c r="K156" s="127">
        <v>3.3699999999996177</v>
      </c>
      <c r="L156" s="106" t="s">
        <v>133</v>
      </c>
      <c r="M156" s="107">
        <v>3.2799999999999996E-2</v>
      </c>
      <c r="N156" s="107">
        <v>0.14729999999998472</v>
      </c>
      <c r="O156" s="127">
        <v>6238069.4033939997</v>
      </c>
      <c r="P156" s="126">
        <v>75.489999999999995</v>
      </c>
      <c r="Q156" s="127"/>
      <c r="R156" s="127">
        <v>4709.1185637400004</v>
      </c>
      <c r="S156" s="113">
        <v>4.1162732989547483E-3</v>
      </c>
      <c r="T156" s="113">
        <v>1.7544018701583994E-3</v>
      </c>
      <c r="U156" s="113">
        <v>7.8301325723260438E-5</v>
      </c>
    </row>
    <row r="157" spans="2:21">
      <c r="B157" s="112" t="s">
        <v>646</v>
      </c>
      <c r="C157" s="111" t="s">
        <v>647</v>
      </c>
      <c r="D157" s="106" t="s">
        <v>121</v>
      </c>
      <c r="E157" s="106" t="s">
        <v>290</v>
      </c>
      <c r="F157" s="111" t="s">
        <v>630</v>
      </c>
      <c r="G157" s="106" t="s">
        <v>611</v>
      </c>
      <c r="H157" s="111" t="s">
        <v>643</v>
      </c>
      <c r="I157" s="111" t="s">
        <v>131</v>
      </c>
      <c r="J157" s="111"/>
      <c r="K157" s="127">
        <v>4.1399999999926926</v>
      </c>
      <c r="L157" s="106" t="s">
        <v>133</v>
      </c>
      <c r="M157" s="107">
        <v>1.29E-2</v>
      </c>
      <c r="N157" s="107">
        <v>0.1092999999997625</v>
      </c>
      <c r="O157" s="127">
        <v>226956.827743</v>
      </c>
      <c r="P157" s="126">
        <v>72.349999999999994</v>
      </c>
      <c r="Q157" s="111"/>
      <c r="R157" s="127">
        <v>164.20326452999998</v>
      </c>
      <c r="S157" s="113">
        <v>2.194578311936434E-4</v>
      </c>
      <c r="T157" s="113">
        <v>6.117461484103157E-5</v>
      </c>
      <c r="U157" s="113">
        <v>2.730305709392647E-6</v>
      </c>
    </row>
    <row r="158" spans="2:21">
      <c r="B158" s="112" t="s">
        <v>648</v>
      </c>
      <c r="C158" s="111" t="s">
        <v>649</v>
      </c>
      <c r="D158" s="106" t="s">
        <v>121</v>
      </c>
      <c r="E158" s="106" t="s">
        <v>290</v>
      </c>
      <c r="F158" s="111" t="s">
        <v>633</v>
      </c>
      <c r="G158" s="106" t="s">
        <v>627</v>
      </c>
      <c r="H158" s="111" t="s">
        <v>640</v>
      </c>
      <c r="I158" s="111" t="s">
        <v>294</v>
      </c>
      <c r="J158" s="111"/>
      <c r="K158" s="127">
        <v>3.4800000000000479</v>
      </c>
      <c r="L158" s="106" t="s">
        <v>133</v>
      </c>
      <c r="M158" s="107">
        <v>3.3000000000000002E-2</v>
      </c>
      <c r="N158" s="107">
        <v>4.0499999999999405E-2</v>
      </c>
      <c r="O158" s="127">
        <v>7914185.9235440008</v>
      </c>
      <c r="P158" s="126">
        <v>104.97</v>
      </c>
      <c r="Q158" s="127"/>
      <c r="R158" s="127">
        <v>8307.5209381700006</v>
      </c>
      <c r="S158" s="113">
        <v>1.5475711337137316E-2</v>
      </c>
      <c r="T158" s="113">
        <v>3.0950017658358132E-3</v>
      </c>
      <c r="U158" s="113">
        <v>1.3813411026454041E-4</v>
      </c>
    </row>
    <row r="159" spans="2:21">
      <c r="B159" s="112" t="s">
        <v>650</v>
      </c>
      <c r="C159" s="111" t="s">
        <v>651</v>
      </c>
      <c r="D159" s="106" t="s">
        <v>121</v>
      </c>
      <c r="E159" s="106" t="s">
        <v>290</v>
      </c>
      <c r="F159" s="111" t="s">
        <v>652</v>
      </c>
      <c r="G159" s="106" t="s">
        <v>324</v>
      </c>
      <c r="H159" s="111" t="s">
        <v>640</v>
      </c>
      <c r="I159" s="111" t="s">
        <v>294</v>
      </c>
      <c r="J159" s="111"/>
      <c r="K159" s="127">
        <v>3.0000000000001195</v>
      </c>
      <c r="L159" s="106" t="s">
        <v>133</v>
      </c>
      <c r="M159" s="107">
        <v>1E-3</v>
      </c>
      <c r="N159" s="107">
        <v>2.4600000000000791E-2</v>
      </c>
      <c r="O159" s="127">
        <v>8331469.9995759996</v>
      </c>
      <c r="P159" s="126">
        <v>100.53</v>
      </c>
      <c r="Q159" s="127"/>
      <c r="R159" s="127">
        <v>8375.6267914290001</v>
      </c>
      <c r="S159" s="113">
        <v>1.4711853930843529E-2</v>
      </c>
      <c r="T159" s="113">
        <v>3.1203748870917425E-3</v>
      </c>
      <c r="U159" s="113">
        <v>1.3926654694616393E-4</v>
      </c>
    </row>
    <row r="160" spans="2:21">
      <c r="B160" s="112" t="s">
        <v>653</v>
      </c>
      <c r="C160" s="111" t="s">
        <v>654</v>
      </c>
      <c r="D160" s="106" t="s">
        <v>121</v>
      </c>
      <c r="E160" s="106" t="s">
        <v>290</v>
      </c>
      <c r="F160" s="111" t="s">
        <v>652</v>
      </c>
      <c r="G160" s="106" t="s">
        <v>324</v>
      </c>
      <c r="H160" s="111" t="s">
        <v>640</v>
      </c>
      <c r="I160" s="111" t="s">
        <v>294</v>
      </c>
      <c r="J160" s="111"/>
      <c r="K160" s="127">
        <v>5.7100000000004654</v>
      </c>
      <c r="L160" s="106" t="s">
        <v>133</v>
      </c>
      <c r="M160" s="107">
        <v>3.0000000000000001E-3</v>
      </c>
      <c r="N160" s="107">
        <v>2.640000000000272E-2</v>
      </c>
      <c r="O160" s="127">
        <v>4698410.75679</v>
      </c>
      <c r="P160" s="126">
        <v>93.66</v>
      </c>
      <c r="Q160" s="111"/>
      <c r="R160" s="127">
        <v>4400.531731045</v>
      </c>
      <c r="S160" s="113">
        <v>1.2986425304980183E-2</v>
      </c>
      <c r="T160" s="113">
        <v>1.6394365514775303E-3</v>
      </c>
      <c r="U160" s="113">
        <v>7.3170268228379617E-5</v>
      </c>
    </row>
    <row r="161" spans="1:21">
      <c r="B161" s="112" t="s">
        <v>655</v>
      </c>
      <c r="C161" s="111" t="s">
        <v>656</v>
      </c>
      <c r="D161" s="106" t="s">
        <v>121</v>
      </c>
      <c r="E161" s="106" t="s">
        <v>290</v>
      </c>
      <c r="F161" s="111" t="s">
        <v>652</v>
      </c>
      <c r="G161" s="106" t="s">
        <v>324</v>
      </c>
      <c r="H161" s="111" t="s">
        <v>640</v>
      </c>
      <c r="I161" s="111" t="s">
        <v>294</v>
      </c>
      <c r="J161" s="111"/>
      <c r="K161" s="127">
        <v>4.2200000000000468</v>
      </c>
      <c r="L161" s="106" t="s">
        <v>133</v>
      </c>
      <c r="M161" s="107">
        <v>3.0000000000000001E-3</v>
      </c>
      <c r="N161" s="107">
        <v>2.7100000000000235E-2</v>
      </c>
      <c r="O161" s="127">
        <v>6824062.9958319999</v>
      </c>
      <c r="P161" s="126">
        <v>94.2</v>
      </c>
      <c r="Q161" s="111"/>
      <c r="R161" s="127">
        <v>6428.267568835</v>
      </c>
      <c r="S161" s="113">
        <v>1.3417347612725127E-2</v>
      </c>
      <c r="T161" s="113">
        <v>2.394878041823153E-3</v>
      </c>
      <c r="U161" s="113">
        <v>1.0688664257029552E-4</v>
      </c>
    </row>
    <row r="162" spans="1:21">
      <c r="B162" s="112" t="s">
        <v>657</v>
      </c>
      <c r="C162" s="111" t="s">
        <v>658</v>
      </c>
      <c r="D162" s="106" t="s">
        <v>121</v>
      </c>
      <c r="E162" s="106" t="s">
        <v>290</v>
      </c>
      <c r="F162" s="111" t="s">
        <v>659</v>
      </c>
      <c r="G162" s="106" t="s">
        <v>660</v>
      </c>
      <c r="H162" s="111" t="s">
        <v>643</v>
      </c>
      <c r="I162" s="111" t="s">
        <v>131</v>
      </c>
      <c r="J162" s="111"/>
      <c r="K162" s="127">
        <v>4.7099999999980184</v>
      </c>
      <c r="L162" s="106" t="s">
        <v>133</v>
      </c>
      <c r="M162" s="107">
        <v>3.2500000000000001E-2</v>
      </c>
      <c r="N162" s="107">
        <v>4.7999999999974306E-2</v>
      </c>
      <c r="O162" s="127">
        <v>574437.24609599996</v>
      </c>
      <c r="P162" s="126">
        <v>94.84</v>
      </c>
      <c r="Q162" s="127"/>
      <c r="R162" s="127">
        <v>544.79628994799998</v>
      </c>
      <c r="S162" s="113">
        <v>2.2093740234461535E-3</v>
      </c>
      <c r="T162" s="113">
        <v>2.0296614260249913E-4</v>
      </c>
      <c r="U162" s="113">
        <v>9.0586531586842907E-6</v>
      </c>
    </row>
    <row r="163" spans="1:21">
      <c r="B163" s="112" t="s">
        <v>665</v>
      </c>
      <c r="C163" s="111" t="s">
        <v>666</v>
      </c>
      <c r="D163" s="106" t="s">
        <v>121</v>
      </c>
      <c r="E163" s="106" t="s">
        <v>290</v>
      </c>
      <c r="F163" s="111" t="s">
        <v>667</v>
      </c>
      <c r="G163" s="106" t="s">
        <v>324</v>
      </c>
      <c r="H163" s="111" t="s">
        <v>664</v>
      </c>
      <c r="I163" s="111"/>
      <c r="J163" s="111"/>
      <c r="K163" s="127">
        <v>3.88</v>
      </c>
      <c r="L163" s="106" t="s">
        <v>133</v>
      </c>
      <c r="M163" s="107">
        <v>1.9E-2</v>
      </c>
      <c r="N163" s="107">
        <v>2.9300000000000728E-2</v>
      </c>
      <c r="O163" s="127">
        <v>6845626.7199999997</v>
      </c>
      <c r="P163" s="126">
        <v>100</v>
      </c>
      <c r="Q163" s="111"/>
      <c r="R163" s="127">
        <v>6845.6264949500001</v>
      </c>
      <c r="S163" s="113">
        <v>1.2588246136985093E-2</v>
      </c>
      <c r="T163" s="113">
        <v>2.5503668600791811E-3</v>
      </c>
      <c r="U163" s="113">
        <v>1.138263185998764E-4</v>
      </c>
    </row>
    <row r="164" spans="1:21">
      <c r="B164" s="112" t="s">
        <v>668</v>
      </c>
      <c r="C164" s="111" t="s">
        <v>669</v>
      </c>
      <c r="D164" s="106" t="s">
        <v>121</v>
      </c>
      <c r="E164" s="106" t="s">
        <v>290</v>
      </c>
      <c r="F164" s="111" t="s">
        <v>670</v>
      </c>
      <c r="G164" s="106" t="s">
        <v>324</v>
      </c>
      <c r="H164" s="111" t="s">
        <v>664</v>
      </c>
      <c r="I164" s="111"/>
      <c r="J164" s="111"/>
      <c r="K164" s="127">
        <v>4.2000000000000162</v>
      </c>
      <c r="L164" s="106" t="s">
        <v>133</v>
      </c>
      <c r="M164" s="107">
        <v>2.1000000000000001E-2</v>
      </c>
      <c r="N164" s="107">
        <v>3.8200061868730269E-2</v>
      </c>
      <c r="O164" s="127">
        <v>0.18654299999999999</v>
      </c>
      <c r="P164" s="126">
        <v>109.42</v>
      </c>
      <c r="Q164" s="111"/>
      <c r="R164" s="127">
        <v>2.0365699999999999E-4</v>
      </c>
      <c r="S164" s="113">
        <v>9.1500947515480692E-10</v>
      </c>
      <c r="T164" s="113">
        <v>7.587326945259222E-11</v>
      </c>
      <c r="U164" s="113">
        <v>3.3863265231014244E-12</v>
      </c>
    </row>
    <row r="165" spans="1:21">
      <c r="B165" s="112" t="s">
        <v>671</v>
      </c>
      <c r="C165" s="111" t="s">
        <v>672</v>
      </c>
      <c r="D165" s="106" t="s">
        <v>121</v>
      </c>
      <c r="E165" s="106" t="s">
        <v>290</v>
      </c>
      <c r="F165" s="111" t="s">
        <v>670</v>
      </c>
      <c r="G165" s="106" t="s">
        <v>324</v>
      </c>
      <c r="H165" s="111" t="s">
        <v>664</v>
      </c>
      <c r="I165" s="111"/>
      <c r="J165" s="111"/>
      <c r="K165" s="127">
        <v>4.2000000000002942</v>
      </c>
      <c r="L165" s="106" t="s">
        <v>133</v>
      </c>
      <c r="M165" s="107">
        <v>2.75E-2</v>
      </c>
      <c r="N165" s="107">
        <v>2.6800000000001472E-2</v>
      </c>
      <c r="O165" s="127">
        <v>6314176.0503662182</v>
      </c>
      <c r="P165" s="126">
        <v>107.54</v>
      </c>
      <c r="Q165" s="127"/>
      <c r="R165" s="127">
        <v>6790.2647316500006</v>
      </c>
      <c r="S165" s="113">
        <v>1.2362009781452379E-2</v>
      </c>
      <c r="T165" s="113">
        <v>2.5297416029840089E-3</v>
      </c>
      <c r="U165" s="113">
        <v>1.1290578551027745E-4</v>
      </c>
    </row>
    <row r="166" spans="1:21">
      <c r="B166" s="112" t="s">
        <v>673</v>
      </c>
      <c r="C166" s="111" t="s">
        <v>674</v>
      </c>
      <c r="D166" s="106" t="s">
        <v>121</v>
      </c>
      <c r="E166" s="106" t="s">
        <v>290</v>
      </c>
      <c r="F166" s="111" t="s">
        <v>670</v>
      </c>
      <c r="G166" s="106" t="s">
        <v>324</v>
      </c>
      <c r="H166" s="111" t="s">
        <v>664</v>
      </c>
      <c r="I166" s="111"/>
      <c r="J166" s="111"/>
      <c r="K166" s="127">
        <v>5.9100000000005757</v>
      </c>
      <c r="L166" s="106" t="s">
        <v>133</v>
      </c>
      <c r="M166" s="107">
        <v>8.5000000000000006E-3</v>
      </c>
      <c r="N166" s="107">
        <v>3.010000000000344E-2</v>
      </c>
      <c r="O166" s="127">
        <v>5516043.341771001</v>
      </c>
      <c r="P166" s="126">
        <v>93.75</v>
      </c>
      <c r="Q166" s="127"/>
      <c r="R166" s="127">
        <v>5171.2907191220002</v>
      </c>
      <c r="S166" s="113">
        <v>1.0667183664738624E-2</v>
      </c>
      <c r="T166" s="113">
        <v>1.9265860449168598E-3</v>
      </c>
      <c r="U166" s="113">
        <v>8.5986138069553552E-5</v>
      </c>
    </row>
    <row r="167" spans="1:21">
      <c r="B167" s="112" t="s">
        <v>675</v>
      </c>
      <c r="C167" s="111" t="s">
        <v>676</v>
      </c>
      <c r="D167" s="106" t="s">
        <v>121</v>
      </c>
      <c r="E167" s="106" t="s">
        <v>290</v>
      </c>
      <c r="F167" s="111" t="s">
        <v>677</v>
      </c>
      <c r="G167" s="106" t="s">
        <v>342</v>
      </c>
      <c r="H167" s="111" t="s">
        <v>664</v>
      </c>
      <c r="I167" s="111"/>
      <c r="J167" s="111"/>
      <c r="K167" s="127">
        <v>2.9700000000003883</v>
      </c>
      <c r="L167" s="106" t="s">
        <v>133</v>
      </c>
      <c r="M167" s="107">
        <v>1.6399999999999998E-2</v>
      </c>
      <c r="N167" s="107">
        <v>2.9000000000004657E-2</v>
      </c>
      <c r="O167" s="127">
        <v>3083523.2205949998</v>
      </c>
      <c r="P167" s="126">
        <v>104.47</v>
      </c>
      <c r="Q167" s="111"/>
      <c r="R167" s="127">
        <v>3221.3566697749998</v>
      </c>
      <c r="S167" s="113">
        <v>1.1727503747362771E-2</v>
      </c>
      <c r="T167" s="113">
        <v>1.2001299371430577E-3</v>
      </c>
      <c r="U167" s="113">
        <v>5.3563420512080406E-5</v>
      </c>
    </row>
    <row r="168" spans="1:21">
      <c r="B168" s="112" t="s">
        <v>678</v>
      </c>
      <c r="C168" s="111" t="s">
        <v>679</v>
      </c>
      <c r="D168" s="106" t="s">
        <v>121</v>
      </c>
      <c r="E168" s="106" t="s">
        <v>290</v>
      </c>
      <c r="F168" s="111" t="s">
        <v>680</v>
      </c>
      <c r="G168" s="106" t="s">
        <v>681</v>
      </c>
      <c r="H168" s="111" t="s">
        <v>664</v>
      </c>
      <c r="I168" s="111"/>
      <c r="J168" s="111"/>
      <c r="K168" s="127">
        <v>3.4000000000000683</v>
      </c>
      <c r="L168" s="106" t="s">
        <v>133</v>
      </c>
      <c r="M168" s="107">
        <v>1.4800000000000001E-2</v>
      </c>
      <c r="N168" s="107">
        <v>3.900000000000025E-2</v>
      </c>
      <c r="O168" s="127">
        <v>12001324.913834</v>
      </c>
      <c r="P168" s="126">
        <v>97.56</v>
      </c>
      <c r="Q168" s="127"/>
      <c r="R168" s="127">
        <v>11708.492624443001</v>
      </c>
      <c r="S168" s="113">
        <v>1.6738132807768424E-2</v>
      </c>
      <c r="T168" s="113">
        <v>4.3620480306498302E-3</v>
      </c>
      <c r="U168" s="113">
        <v>1.9468409688686735E-4</v>
      </c>
    </row>
    <row r="169" spans="1:21">
      <c r="B169" s="112" t="s">
        <v>682</v>
      </c>
      <c r="C169" s="111" t="s">
        <v>683</v>
      </c>
      <c r="D169" s="106" t="s">
        <v>121</v>
      </c>
      <c r="E169" s="106" t="s">
        <v>290</v>
      </c>
      <c r="F169" s="111" t="s">
        <v>684</v>
      </c>
      <c r="G169" s="106" t="s">
        <v>582</v>
      </c>
      <c r="H169" s="111" t="s">
        <v>664</v>
      </c>
      <c r="I169" s="111"/>
      <c r="J169" s="111"/>
      <c r="K169" s="149">
        <v>0</v>
      </c>
      <c r="L169" s="106" t="s">
        <v>133</v>
      </c>
      <c r="M169" s="107">
        <v>4.9000000000000002E-2</v>
      </c>
      <c r="N169" s="150">
        <v>0</v>
      </c>
      <c r="O169" s="127">
        <v>2298787.269146</v>
      </c>
      <c r="P169" s="126">
        <v>22.7</v>
      </c>
      <c r="Q169" s="111"/>
      <c r="R169" s="127">
        <v>521.82466252799998</v>
      </c>
      <c r="S169" s="113">
        <v>5.0617883095603238E-3</v>
      </c>
      <c r="T169" s="113">
        <v>1.9440796646810543E-4</v>
      </c>
      <c r="U169" s="113">
        <v>8.6766901954119752E-6</v>
      </c>
    </row>
    <row r="170" spans="1:21">
      <c r="B170" s="141"/>
      <c r="C170" s="141"/>
      <c r="D170" s="141"/>
      <c r="E170" s="141"/>
      <c r="F170" s="141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</row>
    <row r="171" spans="1:21">
      <c r="B171" s="108" t="s">
        <v>48</v>
      </c>
      <c r="C171" s="102"/>
      <c r="D171" s="102"/>
      <c r="E171" s="102"/>
      <c r="F171" s="102"/>
      <c r="G171" s="102"/>
      <c r="H171" s="102"/>
      <c r="I171" s="102"/>
      <c r="J171" s="102"/>
      <c r="K171" s="125">
        <v>4.3492046337077586</v>
      </c>
      <c r="L171" s="102"/>
      <c r="M171" s="102"/>
      <c r="N171" s="109">
        <v>5.7465989406571459E-2</v>
      </c>
      <c r="O171" s="125"/>
      <c r="P171" s="105"/>
      <c r="Q171" s="125">
        <v>191.427614328</v>
      </c>
      <c r="R171" s="125">
        <v>210981.41155999989</v>
      </c>
      <c r="S171" s="102"/>
      <c r="T171" s="104">
        <v>7.8577975813989578E-2</v>
      </c>
      <c r="U171" s="104">
        <v>3.5080459864667208E-3</v>
      </c>
    </row>
    <row r="172" spans="1:21">
      <c r="A172" s="99"/>
      <c r="B172" s="112" t="s">
        <v>685</v>
      </c>
      <c r="C172" s="111" t="s">
        <v>686</v>
      </c>
      <c r="D172" s="106" t="s">
        <v>121</v>
      </c>
      <c r="E172" s="106" t="s">
        <v>290</v>
      </c>
      <c r="F172" s="111" t="s">
        <v>302</v>
      </c>
      <c r="G172" s="106" t="s">
        <v>298</v>
      </c>
      <c r="H172" s="111" t="s">
        <v>299</v>
      </c>
      <c r="I172" s="111" t="s">
        <v>131</v>
      </c>
      <c r="J172" s="111"/>
      <c r="K172" s="127">
        <v>0.77</v>
      </c>
      <c r="L172" s="106" t="s">
        <v>133</v>
      </c>
      <c r="M172" s="107">
        <v>2.6800000000000001E-2</v>
      </c>
      <c r="N172" s="107">
        <v>4.1900046936814102E-2</v>
      </c>
      <c r="O172" s="127">
        <v>0.33286900000000003</v>
      </c>
      <c r="P172" s="126">
        <v>94.29</v>
      </c>
      <c r="Q172" s="111"/>
      <c r="R172" s="127">
        <v>3.1318699999999998E-4</v>
      </c>
      <c r="S172" s="113">
        <v>1.2755792078387214E-10</v>
      </c>
      <c r="T172" s="113">
        <v>1.1667913030266084E-10</v>
      </c>
      <c r="U172" s="113">
        <v>5.2075472229806283E-12</v>
      </c>
    </row>
    <row r="173" spans="1:21">
      <c r="A173" s="99"/>
      <c r="B173" s="112" t="s">
        <v>687</v>
      </c>
      <c r="C173" s="111" t="s">
        <v>688</v>
      </c>
      <c r="D173" s="106" t="s">
        <v>121</v>
      </c>
      <c r="E173" s="106" t="s">
        <v>290</v>
      </c>
      <c r="F173" s="111" t="s">
        <v>689</v>
      </c>
      <c r="G173" s="106" t="s">
        <v>324</v>
      </c>
      <c r="H173" s="111" t="s">
        <v>299</v>
      </c>
      <c r="I173" s="111" t="s">
        <v>131</v>
      </c>
      <c r="J173" s="111"/>
      <c r="K173" s="127">
        <v>2.73</v>
      </c>
      <c r="L173" s="106" t="s">
        <v>133</v>
      </c>
      <c r="M173" s="107">
        <v>1.44E-2</v>
      </c>
      <c r="N173" s="107">
        <v>4.1699813020567744E-2</v>
      </c>
      <c r="O173" s="127">
        <v>5.0486000000000003E-2</v>
      </c>
      <c r="P173" s="126">
        <v>93.56</v>
      </c>
      <c r="Q173" s="111"/>
      <c r="R173" s="127">
        <v>4.7064000000000002E-5</v>
      </c>
      <c r="S173" s="113">
        <v>9.1792727272727281E-11</v>
      </c>
      <c r="T173" s="113">
        <v>1.7533890578358713E-11</v>
      </c>
      <c r="U173" s="113">
        <v>7.8256122540961258E-13</v>
      </c>
    </row>
    <row r="174" spans="1:21">
      <c r="A174" s="99"/>
      <c r="B174" s="112" t="s">
        <v>690</v>
      </c>
      <c r="C174" s="111" t="s">
        <v>691</v>
      </c>
      <c r="D174" s="106" t="s">
        <v>121</v>
      </c>
      <c r="E174" s="106" t="s">
        <v>290</v>
      </c>
      <c r="F174" s="111" t="s">
        <v>329</v>
      </c>
      <c r="G174" s="106" t="s">
        <v>298</v>
      </c>
      <c r="H174" s="111" t="s">
        <v>299</v>
      </c>
      <c r="I174" s="111" t="s">
        <v>131</v>
      </c>
      <c r="J174" s="111"/>
      <c r="K174" s="127">
        <v>4.5300000000010874</v>
      </c>
      <c r="L174" s="106" t="s">
        <v>133</v>
      </c>
      <c r="M174" s="107">
        <v>2.5000000000000001E-2</v>
      </c>
      <c r="N174" s="107">
        <v>4.1900000000008458E-2</v>
      </c>
      <c r="O174" s="127">
        <v>1870230.5766070003</v>
      </c>
      <c r="P174" s="126">
        <v>92.92</v>
      </c>
      <c r="Q174" s="111"/>
      <c r="R174" s="127">
        <v>1737.8182108870001</v>
      </c>
      <c r="S174" s="113">
        <v>6.3034219134903708E-4</v>
      </c>
      <c r="T174" s="113">
        <v>6.4743146257801643E-4</v>
      </c>
      <c r="U174" s="113">
        <v>2.8895740877334505E-5</v>
      </c>
    </row>
    <row r="175" spans="1:21">
      <c r="A175" s="99"/>
      <c r="B175" s="112" t="s">
        <v>692</v>
      </c>
      <c r="C175" s="111" t="s">
        <v>693</v>
      </c>
      <c r="D175" s="106" t="s">
        <v>121</v>
      </c>
      <c r="E175" s="106" t="s">
        <v>290</v>
      </c>
      <c r="F175" s="111" t="s">
        <v>341</v>
      </c>
      <c r="G175" s="106" t="s">
        <v>342</v>
      </c>
      <c r="H175" s="111" t="s">
        <v>343</v>
      </c>
      <c r="I175" s="111" t="s">
        <v>131</v>
      </c>
      <c r="J175" s="111"/>
      <c r="K175" s="127">
        <v>8.8700000000003953</v>
      </c>
      <c r="L175" s="106" t="s">
        <v>133</v>
      </c>
      <c r="M175" s="107">
        <v>4.8000000000000001E-2</v>
      </c>
      <c r="N175" s="107">
        <v>4.0600166490570862E-2</v>
      </c>
      <c r="O175" s="127">
        <v>6.2466000000000001E-2</v>
      </c>
      <c r="P175" s="126">
        <v>101.63</v>
      </c>
      <c r="Q175" s="111"/>
      <c r="R175" s="127">
        <v>6.2465999999999995E-5</v>
      </c>
      <c r="S175" s="113">
        <v>9.2157291455511602E-11</v>
      </c>
      <c r="T175" s="113">
        <v>2.327197027170991E-11</v>
      </c>
      <c r="U175" s="113">
        <v>1.0386594744695915E-12</v>
      </c>
    </row>
    <row r="176" spans="1:21">
      <c r="A176" s="99"/>
      <c r="B176" s="112" t="s">
        <v>694</v>
      </c>
      <c r="C176" s="111" t="s">
        <v>695</v>
      </c>
      <c r="D176" s="106" t="s">
        <v>121</v>
      </c>
      <c r="E176" s="106" t="s">
        <v>290</v>
      </c>
      <c r="F176" s="111" t="s">
        <v>696</v>
      </c>
      <c r="G176" s="106" t="s">
        <v>697</v>
      </c>
      <c r="H176" s="111" t="s">
        <v>343</v>
      </c>
      <c r="I176" s="111" t="s">
        <v>131</v>
      </c>
      <c r="J176" s="111"/>
      <c r="K176" s="127">
        <v>1.9699994596444461</v>
      </c>
      <c r="L176" s="106" t="s">
        <v>133</v>
      </c>
      <c r="M176" s="107">
        <v>2.6099999999999998E-2</v>
      </c>
      <c r="N176" s="107">
        <v>4.0400069620567906E-2</v>
      </c>
      <c r="O176" s="127">
        <v>8.3858999999999989E-2</v>
      </c>
      <c r="P176" s="126">
        <v>96.32</v>
      </c>
      <c r="Q176" s="127">
        <v>8.5600000000000004E-7</v>
      </c>
      <c r="R176" s="127">
        <v>8.0436E-5</v>
      </c>
      <c r="S176" s="113">
        <v>1.6358097179101645E-10</v>
      </c>
      <c r="T176" s="113">
        <v>2.9966769134813473E-11</v>
      </c>
      <c r="U176" s="113">
        <v>1.3374573926365712E-12</v>
      </c>
    </row>
    <row r="177" spans="1:21">
      <c r="A177" s="99"/>
      <c r="B177" s="112" t="s">
        <v>698</v>
      </c>
      <c r="C177" s="111" t="s">
        <v>699</v>
      </c>
      <c r="D177" s="106" t="s">
        <v>121</v>
      </c>
      <c r="E177" s="106" t="s">
        <v>290</v>
      </c>
      <c r="F177" s="111" t="s">
        <v>700</v>
      </c>
      <c r="G177" s="106" t="s">
        <v>701</v>
      </c>
      <c r="H177" s="111" t="s">
        <v>358</v>
      </c>
      <c r="I177" s="111" t="s">
        <v>294</v>
      </c>
      <c r="J177" s="111"/>
      <c r="K177" s="127">
        <v>6.6700000000001838</v>
      </c>
      <c r="L177" s="106" t="s">
        <v>133</v>
      </c>
      <c r="M177" s="107">
        <v>4.2000000000000003E-2</v>
      </c>
      <c r="N177" s="107">
        <v>3.7599974839727414E-2</v>
      </c>
      <c r="O177" s="127">
        <v>0.59899199999999997</v>
      </c>
      <c r="P177" s="126">
        <v>100.76</v>
      </c>
      <c r="Q177" s="111"/>
      <c r="R177" s="127">
        <v>6.0412699999999998E-4</v>
      </c>
      <c r="S177" s="113">
        <v>3.8782153667407915E-9</v>
      </c>
      <c r="T177" s="113">
        <v>2.2507004745521234E-10</v>
      </c>
      <c r="U177" s="113">
        <v>1.0045180295406955E-11</v>
      </c>
    </row>
    <row r="178" spans="1:21">
      <c r="A178" s="99"/>
      <c r="B178" s="112" t="s">
        <v>702</v>
      </c>
      <c r="C178" s="111" t="s">
        <v>703</v>
      </c>
      <c r="D178" s="106" t="s">
        <v>121</v>
      </c>
      <c r="E178" s="106" t="s">
        <v>290</v>
      </c>
      <c r="F178" s="111" t="s">
        <v>704</v>
      </c>
      <c r="G178" s="106" t="s">
        <v>486</v>
      </c>
      <c r="H178" s="111" t="s">
        <v>382</v>
      </c>
      <c r="I178" s="111" t="s">
        <v>294</v>
      </c>
      <c r="J178" s="111"/>
      <c r="K178" s="127">
        <v>8.8700000000001449</v>
      </c>
      <c r="L178" s="106" t="s">
        <v>133</v>
      </c>
      <c r="M178" s="107">
        <v>2.4E-2</v>
      </c>
      <c r="N178" s="107">
        <v>4.8000000000001881E-2</v>
      </c>
      <c r="O178" s="127">
        <v>2617807.3623629999</v>
      </c>
      <c r="P178" s="126">
        <v>81.23</v>
      </c>
      <c r="Q178" s="111"/>
      <c r="R178" s="127">
        <v>2126.4449206869999</v>
      </c>
      <c r="S178" s="113">
        <v>3.4855644172021665E-3</v>
      </c>
      <c r="T178" s="113">
        <v>7.9221597314789493E-4</v>
      </c>
      <c r="U178" s="113">
        <v>3.5357669192989651E-5</v>
      </c>
    </row>
    <row r="179" spans="1:21">
      <c r="A179" s="99"/>
      <c r="B179" s="112" t="s">
        <v>705</v>
      </c>
      <c r="C179" s="111" t="s">
        <v>706</v>
      </c>
      <c r="D179" s="106" t="s">
        <v>121</v>
      </c>
      <c r="E179" s="106" t="s">
        <v>290</v>
      </c>
      <c r="F179" s="111" t="s">
        <v>373</v>
      </c>
      <c r="G179" s="106" t="s">
        <v>324</v>
      </c>
      <c r="H179" s="111" t="s">
        <v>374</v>
      </c>
      <c r="I179" s="111" t="s">
        <v>131</v>
      </c>
      <c r="J179" s="111"/>
      <c r="K179" s="127">
        <v>6.2399999999999114</v>
      </c>
      <c r="L179" s="106" t="s">
        <v>133</v>
      </c>
      <c r="M179" s="107">
        <v>3.39E-2</v>
      </c>
      <c r="N179" s="107">
        <v>4.3499975927133623E-2</v>
      </c>
      <c r="O179" s="127">
        <v>0.16771800000000001</v>
      </c>
      <c r="P179" s="126">
        <v>98.15</v>
      </c>
      <c r="Q179" s="127">
        <v>6.4176999999999992E-5</v>
      </c>
      <c r="R179" s="127">
        <v>2.2847300000000001E-4</v>
      </c>
      <c r="S179" s="113">
        <v>3.4431646238877798E-10</v>
      </c>
      <c r="T179" s="113">
        <v>8.5118574326647759E-11</v>
      </c>
      <c r="U179" s="113">
        <v>3.7989569703597313E-12</v>
      </c>
    </row>
    <row r="180" spans="1:21">
      <c r="A180" s="99"/>
      <c r="B180" s="112" t="s">
        <v>707</v>
      </c>
      <c r="C180" s="111" t="s">
        <v>708</v>
      </c>
      <c r="D180" s="106" t="s">
        <v>121</v>
      </c>
      <c r="E180" s="106" t="s">
        <v>290</v>
      </c>
      <c r="F180" s="111" t="s">
        <v>373</v>
      </c>
      <c r="G180" s="106" t="s">
        <v>324</v>
      </c>
      <c r="H180" s="111" t="s">
        <v>374</v>
      </c>
      <c r="I180" s="111" t="s">
        <v>131</v>
      </c>
      <c r="J180" s="111"/>
      <c r="K180" s="127">
        <v>6.6700000000009814</v>
      </c>
      <c r="L180" s="106" t="s">
        <v>133</v>
      </c>
      <c r="M180" s="107">
        <v>2.4399999999999998E-2</v>
      </c>
      <c r="N180" s="107">
        <v>5.02000000000105E-2</v>
      </c>
      <c r="O180" s="127">
        <v>1672236.3461889999</v>
      </c>
      <c r="P180" s="126">
        <v>86.59</v>
      </c>
      <c r="Q180" s="111"/>
      <c r="R180" s="127">
        <v>1447.9894333739999</v>
      </c>
      <c r="S180" s="113">
        <v>1.5222380529294388E-3</v>
      </c>
      <c r="T180" s="113">
        <v>5.3945453602327359E-4</v>
      </c>
      <c r="U180" s="113">
        <v>2.4076584764604108E-5</v>
      </c>
    </row>
    <row r="181" spans="1:21">
      <c r="A181" s="99"/>
      <c r="B181" s="112" t="s">
        <v>709</v>
      </c>
      <c r="C181" s="111" t="s">
        <v>710</v>
      </c>
      <c r="D181" s="106" t="s">
        <v>121</v>
      </c>
      <c r="E181" s="106" t="s">
        <v>290</v>
      </c>
      <c r="F181" s="111" t="s">
        <v>387</v>
      </c>
      <c r="G181" s="106" t="s">
        <v>324</v>
      </c>
      <c r="H181" s="111" t="s">
        <v>374</v>
      </c>
      <c r="I181" s="111" t="s">
        <v>131</v>
      </c>
      <c r="J181" s="111"/>
      <c r="K181" s="127">
        <v>0.50999999999989121</v>
      </c>
      <c r="L181" s="106" t="s">
        <v>133</v>
      </c>
      <c r="M181" s="107">
        <v>3.5000000000000003E-2</v>
      </c>
      <c r="N181" s="107">
        <v>3.4199999999996615E-2</v>
      </c>
      <c r="O181" s="127">
        <v>1625284.6706340001</v>
      </c>
      <c r="P181" s="126">
        <v>100.03</v>
      </c>
      <c r="Q181" s="127">
        <v>28.442482009999999</v>
      </c>
      <c r="R181" s="127">
        <v>1654.2146665180001</v>
      </c>
      <c r="S181" s="113">
        <v>1.4256007706842563E-2</v>
      </c>
      <c r="T181" s="113">
        <v>6.1628461150439317E-4</v>
      </c>
      <c r="U181" s="113">
        <v>2.7505614833437013E-5</v>
      </c>
    </row>
    <row r="182" spans="1:21">
      <c r="A182" s="99"/>
      <c r="B182" s="112" t="s">
        <v>711</v>
      </c>
      <c r="C182" s="111" t="s">
        <v>712</v>
      </c>
      <c r="D182" s="106" t="s">
        <v>121</v>
      </c>
      <c r="E182" s="106" t="s">
        <v>290</v>
      </c>
      <c r="F182" s="111" t="s">
        <v>396</v>
      </c>
      <c r="G182" s="106" t="s">
        <v>324</v>
      </c>
      <c r="H182" s="111" t="s">
        <v>382</v>
      </c>
      <c r="I182" s="111" t="s">
        <v>294</v>
      </c>
      <c r="J182" s="111"/>
      <c r="K182" s="127">
        <v>6.2399999999997515</v>
      </c>
      <c r="L182" s="106" t="s">
        <v>133</v>
      </c>
      <c r="M182" s="107">
        <v>2.5499999999999998E-2</v>
      </c>
      <c r="N182" s="107">
        <v>5.0199999999998059E-2</v>
      </c>
      <c r="O182" s="127">
        <v>15126670.200475</v>
      </c>
      <c r="P182" s="126">
        <v>86.05</v>
      </c>
      <c r="Q182" s="127"/>
      <c r="R182" s="127">
        <v>13016.500211376</v>
      </c>
      <c r="S182" s="113">
        <v>1.0702698496360267E-2</v>
      </c>
      <c r="T182" s="113">
        <v>4.8493517427216099E-3</v>
      </c>
      <c r="U182" s="113">
        <v>2.1643311992093495E-4</v>
      </c>
    </row>
    <row r="183" spans="1:21">
      <c r="A183" s="99"/>
      <c r="B183" s="112" t="s">
        <v>713</v>
      </c>
      <c r="C183" s="111" t="s">
        <v>714</v>
      </c>
      <c r="D183" s="106" t="s">
        <v>121</v>
      </c>
      <c r="E183" s="106" t="s">
        <v>290</v>
      </c>
      <c r="F183" s="111" t="s">
        <v>715</v>
      </c>
      <c r="G183" s="106" t="s">
        <v>324</v>
      </c>
      <c r="H183" s="111" t="s">
        <v>382</v>
      </c>
      <c r="I183" s="111" t="s">
        <v>294</v>
      </c>
      <c r="J183" s="111"/>
      <c r="K183" s="127">
        <v>1.3499999999999737</v>
      </c>
      <c r="L183" s="106" t="s">
        <v>133</v>
      </c>
      <c r="M183" s="107">
        <v>2.5499999999999998E-2</v>
      </c>
      <c r="N183" s="107">
        <v>4.11000000000009E-2</v>
      </c>
      <c r="O183" s="127">
        <v>3850665.03</v>
      </c>
      <c r="P183" s="126">
        <v>98.02</v>
      </c>
      <c r="Q183" s="111"/>
      <c r="R183" s="127">
        <v>3774.4218624059999</v>
      </c>
      <c r="S183" s="113">
        <v>1.275113756929129E-2</v>
      </c>
      <c r="T183" s="113">
        <v>1.4061766941184707E-3</v>
      </c>
      <c r="U183" s="113">
        <v>6.2759565652245258E-5</v>
      </c>
    </row>
    <row r="184" spans="1:21">
      <c r="A184" s="99"/>
      <c r="B184" s="112" t="s">
        <v>716</v>
      </c>
      <c r="C184" s="111" t="s">
        <v>717</v>
      </c>
      <c r="D184" s="106" t="s">
        <v>121</v>
      </c>
      <c r="E184" s="106" t="s">
        <v>290</v>
      </c>
      <c r="F184" s="111" t="s">
        <v>718</v>
      </c>
      <c r="G184" s="106" t="s">
        <v>127</v>
      </c>
      <c r="H184" s="111" t="s">
        <v>382</v>
      </c>
      <c r="I184" s="111" t="s">
        <v>294</v>
      </c>
      <c r="J184" s="111"/>
      <c r="K184" s="127">
        <v>4.329999999999913</v>
      </c>
      <c r="L184" s="106" t="s">
        <v>133</v>
      </c>
      <c r="M184" s="107">
        <v>2.2400000000000003E-2</v>
      </c>
      <c r="N184" s="107">
        <v>4.5999999999999999E-2</v>
      </c>
      <c r="O184" s="127">
        <v>2521775.1129020001</v>
      </c>
      <c r="P184" s="126">
        <v>90.96</v>
      </c>
      <c r="Q184" s="111"/>
      <c r="R184" s="127">
        <v>2293.80662304</v>
      </c>
      <c r="S184" s="113">
        <v>7.6391334235833145E-3</v>
      </c>
      <c r="T184" s="113">
        <v>8.5456727724583272E-4</v>
      </c>
      <c r="U184" s="113">
        <v>3.8140492133666227E-5</v>
      </c>
    </row>
    <row r="185" spans="1:21">
      <c r="A185" s="99"/>
      <c r="B185" s="112" t="s">
        <v>719</v>
      </c>
      <c r="C185" s="111" t="s">
        <v>720</v>
      </c>
      <c r="D185" s="106" t="s">
        <v>121</v>
      </c>
      <c r="E185" s="106" t="s">
        <v>290</v>
      </c>
      <c r="F185" s="111" t="s">
        <v>418</v>
      </c>
      <c r="G185" s="106" t="s">
        <v>324</v>
      </c>
      <c r="H185" s="111" t="s">
        <v>374</v>
      </c>
      <c r="I185" s="111" t="s">
        <v>131</v>
      </c>
      <c r="J185" s="111"/>
      <c r="K185" s="127">
        <v>0.73999999093574798</v>
      </c>
      <c r="L185" s="106" t="s">
        <v>133</v>
      </c>
      <c r="M185" s="107">
        <v>5.74E-2</v>
      </c>
      <c r="N185" s="107">
        <v>4.6199999783007303E-2</v>
      </c>
      <c r="O185" s="127">
        <v>71.211631999999994</v>
      </c>
      <c r="P185" s="126">
        <v>102.25</v>
      </c>
      <c r="Q185" s="111"/>
      <c r="R185" s="127">
        <v>7.2813508999999998E-2</v>
      </c>
      <c r="S185" s="113">
        <v>9.494907054443597E-6</v>
      </c>
      <c r="T185" s="113">
        <v>2.7126978145341181E-8</v>
      </c>
      <c r="U185" s="113">
        <v>1.2107136841197911E-9</v>
      </c>
    </row>
    <row r="186" spans="1:21">
      <c r="A186" s="99"/>
      <c r="B186" s="112" t="s">
        <v>721</v>
      </c>
      <c r="C186" s="111" t="s">
        <v>722</v>
      </c>
      <c r="D186" s="106" t="s">
        <v>121</v>
      </c>
      <c r="E186" s="106" t="s">
        <v>290</v>
      </c>
      <c r="F186" s="111" t="s">
        <v>723</v>
      </c>
      <c r="G186" s="106" t="s">
        <v>525</v>
      </c>
      <c r="H186" s="111" t="s">
        <v>374</v>
      </c>
      <c r="I186" s="111" t="s">
        <v>131</v>
      </c>
      <c r="J186" s="111"/>
      <c r="K186" s="127">
        <v>1.4700000000001916</v>
      </c>
      <c r="L186" s="106" t="s">
        <v>133</v>
      </c>
      <c r="M186" s="107">
        <v>4.0999999999999995E-2</v>
      </c>
      <c r="N186" s="107">
        <v>4.339999999999905E-2</v>
      </c>
      <c r="O186" s="127">
        <v>2053688.0159999998</v>
      </c>
      <c r="P186" s="126">
        <v>99.7</v>
      </c>
      <c r="Q186" s="127">
        <v>42.10060432800001</v>
      </c>
      <c r="R186" s="127">
        <v>2089.6275562799997</v>
      </c>
      <c r="S186" s="113">
        <v>6.8456267199999993E-3</v>
      </c>
      <c r="T186" s="113">
        <v>7.784995096323438E-4</v>
      </c>
      <c r="U186" s="113">
        <v>3.4745484894870188E-5</v>
      </c>
    </row>
    <row r="187" spans="1:21">
      <c r="A187" s="99"/>
      <c r="B187" s="112" t="s">
        <v>724</v>
      </c>
      <c r="C187" s="111" t="s">
        <v>725</v>
      </c>
      <c r="D187" s="106" t="s">
        <v>121</v>
      </c>
      <c r="E187" s="106" t="s">
        <v>290</v>
      </c>
      <c r="F187" s="111" t="s">
        <v>476</v>
      </c>
      <c r="G187" s="106" t="s">
        <v>477</v>
      </c>
      <c r="H187" s="111" t="s">
        <v>382</v>
      </c>
      <c r="I187" s="111" t="s">
        <v>294</v>
      </c>
      <c r="J187" s="111"/>
      <c r="K187" s="127">
        <v>1.8499999999998591</v>
      </c>
      <c r="L187" s="106" t="s">
        <v>133</v>
      </c>
      <c r="M187" s="107">
        <v>5.0900000000000001E-2</v>
      </c>
      <c r="N187" s="107">
        <v>4.2300439725864593E-2</v>
      </c>
      <c r="O187" s="127">
        <v>4.8774999999999992E-2</v>
      </c>
      <c r="P187" s="126">
        <v>104</v>
      </c>
      <c r="Q187" s="111"/>
      <c r="R187" s="127">
        <v>5.0486000000000004E-5</v>
      </c>
      <c r="S187" s="113">
        <v>6.7489796532107326E-11</v>
      </c>
      <c r="T187" s="113">
        <v>1.8808771029640872E-11</v>
      </c>
      <c r="U187" s="113">
        <v>8.3946086235827174E-13</v>
      </c>
    </row>
    <row r="188" spans="1:21">
      <c r="A188" s="99"/>
      <c r="B188" s="112" t="s">
        <v>726</v>
      </c>
      <c r="C188" s="111" t="s">
        <v>727</v>
      </c>
      <c r="D188" s="106" t="s">
        <v>121</v>
      </c>
      <c r="E188" s="106" t="s">
        <v>290</v>
      </c>
      <c r="F188" s="111" t="s">
        <v>476</v>
      </c>
      <c r="G188" s="106" t="s">
        <v>477</v>
      </c>
      <c r="H188" s="111" t="s">
        <v>382</v>
      </c>
      <c r="I188" s="111" t="s">
        <v>294</v>
      </c>
      <c r="J188" s="111"/>
      <c r="K188" s="127">
        <v>2.2300000000000337</v>
      </c>
      <c r="L188" s="106" t="s">
        <v>133</v>
      </c>
      <c r="M188" s="107">
        <v>3.5200000000000002E-2</v>
      </c>
      <c r="N188" s="107">
        <v>4.5199989338822473E-2</v>
      </c>
      <c r="O188" s="127">
        <v>0.50315399999999999</v>
      </c>
      <c r="P188" s="126">
        <v>97.08</v>
      </c>
      <c r="Q188" s="111"/>
      <c r="R188" s="127">
        <v>4.8775100000000003E-4</v>
      </c>
      <c r="S188" s="113">
        <v>6.1304740683556743E-10</v>
      </c>
      <c r="T188" s="113">
        <v>1.8171368059419177E-10</v>
      </c>
      <c r="U188" s="113">
        <v>8.1101270664364251E-12</v>
      </c>
    </row>
    <row r="189" spans="1:21">
      <c r="A189" s="99"/>
      <c r="B189" s="112" t="s">
        <v>728</v>
      </c>
      <c r="C189" s="111" t="s">
        <v>729</v>
      </c>
      <c r="D189" s="106" t="s">
        <v>121</v>
      </c>
      <c r="E189" s="106" t="s">
        <v>290</v>
      </c>
      <c r="F189" s="111" t="s">
        <v>480</v>
      </c>
      <c r="G189" s="106" t="s">
        <v>129</v>
      </c>
      <c r="H189" s="111" t="s">
        <v>382</v>
      </c>
      <c r="I189" s="111" t="s">
        <v>294</v>
      </c>
      <c r="J189" s="111"/>
      <c r="K189" s="127">
        <v>1.7799999999889331</v>
      </c>
      <c r="L189" s="106" t="s">
        <v>133</v>
      </c>
      <c r="M189" s="107">
        <v>2.7000000000000003E-2</v>
      </c>
      <c r="N189" s="107">
        <v>4.5599999999891588E-2</v>
      </c>
      <c r="O189" s="127">
        <v>91330.288818999994</v>
      </c>
      <c r="P189" s="126">
        <v>96.96</v>
      </c>
      <c r="Q189" s="111"/>
      <c r="R189" s="127">
        <v>88.553848091000006</v>
      </c>
      <c r="S189" s="113">
        <v>4.1711996704538889E-4</v>
      </c>
      <c r="T189" s="113">
        <v>3.2991107485980657E-5</v>
      </c>
      <c r="U189" s="113">
        <v>1.472437699235714E-6</v>
      </c>
    </row>
    <row r="190" spans="1:21">
      <c r="A190" s="99"/>
      <c r="B190" s="112" t="s">
        <v>730</v>
      </c>
      <c r="C190" s="111" t="s">
        <v>731</v>
      </c>
      <c r="D190" s="106" t="s">
        <v>121</v>
      </c>
      <c r="E190" s="106" t="s">
        <v>290</v>
      </c>
      <c r="F190" s="111" t="s">
        <v>490</v>
      </c>
      <c r="G190" s="106" t="s">
        <v>157</v>
      </c>
      <c r="H190" s="111" t="s">
        <v>491</v>
      </c>
      <c r="I190" s="111" t="s">
        <v>131</v>
      </c>
      <c r="J190" s="111"/>
      <c r="K190" s="127">
        <v>1.8499999999999086</v>
      </c>
      <c r="L190" s="106" t="s">
        <v>133</v>
      </c>
      <c r="M190" s="107">
        <v>3.6499999999999998E-2</v>
      </c>
      <c r="N190" s="107">
        <v>4.2199999999997073E-2</v>
      </c>
      <c r="O190" s="127">
        <v>2204840.1051679999</v>
      </c>
      <c r="P190" s="126">
        <v>99.32</v>
      </c>
      <c r="Q190" s="111"/>
      <c r="R190" s="127">
        <v>2189.8471190119999</v>
      </c>
      <c r="S190" s="113">
        <v>1.380206349883759E-3</v>
      </c>
      <c r="T190" s="113">
        <v>8.1583672803183915E-4</v>
      </c>
      <c r="U190" s="113">
        <v>3.6411895395923429E-5</v>
      </c>
    </row>
    <row r="191" spans="1:21">
      <c r="A191" s="99"/>
      <c r="B191" s="112" t="s">
        <v>732</v>
      </c>
      <c r="C191" s="111" t="s">
        <v>733</v>
      </c>
      <c r="D191" s="106" t="s">
        <v>121</v>
      </c>
      <c r="E191" s="106" t="s">
        <v>290</v>
      </c>
      <c r="F191" s="111" t="s">
        <v>734</v>
      </c>
      <c r="G191" s="106" t="s">
        <v>130</v>
      </c>
      <c r="H191" s="111" t="s">
        <v>491</v>
      </c>
      <c r="I191" s="111" t="s">
        <v>131</v>
      </c>
      <c r="J191" s="111"/>
      <c r="K191" s="127">
        <v>2.2299999999998694</v>
      </c>
      <c r="L191" s="106" t="s">
        <v>133</v>
      </c>
      <c r="M191" s="107">
        <v>4.5999999999999999E-2</v>
      </c>
      <c r="N191" s="107">
        <v>4.8799999999996825E-2</v>
      </c>
      <c r="O191" s="127">
        <v>6417775.0499999998</v>
      </c>
      <c r="P191" s="126">
        <v>100.42</v>
      </c>
      <c r="Q191" s="111"/>
      <c r="R191" s="127">
        <v>6444.7295623080008</v>
      </c>
      <c r="S191" s="113">
        <v>1.66604580618364E-2</v>
      </c>
      <c r="T191" s="113">
        <v>2.401011026530302E-3</v>
      </c>
      <c r="U191" s="113">
        <v>1.0716036596365173E-4</v>
      </c>
    </row>
    <row r="192" spans="1:21">
      <c r="A192" s="99"/>
      <c r="B192" s="112" t="s">
        <v>735</v>
      </c>
      <c r="C192" s="111" t="s">
        <v>736</v>
      </c>
      <c r="D192" s="106" t="s">
        <v>121</v>
      </c>
      <c r="E192" s="106" t="s">
        <v>290</v>
      </c>
      <c r="F192" s="111" t="s">
        <v>737</v>
      </c>
      <c r="G192" s="106" t="s">
        <v>611</v>
      </c>
      <c r="H192" s="111" t="s">
        <v>487</v>
      </c>
      <c r="I192" s="111" t="s">
        <v>294</v>
      </c>
      <c r="J192" s="111"/>
      <c r="K192" s="127">
        <v>5.3900009219644307</v>
      </c>
      <c r="L192" s="106" t="s">
        <v>133</v>
      </c>
      <c r="M192" s="107">
        <v>4.3499999999999997E-2</v>
      </c>
      <c r="N192" s="107">
        <v>0.19159993940443215</v>
      </c>
      <c r="O192" s="127">
        <v>6.3322000000000003E-2</v>
      </c>
      <c r="P192" s="126">
        <v>73.94</v>
      </c>
      <c r="Q192" s="111"/>
      <c r="R192" s="127">
        <v>4.6208000000000002E-5</v>
      </c>
      <c r="S192" s="113">
        <v>6.0790052023351214E-11</v>
      </c>
      <c r="T192" s="113">
        <v>1.7214984188441259E-11</v>
      </c>
      <c r="U192" s="113">
        <v>7.6832800237394563E-13</v>
      </c>
    </row>
    <row r="193" spans="1:21">
      <c r="A193" s="99"/>
      <c r="B193" s="112" t="s">
        <v>738</v>
      </c>
      <c r="C193" s="111" t="s">
        <v>739</v>
      </c>
      <c r="D193" s="106" t="s">
        <v>121</v>
      </c>
      <c r="E193" s="106" t="s">
        <v>290</v>
      </c>
      <c r="F193" s="111" t="s">
        <v>528</v>
      </c>
      <c r="G193" s="106" t="s">
        <v>525</v>
      </c>
      <c r="H193" s="111" t="s">
        <v>491</v>
      </c>
      <c r="I193" s="111" t="s">
        <v>131</v>
      </c>
      <c r="J193" s="111"/>
      <c r="K193" s="127">
        <v>7.8499999999994596</v>
      </c>
      <c r="L193" s="106" t="s">
        <v>133</v>
      </c>
      <c r="M193" s="107">
        <v>3.0499999999999999E-2</v>
      </c>
      <c r="N193" s="107">
        <v>4.9399999999995677E-2</v>
      </c>
      <c r="O193" s="127">
        <v>5331260.0242809998</v>
      </c>
      <c r="P193" s="126">
        <v>86.75</v>
      </c>
      <c r="Q193" s="127"/>
      <c r="R193" s="127">
        <v>4624.8680708499996</v>
      </c>
      <c r="S193" s="113">
        <v>7.8094991518969448E-3</v>
      </c>
      <c r="T193" s="113">
        <v>1.723013995700086E-3</v>
      </c>
      <c r="U193" s="113">
        <v>7.6900442480073224E-5</v>
      </c>
    </row>
    <row r="194" spans="1:21">
      <c r="A194" s="99"/>
      <c r="B194" s="112" t="s">
        <v>740</v>
      </c>
      <c r="C194" s="111" t="s">
        <v>741</v>
      </c>
      <c r="D194" s="106" t="s">
        <v>121</v>
      </c>
      <c r="E194" s="106" t="s">
        <v>290</v>
      </c>
      <c r="F194" s="111" t="s">
        <v>528</v>
      </c>
      <c r="G194" s="106" t="s">
        <v>525</v>
      </c>
      <c r="H194" s="111" t="s">
        <v>491</v>
      </c>
      <c r="I194" s="111" t="s">
        <v>131</v>
      </c>
      <c r="J194" s="111"/>
      <c r="K194" s="127">
        <v>3.3500000000002692</v>
      </c>
      <c r="L194" s="106" t="s">
        <v>133</v>
      </c>
      <c r="M194" s="107">
        <v>2.9100000000000001E-2</v>
      </c>
      <c r="N194" s="107">
        <v>4.3700000000001217E-2</v>
      </c>
      <c r="O194" s="127">
        <v>3117076.9743929999</v>
      </c>
      <c r="P194" s="126">
        <v>95.45</v>
      </c>
      <c r="Q194" s="127"/>
      <c r="R194" s="127">
        <v>2975.2499722719999</v>
      </c>
      <c r="S194" s="113">
        <v>5.1951282906549994E-3</v>
      </c>
      <c r="T194" s="113">
        <v>1.108441854858959E-3</v>
      </c>
      <c r="U194" s="113">
        <v>4.9471257525945347E-5</v>
      </c>
    </row>
    <row r="195" spans="1:21">
      <c r="A195" s="99"/>
      <c r="B195" s="112" t="s">
        <v>742</v>
      </c>
      <c r="C195" s="111" t="s">
        <v>743</v>
      </c>
      <c r="D195" s="106" t="s">
        <v>121</v>
      </c>
      <c r="E195" s="106" t="s">
        <v>290</v>
      </c>
      <c r="F195" s="111" t="s">
        <v>528</v>
      </c>
      <c r="G195" s="106" t="s">
        <v>525</v>
      </c>
      <c r="H195" s="111" t="s">
        <v>491</v>
      </c>
      <c r="I195" s="111" t="s">
        <v>131</v>
      </c>
      <c r="J195" s="111"/>
      <c r="K195" s="127">
        <v>0.35999999999703292</v>
      </c>
      <c r="L195" s="106" t="s">
        <v>133</v>
      </c>
      <c r="M195" s="107">
        <v>3.95E-2</v>
      </c>
      <c r="N195" s="107">
        <v>4.6599899485925002E-2</v>
      </c>
      <c r="O195" s="127">
        <v>0.17114100000000002</v>
      </c>
      <c r="P195" s="126">
        <v>96.57</v>
      </c>
      <c r="Q195" s="127">
        <v>3.4229999999999997E-6</v>
      </c>
      <c r="R195" s="127">
        <v>1.6515099999999999E-4</v>
      </c>
      <c r="S195" s="113">
        <v>7.1305786947444898E-10</v>
      </c>
      <c r="T195" s="113">
        <v>6.1527697665020385E-11</v>
      </c>
      <c r="U195" s="113">
        <v>2.746064272854473E-12</v>
      </c>
    </row>
    <row r="196" spans="1:21">
      <c r="A196" s="99"/>
      <c r="B196" s="112" t="s">
        <v>744</v>
      </c>
      <c r="C196" s="111" t="s">
        <v>745</v>
      </c>
      <c r="D196" s="106" t="s">
        <v>121</v>
      </c>
      <c r="E196" s="106" t="s">
        <v>290</v>
      </c>
      <c r="F196" s="111" t="s">
        <v>528</v>
      </c>
      <c r="G196" s="106" t="s">
        <v>525</v>
      </c>
      <c r="H196" s="111" t="s">
        <v>491</v>
      </c>
      <c r="I196" s="111" t="s">
        <v>131</v>
      </c>
      <c r="J196" s="111"/>
      <c r="K196" s="127">
        <v>7.0899999999995797</v>
      </c>
      <c r="L196" s="106" t="s">
        <v>133</v>
      </c>
      <c r="M196" s="107">
        <v>3.0499999999999999E-2</v>
      </c>
      <c r="N196" s="107">
        <v>4.9999999999996811E-2</v>
      </c>
      <c r="O196" s="127">
        <v>7167601.4456089996</v>
      </c>
      <c r="P196" s="126">
        <v>87.6</v>
      </c>
      <c r="Q196" s="127"/>
      <c r="R196" s="127">
        <v>6278.8188666960004</v>
      </c>
      <c r="S196" s="113">
        <v>9.8338341471836937E-3</v>
      </c>
      <c r="T196" s="113">
        <v>2.3392003010789973E-3</v>
      </c>
      <c r="U196" s="113">
        <v>1.0440166977831498E-4</v>
      </c>
    </row>
    <row r="197" spans="1:21">
      <c r="A197" s="99"/>
      <c r="B197" s="112" t="s">
        <v>746</v>
      </c>
      <c r="C197" s="111" t="s">
        <v>747</v>
      </c>
      <c r="D197" s="106" t="s">
        <v>121</v>
      </c>
      <c r="E197" s="106" t="s">
        <v>290</v>
      </c>
      <c r="F197" s="111" t="s">
        <v>528</v>
      </c>
      <c r="G197" s="106" t="s">
        <v>525</v>
      </c>
      <c r="H197" s="111" t="s">
        <v>491</v>
      </c>
      <c r="I197" s="111" t="s">
        <v>131</v>
      </c>
      <c r="J197" s="111"/>
      <c r="K197" s="127">
        <v>8.7199999999999935</v>
      </c>
      <c r="L197" s="106" t="s">
        <v>133</v>
      </c>
      <c r="M197" s="107">
        <v>2.63E-2</v>
      </c>
      <c r="N197" s="107">
        <v>4.9899999999999708E-2</v>
      </c>
      <c r="O197" s="127">
        <v>7701330.0599999996</v>
      </c>
      <c r="P197" s="126">
        <v>81.97</v>
      </c>
      <c r="Q197" s="127"/>
      <c r="R197" s="127">
        <v>6312.7802501819997</v>
      </c>
      <c r="S197" s="113">
        <v>1.1101944465267006E-2</v>
      </c>
      <c r="T197" s="113">
        <v>2.3518527569249344E-3</v>
      </c>
      <c r="U197" s="113">
        <v>1.0496636597662812E-4</v>
      </c>
    </row>
    <row r="198" spans="1:21">
      <c r="A198" s="99"/>
      <c r="B198" s="112" t="s">
        <v>748</v>
      </c>
      <c r="C198" s="111" t="s">
        <v>749</v>
      </c>
      <c r="D198" s="106" t="s">
        <v>121</v>
      </c>
      <c r="E198" s="106" t="s">
        <v>290</v>
      </c>
      <c r="F198" s="111" t="s">
        <v>750</v>
      </c>
      <c r="G198" s="106" t="s">
        <v>128</v>
      </c>
      <c r="H198" s="111" t="s">
        <v>487</v>
      </c>
      <c r="I198" s="111" t="s">
        <v>294</v>
      </c>
      <c r="J198" s="111"/>
      <c r="K198" s="127">
        <v>0.35999999998986087</v>
      </c>
      <c r="L198" s="106" t="s">
        <v>133</v>
      </c>
      <c r="M198" s="107">
        <v>3.4000000000000002E-2</v>
      </c>
      <c r="N198" s="107">
        <v>3.9599999999729622E-2</v>
      </c>
      <c r="O198" s="127">
        <v>59005.284798999994</v>
      </c>
      <c r="P198" s="126">
        <v>100.29</v>
      </c>
      <c r="Q198" s="111"/>
      <c r="R198" s="127">
        <v>59.176398085000002</v>
      </c>
      <c r="S198" s="113">
        <v>5.6183516559460498E-4</v>
      </c>
      <c r="T198" s="113">
        <v>2.2046415282249407E-5</v>
      </c>
      <c r="U198" s="113">
        <v>9.8396129952245133E-7</v>
      </c>
    </row>
    <row r="199" spans="1:21">
      <c r="A199" s="99"/>
      <c r="B199" s="112" t="s">
        <v>751</v>
      </c>
      <c r="C199" s="111" t="s">
        <v>752</v>
      </c>
      <c r="D199" s="106" t="s">
        <v>121</v>
      </c>
      <c r="E199" s="106" t="s">
        <v>290</v>
      </c>
      <c r="F199" s="111" t="s">
        <v>539</v>
      </c>
      <c r="G199" s="106" t="s">
        <v>525</v>
      </c>
      <c r="H199" s="111" t="s">
        <v>491</v>
      </c>
      <c r="I199" s="111" t="s">
        <v>131</v>
      </c>
      <c r="J199" s="111"/>
      <c r="K199" s="127">
        <v>1.5299999999996778</v>
      </c>
      <c r="L199" s="106" t="s">
        <v>133</v>
      </c>
      <c r="M199" s="107">
        <v>3.9199999999999999E-2</v>
      </c>
      <c r="N199" s="107">
        <v>4.2699999999971032E-2</v>
      </c>
      <c r="O199" s="127">
        <v>491467.60761600005</v>
      </c>
      <c r="P199" s="126">
        <v>101.16</v>
      </c>
      <c r="Q199" s="111"/>
      <c r="R199" s="127">
        <v>497.16864897200003</v>
      </c>
      <c r="S199" s="113">
        <v>5.1202329480941897E-4</v>
      </c>
      <c r="T199" s="113">
        <v>1.8522226521471786E-4</v>
      </c>
      <c r="U199" s="113">
        <v>8.2667199382706491E-6</v>
      </c>
    </row>
    <row r="200" spans="1:21">
      <c r="A200" s="99"/>
      <c r="B200" s="112" t="s">
        <v>753</v>
      </c>
      <c r="C200" s="111" t="s">
        <v>754</v>
      </c>
      <c r="D200" s="106" t="s">
        <v>121</v>
      </c>
      <c r="E200" s="106" t="s">
        <v>290</v>
      </c>
      <c r="F200" s="111" t="s">
        <v>539</v>
      </c>
      <c r="G200" s="106" t="s">
        <v>525</v>
      </c>
      <c r="H200" s="111" t="s">
        <v>491</v>
      </c>
      <c r="I200" s="111" t="s">
        <v>131</v>
      </c>
      <c r="J200" s="111"/>
      <c r="K200" s="127">
        <v>6.5500000000002476</v>
      </c>
      <c r="L200" s="106" t="s">
        <v>133</v>
      </c>
      <c r="M200" s="107">
        <v>2.64E-2</v>
      </c>
      <c r="N200" s="107">
        <v>4.9100000000001615E-2</v>
      </c>
      <c r="O200" s="127">
        <v>16324954.547207</v>
      </c>
      <c r="P200" s="126">
        <v>87.28</v>
      </c>
      <c r="Q200" s="111"/>
      <c r="R200" s="127">
        <v>14248.420329359</v>
      </c>
      <c r="S200" s="113">
        <v>9.9775280306470364E-3</v>
      </c>
      <c r="T200" s="113">
        <v>5.3083087491382483E-3</v>
      </c>
      <c r="U200" s="113">
        <v>2.3691699118422602E-4</v>
      </c>
    </row>
    <row r="201" spans="1:21">
      <c r="A201" s="99"/>
      <c r="B201" s="112" t="s">
        <v>755</v>
      </c>
      <c r="C201" s="111" t="s">
        <v>756</v>
      </c>
      <c r="D201" s="106" t="s">
        <v>121</v>
      </c>
      <c r="E201" s="106" t="s">
        <v>290</v>
      </c>
      <c r="F201" s="111" t="s">
        <v>539</v>
      </c>
      <c r="G201" s="106" t="s">
        <v>525</v>
      </c>
      <c r="H201" s="111" t="s">
        <v>491</v>
      </c>
      <c r="I201" s="111" t="s">
        <v>131</v>
      </c>
      <c r="J201" s="111"/>
      <c r="K201" s="127">
        <v>8.130000000000571</v>
      </c>
      <c r="L201" s="106" t="s">
        <v>133</v>
      </c>
      <c r="M201" s="107">
        <v>2.5000000000000001E-2</v>
      </c>
      <c r="N201" s="107">
        <v>5.090000000000338E-2</v>
      </c>
      <c r="O201" s="127">
        <v>6453997.1435230002</v>
      </c>
      <c r="P201" s="126">
        <v>82.07</v>
      </c>
      <c r="Q201" s="111"/>
      <c r="R201" s="127">
        <v>5296.7954555690003</v>
      </c>
      <c r="S201" s="113">
        <v>4.8393583532882348E-3</v>
      </c>
      <c r="T201" s="113">
        <v>1.973343360825568E-3</v>
      </c>
      <c r="U201" s="113">
        <v>8.8072980249323125E-5</v>
      </c>
    </row>
    <row r="202" spans="1:21">
      <c r="A202" s="99"/>
      <c r="B202" s="112" t="s">
        <v>757</v>
      </c>
      <c r="C202" s="111" t="s">
        <v>758</v>
      </c>
      <c r="D202" s="106" t="s">
        <v>121</v>
      </c>
      <c r="E202" s="106" t="s">
        <v>290</v>
      </c>
      <c r="F202" s="111" t="s">
        <v>723</v>
      </c>
      <c r="G202" s="106" t="s">
        <v>525</v>
      </c>
      <c r="H202" s="111" t="s">
        <v>491</v>
      </c>
      <c r="I202" s="111" t="s">
        <v>131</v>
      </c>
      <c r="J202" s="111"/>
      <c r="K202" s="127">
        <v>5.8599999999996628</v>
      </c>
      <c r="L202" s="106" t="s">
        <v>133</v>
      </c>
      <c r="M202" s="107">
        <v>3.4300000000000004E-2</v>
      </c>
      <c r="N202" s="107">
        <v>4.8899999999996169E-2</v>
      </c>
      <c r="O202" s="127">
        <v>5269062.8847319996</v>
      </c>
      <c r="P202" s="126">
        <v>92.24</v>
      </c>
      <c r="Q202" s="127"/>
      <c r="R202" s="127">
        <v>4860.1836047739998</v>
      </c>
      <c r="S202" s="113">
        <v>1.7339288155627221E-2</v>
      </c>
      <c r="T202" s="113">
        <v>1.8106817847365357E-3</v>
      </c>
      <c r="U202" s="113">
        <v>8.0813174347009378E-5</v>
      </c>
    </row>
    <row r="203" spans="1:21">
      <c r="A203" s="99"/>
      <c r="B203" s="112" t="s">
        <v>759</v>
      </c>
      <c r="C203" s="111" t="s">
        <v>760</v>
      </c>
      <c r="D203" s="106" t="s">
        <v>121</v>
      </c>
      <c r="E203" s="106" t="s">
        <v>290</v>
      </c>
      <c r="F203" s="111" t="s">
        <v>723</v>
      </c>
      <c r="G203" s="106" t="s">
        <v>525</v>
      </c>
      <c r="H203" s="111" t="s">
        <v>491</v>
      </c>
      <c r="I203" s="111" t="s">
        <v>131</v>
      </c>
      <c r="J203" s="111"/>
      <c r="K203" s="127">
        <v>7.1099999999997134</v>
      </c>
      <c r="L203" s="106" t="s">
        <v>133</v>
      </c>
      <c r="M203" s="107">
        <v>2.98E-2</v>
      </c>
      <c r="N203" s="107">
        <v>4.9799999999997527E-2</v>
      </c>
      <c r="O203" s="127">
        <v>4179169.5422260002</v>
      </c>
      <c r="P203" s="126">
        <v>87.28</v>
      </c>
      <c r="Q203" s="127"/>
      <c r="R203" s="127">
        <v>3647.5791764549999</v>
      </c>
      <c r="S203" s="113">
        <v>1.0646421812293839E-2</v>
      </c>
      <c r="T203" s="113">
        <v>1.3589209195109162E-3</v>
      </c>
      <c r="U203" s="113">
        <v>6.065047658731111E-5</v>
      </c>
    </row>
    <row r="204" spans="1:21">
      <c r="A204" s="99"/>
      <c r="B204" s="112" t="s">
        <v>761</v>
      </c>
      <c r="C204" s="111" t="s">
        <v>762</v>
      </c>
      <c r="D204" s="106" t="s">
        <v>121</v>
      </c>
      <c r="E204" s="106" t="s">
        <v>290</v>
      </c>
      <c r="F204" s="111" t="s">
        <v>560</v>
      </c>
      <c r="G204" s="106" t="s">
        <v>525</v>
      </c>
      <c r="H204" s="111" t="s">
        <v>491</v>
      </c>
      <c r="I204" s="111" t="s">
        <v>131</v>
      </c>
      <c r="J204" s="111"/>
      <c r="K204" s="127">
        <v>2.4600000000000555</v>
      </c>
      <c r="L204" s="106" t="s">
        <v>133</v>
      </c>
      <c r="M204" s="107">
        <v>3.61E-2</v>
      </c>
      <c r="N204" s="107">
        <v>4.2600000000000554E-2</v>
      </c>
      <c r="O204" s="127">
        <v>10845170.782188</v>
      </c>
      <c r="P204" s="126">
        <v>100.02</v>
      </c>
      <c r="Q204" s="111"/>
      <c r="R204" s="127">
        <v>10847.339455339999</v>
      </c>
      <c r="S204" s="113">
        <v>1.4130515677117915E-2</v>
      </c>
      <c r="T204" s="113">
        <v>4.0412218059715441E-3</v>
      </c>
      <c r="U204" s="113">
        <v>1.8036518903206077E-4</v>
      </c>
    </row>
    <row r="205" spans="1:21">
      <c r="A205" s="99"/>
      <c r="B205" s="112" t="s">
        <v>763</v>
      </c>
      <c r="C205" s="111" t="s">
        <v>764</v>
      </c>
      <c r="D205" s="106" t="s">
        <v>121</v>
      </c>
      <c r="E205" s="106" t="s">
        <v>290</v>
      </c>
      <c r="F205" s="111" t="s">
        <v>560</v>
      </c>
      <c r="G205" s="106" t="s">
        <v>525</v>
      </c>
      <c r="H205" s="111" t="s">
        <v>491</v>
      </c>
      <c r="I205" s="111" t="s">
        <v>131</v>
      </c>
      <c r="J205" s="111"/>
      <c r="K205" s="127">
        <v>3.4500000000000846</v>
      </c>
      <c r="L205" s="106" t="s">
        <v>133</v>
      </c>
      <c r="M205" s="107">
        <v>3.3000000000000002E-2</v>
      </c>
      <c r="N205" s="107">
        <v>4.2300000000000629E-2</v>
      </c>
      <c r="O205" s="127">
        <v>3608145.6967529999</v>
      </c>
      <c r="P205" s="126">
        <v>98.1</v>
      </c>
      <c r="Q205" s="111"/>
      <c r="R205" s="127">
        <v>3539.5909286860001</v>
      </c>
      <c r="S205" s="113">
        <v>1.1701651386443756E-2</v>
      </c>
      <c r="T205" s="113">
        <v>1.3186894449203515E-3</v>
      </c>
      <c r="U205" s="113">
        <v>5.8854891522209425E-5</v>
      </c>
    </row>
    <row r="206" spans="1:21">
      <c r="A206" s="99"/>
      <c r="B206" s="112" t="s">
        <v>765</v>
      </c>
      <c r="C206" s="111" t="s">
        <v>766</v>
      </c>
      <c r="D206" s="106" t="s">
        <v>121</v>
      </c>
      <c r="E206" s="106" t="s">
        <v>290</v>
      </c>
      <c r="F206" s="111" t="s">
        <v>560</v>
      </c>
      <c r="G206" s="106" t="s">
        <v>525</v>
      </c>
      <c r="H206" s="111" t="s">
        <v>491</v>
      </c>
      <c r="I206" s="111" t="s">
        <v>131</v>
      </c>
      <c r="J206" s="111"/>
      <c r="K206" s="127">
        <v>5.8099999999997687</v>
      </c>
      <c r="L206" s="106" t="s">
        <v>133</v>
      </c>
      <c r="M206" s="107">
        <v>2.6200000000000001E-2</v>
      </c>
      <c r="N206" s="107">
        <v>4.9299999999998088E-2</v>
      </c>
      <c r="O206" s="127">
        <v>10120475.965823</v>
      </c>
      <c r="P206" s="126">
        <v>88.29</v>
      </c>
      <c r="Q206" s="111"/>
      <c r="R206" s="127">
        <v>8935.3678931469985</v>
      </c>
      <c r="S206" s="113">
        <v>7.8249428936105238E-3</v>
      </c>
      <c r="T206" s="113">
        <v>3.3289087819951364E-3</v>
      </c>
      <c r="U206" s="113">
        <v>1.4857369641226462E-4</v>
      </c>
    </row>
    <row r="207" spans="1:21">
      <c r="A207" s="99"/>
      <c r="B207" s="112" t="s">
        <v>767</v>
      </c>
      <c r="C207" s="111" t="s">
        <v>768</v>
      </c>
      <c r="D207" s="106" t="s">
        <v>121</v>
      </c>
      <c r="E207" s="106" t="s">
        <v>290</v>
      </c>
      <c r="F207" s="111" t="s">
        <v>769</v>
      </c>
      <c r="G207" s="106" t="s">
        <v>128</v>
      </c>
      <c r="H207" s="111" t="s">
        <v>487</v>
      </c>
      <c r="I207" s="111" t="s">
        <v>294</v>
      </c>
      <c r="J207" s="111"/>
      <c r="K207" s="127">
        <v>0.78999999999984971</v>
      </c>
      <c r="L207" s="106" t="s">
        <v>133</v>
      </c>
      <c r="M207" s="107">
        <v>2.4E-2</v>
      </c>
      <c r="N207" s="107">
        <v>4.210000000001652E-2</v>
      </c>
      <c r="O207" s="127">
        <v>673504.04978500004</v>
      </c>
      <c r="P207" s="126">
        <v>98.83</v>
      </c>
      <c r="Q207" s="111"/>
      <c r="R207" s="127">
        <v>665.62405229000001</v>
      </c>
      <c r="S207" s="113">
        <v>4.8267824038157768E-3</v>
      </c>
      <c r="T207" s="113">
        <v>2.4798103219396097E-4</v>
      </c>
      <c r="U207" s="113">
        <v>1.1067728497836444E-5</v>
      </c>
    </row>
    <row r="208" spans="1:21">
      <c r="A208" s="99"/>
      <c r="B208" s="112" t="s">
        <v>770</v>
      </c>
      <c r="C208" s="111" t="s">
        <v>771</v>
      </c>
      <c r="D208" s="106" t="s">
        <v>121</v>
      </c>
      <c r="E208" s="106" t="s">
        <v>290</v>
      </c>
      <c r="F208" s="111" t="s">
        <v>769</v>
      </c>
      <c r="G208" s="106" t="s">
        <v>128</v>
      </c>
      <c r="H208" s="111" t="s">
        <v>487</v>
      </c>
      <c r="I208" s="111" t="s">
        <v>294</v>
      </c>
      <c r="J208" s="111"/>
      <c r="K208" s="127">
        <v>2.7899999999997078</v>
      </c>
      <c r="L208" s="106" t="s">
        <v>133</v>
      </c>
      <c r="M208" s="107">
        <v>2.3E-2</v>
      </c>
      <c r="N208" s="107">
        <v>4.5599999999996241E-2</v>
      </c>
      <c r="O208" s="127">
        <v>4269157.4010779997</v>
      </c>
      <c r="P208" s="126">
        <v>94.76</v>
      </c>
      <c r="Q208" s="111"/>
      <c r="R208" s="127">
        <v>4045.4535535420005</v>
      </c>
      <c r="S208" s="113">
        <v>1.1312870716088887E-2</v>
      </c>
      <c r="T208" s="113">
        <v>1.5071506873117002E-3</v>
      </c>
      <c r="U208" s="113">
        <v>6.72661713878442E-5</v>
      </c>
    </row>
    <row r="209" spans="1:21">
      <c r="A209" s="99"/>
      <c r="B209" s="112" t="s">
        <v>772</v>
      </c>
      <c r="C209" s="111" t="s">
        <v>773</v>
      </c>
      <c r="D209" s="106" t="s">
        <v>121</v>
      </c>
      <c r="E209" s="106" t="s">
        <v>290</v>
      </c>
      <c r="F209" s="111" t="s">
        <v>769</v>
      </c>
      <c r="G209" s="106" t="s">
        <v>128</v>
      </c>
      <c r="H209" s="111" t="s">
        <v>487</v>
      </c>
      <c r="I209" s="111" t="s">
        <v>294</v>
      </c>
      <c r="J209" s="111"/>
      <c r="K209" s="127">
        <v>2.8199999999994469</v>
      </c>
      <c r="L209" s="106" t="s">
        <v>133</v>
      </c>
      <c r="M209" s="107">
        <v>2.1499999999999998E-2</v>
      </c>
      <c r="N209" s="107">
        <v>5.0299999999992601E-2</v>
      </c>
      <c r="O209" s="127">
        <v>2267895.967834</v>
      </c>
      <c r="P209" s="126">
        <v>92.39</v>
      </c>
      <c r="Q209" s="127">
        <v>111.19485398899999</v>
      </c>
      <c r="R209" s="127">
        <v>2206.503939021</v>
      </c>
      <c r="S209" s="113">
        <v>3.8584932433904664E-3</v>
      </c>
      <c r="T209" s="113">
        <v>8.2204229618204356E-4</v>
      </c>
      <c r="U209" s="113">
        <v>3.6688858286405969E-5</v>
      </c>
    </row>
    <row r="210" spans="1:21">
      <c r="A210" s="99"/>
      <c r="B210" s="112" t="s">
        <v>774</v>
      </c>
      <c r="C210" s="111" t="s">
        <v>775</v>
      </c>
      <c r="D210" s="106" t="s">
        <v>121</v>
      </c>
      <c r="E210" s="106" t="s">
        <v>290</v>
      </c>
      <c r="F210" s="111" t="s">
        <v>769</v>
      </c>
      <c r="G210" s="106" t="s">
        <v>128</v>
      </c>
      <c r="H210" s="111" t="s">
        <v>487</v>
      </c>
      <c r="I210" s="111" t="s">
        <v>294</v>
      </c>
      <c r="J210" s="111"/>
      <c r="K210" s="127">
        <v>1.8399999999997447</v>
      </c>
      <c r="L210" s="106" t="s">
        <v>133</v>
      </c>
      <c r="M210" s="107">
        <v>2.75E-2</v>
      </c>
      <c r="N210" s="107">
        <v>4.3099999999992977E-2</v>
      </c>
      <c r="O210" s="127">
        <v>2869427.6037840005</v>
      </c>
      <c r="P210" s="126">
        <v>98.16</v>
      </c>
      <c r="Q210" s="111"/>
      <c r="R210" s="127">
        <v>2816.6300402579996</v>
      </c>
      <c r="S210" s="113">
        <v>1.1533631736088222E-2</v>
      </c>
      <c r="T210" s="113">
        <v>1.0493473339623037E-3</v>
      </c>
      <c r="U210" s="113">
        <v>4.6833789219569658E-5</v>
      </c>
    </row>
    <row r="211" spans="1:21">
      <c r="A211" s="99"/>
      <c r="B211" s="112" t="s">
        <v>776</v>
      </c>
      <c r="C211" s="111" t="s">
        <v>777</v>
      </c>
      <c r="D211" s="106" t="s">
        <v>121</v>
      </c>
      <c r="E211" s="106" t="s">
        <v>290</v>
      </c>
      <c r="F211" s="111" t="s">
        <v>567</v>
      </c>
      <c r="G211" s="106" t="s">
        <v>129</v>
      </c>
      <c r="H211" s="111" t="s">
        <v>568</v>
      </c>
      <c r="I211" s="111" t="s">
        <v>294</v>
      </c>
      <c r="J211" s="111"/>
      <c r="K211" s="127">
        <v>2.3800000000001442</v>
      </c>
      <c r="L211" s="106" t="s">
        <v>133</v>
      </c>
      <c r="M211" s="107">
        <v>2.7999999999999997E-2</v>
      </c>
      <c r="N211" s="107">
        <v>5.4300000000004206E-2</v>
      </c>
      <c r="O211" s="127">
        <v>2504386.9754460002</v>
      </c>
      <c r="P211" s="126">
        <v>94.15</v>
      </c>
      <c r="Q211" s="111"/>
      <c r="R211" s="127">
        <v>2357.8802815069998</v>
      </c>
      <c r="S211" s="113">
        <v>7.2029623353259695E-3</v>
      </c>
      <c r="T211" s="113">
        <v>8.7843818742166775E-4</v>
      </c>
      <c r="U211" s="113">
        <v>3.9205883105245623E-5</v>
      </c>
    </row>
    <row r="212" spans="1:21">
      <c r="A212" s="99"/>
      <c r="B212" s="112" t="s">
        <v>778</v>
      </c>
      <c r="C212" s="111" t="s">
        <v>779</v>
      </c>
      <c r="D212" s="106" t="s">
        <v>121</v>
      </c>
      <c r="E212" s="106" t="s">
        <v>290</v>
      </c>
      <c r="F212" s="111" t="s">
        <v>780</v>
      </c>
      <c r="G212" s="106" t="s">
        <v>582</v>
      </c>
      <c r="H212" s="111" t="s">
        <v>574</v>
      </c>
      <c r="I212" s="111" t="s">
        <v>131</v>
      </c>
      <c r="J212" s="111"/>
      <c r="K212" s="127">
        <v>1.920000000002035</v>
      </c>
      <c r="L212" s="106" t="s">
        <v>133</v>
      </c>
      <c r="M212" s="107">
        <v>0.04</v>
      </c>
      <c r="N212" s="107">
        <v>4.3200000000122099E-2</v>
      </c>
      <c r="O212" s="127">
        <v>98792.889626999997</v>
      </c>
      <c r="P212" s="126">
        <v>99.48</v>
      </c>
      <c r="Q212" s="111"/>
      <c r="R212" s="127">
        <v>98.279166415000006</v>
      </c>
      <c r="S212" s="113">
        <v>3.7490395383950494E-4</v>
      </c>
      <c r="T212" s="113">
        <v>3.661431561390695E-5</v>
      </c>
      <c r="U212" s="113">
        <v>1.6341463730655626E-6</v>
      </c>
    </row>
    <row r="213" spans="1:21">
      <c r="A213" s="99"/>
      <c r="B213" s="112" t="s">
        <v>781</v>
      </c>
      <c r="C213" s="111" t="s">
        <v>782</v>
      </c>
      <c r="D213" s="106" t="s">
        <v>121</v>
      </c>
      <c r="E213" s="106" t="s">
        <v>290</v>
      </c>
      <c r="F213" s="111" t="s">
        <v>780</v>
      </c>
      <c r="G213" s="106" t="s">
        <v>582</v>
      </c>
      <c r="H213" s="111" t="s">
        <v>568</v>
      </c>
      <c r="I213" s="111" t="s">
        <v>294</v>
      </c>
      <c r="J213" s="111"/>
      <c r="K213" s="127">
        <v>3.5400000000021032</v>
      </c>
      <c r="L213" s="106" t="s">
        <v>133</v>
      </c>
      <c r="M213" s="107">
        <v>0.04</v>
      </c>
      <c r="N213" s="107">
        <v>4.7100000000024539E-2</v>
      </c>
      <c r="O213" s="127">
        <v>716404.67683600006</v>
      </c>
      <c r="P213" s="126">
        <v>99.55</v>
      </c>
      <c r="Q213" s="111"/>
      <c r="R213" s="127">
        <v>713.18084787499993</v>
      </c>
      <c r="S213" s="113">
        <v>1.3104667946564621E-3</v>
      </c>
      <c r="T213" s="113">
        <v>2.6569851583421169E-4</v>
      </c>
      <c r="U213" s="113">
        <v>1.1858483729638926E-5</v>
      </c>
    </row>
    <row r="214" spans="1:21">
      <c r="A214" s="99"/>
      <c r="B214" s="112" t="s">
        <v>783</v>
      </c>
      <c r="C214" s="111" t="s">
        <v>784</v>
      </c>
      <c r="D214" s="106" t="s">
        <v>121</v>
      </c>
      <c r="E214" s="106" t="s">
        <v>290</v>
      </c>
      <c r="F214" s="111" t="s">
        <v>785</v>
      </c>
      <c r="G214" s="106" t="s">
        <v>627</v>
      </c>
      <c r="H214" s="111" t="s">
        <v>574</v>
      </c>
      <c r="I214" s="111" t="s">
        <v>131</v>
      </c>
      <c r="J214" s="111"/>
      <c r="K214" s="127">
        <v>1.269999999996555</v>
      </c>
      <c r="L214" s="106" t="s">
        <v>133</v>
      </c>
      <c r="M214" s="107">
        <v>3.0499999999999999E-2</v>
      </c>
      <c r="N214" s="107">
        <v>4.8899999999954584E-2</v>
      </c>
      <c r="O214" s="127">
        <v>261200.942458</v>
      </c>
      <c r="P214" s="126">
        <v>97.8</v>
      </c>
      <c r="Q214" s="127"/>
      <c r="R214" s="127">
        <v>255.45452144400002</v>
      </c>
      <c r="S214" s="113">
        <v>2.3348092020648507E-3</v>
      </c>
      <c r="T214" s="113">
        <v>9.5170653296491704E-5</v>
      </c>
      <c r="U214" s="113">
        <v>4.2475948354930052E-6</v>
      </c>
    </row>
    <row r="215" spans="1:21">
      <c r="A215" s="99"/>
      <c r="B215" s="112" t="s">
        <v>786</v>
      </c>
      <c r="C215" s="111" t="s">
        <v>787</v>
      </c>
      <c r="D215" s="106" t="s">
        <v>121</v>
      </c>
      <c r="E215" s="106" t="s">
        <v>290</v>
      </c>
      <c r="F215" s="111" t="s">
        <v>785</v>
      </c>
      <c r="G215" s="106" t="s">
        <v>627</v>
      </c>
      <c r="H215" s="111" t="s">
        <v>574</v>
      </c>
      <c r="I215" s="111" t="s">
        <v>131</v>
      </c>
      <c r="J215" s="111"/>
      <c r="K215" s="127">
        <v>3.3899999999992945</v>
      </c>
      <c r="L215" s="106" t="s">
        <v>133</v>
      </c>
      <c r="M215" s="107">
        <v>2.58E-2</v>
      </c>
      <c r="N215" s="107">
        <v>5.519999999998898E-2</v>
      </c>
      <c r="O215" s="127">
        <v>2277837.0517560001</v>
      </c>
      <c r="P215" s="126">
        <v>90.83</v>
      </c>
      <c r="Q215" s="127"/>
      <c r="R215" s="127">
        <v>2068.9593941139997</v>
      </c>
      <c r="S215" s="113">
        <v>7.5291686970300961E-3</v>
      </c>
      <c r="T215" s="113">
        <v>7.7079949913866667E-4</v>
      </c>
      <c r="U215" s="113">
        <v>3.4401823023554756E-5</v>
      </c>
    </row>
    <row r="216" spans="1:21">
      <c r="A216" s="99"/>
      <c r="B216" s="112" t="s">
        <v>788</v>
      </c>
      <c r="C216" s="111" t="s">
        <v>789</v>
      </c>
      <c r="D216" s="106" t="s">
        <v>121</v>
      </c>
      <c r="E216" s="106" t="s">
        <v>290</v>
      </c>
      <c r="F216" s="111" t="s">
        <v>790</v>
      </c>
      <c r="G216" s="106" t="s">
        <v>129</v>
      </c>
      <c r="H216" s="111" t="s">
        <v>568</v>
      </c>
      <c r="I216" s="111" t="s">
        <v>294</v>
      </c>
      <c r="J216" s="111"/>
      <c r="K216" s="127">
        <v>1.2300000000001723</v>
      </c>
      <c r="L216" s="106" t="s">
        <v>133</v>
      </c>
      <c r="M216" s="107">
        <v>2.9500000000000002E-2</v>
      </c>
      <c r="N216" s="107">
        <v>4.3000000000017219E-2</v>
      </c>
      <c r="O216" s="127">
        <v>1179241.3491849366</v>
      </c>
      <c r="P216" s="126">
        <v>98.43</v>
      </c>
      <c r="Q216" s="127"/>
      <c r="R216" s="127">
        <v>1160.72726016</v>
      </c>
      <c r="S216" s="113">
        <v>1.6488347901911025E-2</v>
      </c>
      <c r="T216" s="113">
        <v>4.3243380866402233E-4</v>
      </c>
      <c r="U216" s="113">
        <v>1.9300105113826953E-5</v>
      </c>
    </row>
    <row r="217" spans="1:21">
      <c r="A217" s="99"/>
      <c r="B217" s="112" t="s">
        <v>791</v>
      </c>
      <c r="C217" s="111" t="s">
        <v>792</v>
      </c>
      <c r="D217" s="106" t="s">
        <v>121</v>
      </c>
      <c r="E217" s="106" t="s">
        <v>290</v>
      </c>
      <c r="F217" s="111" t="s">
        <v>793</v>
      </c>
      <c r="G217" s="106" t="s">
        <v>611</v>
      </c>
      <c r="H217" s="111" t="s">
        <v>568</v>
      </c>
      <c r="I217" s="111" t="s">
        <v>294</v>
      </c>
      <c r="J217" s="111"/>
      <c r="K217" s="127">
        <v>0.97000000000008135</v>
      </c>
      <c r="L217" s="106" t="s">
        <v>133</v>
      </c>
      <c r="M217" s="107">
        <v>3.9E-2</v>
      </c>
      <c r="N217" s="107">
        <v>6.7900193943010598E-2</v>
      </c>
      <c r="O217" s="127">
        <v>4.1929000000000001E-2</v>
      </c>
      <c r="P217" s="126">
        <v>95.46</v>
      </c>
      <c r="Q217" s="111"/>
      <c r="R217" s="127">
        <v>4.0218E-5</v>
      </c>
      <c r="S217" s="113">
        <v>1.0377068038363152E-10</v>
      </c>
      <c r="T217" s="113">
        <v>1.4983384567406737E-11</v>
      </c>
      <c r="U217" s="113">
        <v>6.6872869631828561E-13</v>
      </c>
    </row>
    <row r="218" spans="1:21">
      <c r="A218" s="99"/>
      <c r="B218" s="112" t="s">
        <v>794</v>
      </c>
      <c r="C218" s="111" t="s">
        <v>795</v>
      </c>
      <c r="D218" s="106" t="s">
        <v>121</v>
      </c>
      <c r="E218" s="106" t="s">
        <v>290</v>
      </c>
      <c r="F218" s="111" t="s">
        <v>605</v>
      </c>
      <c r="G218" s="106" t="s">
        <v>342</v>
      </c>
      <c r="H218" s="111" t="s">
        <v>568</v>
      </c>
      <c r="I218" s="111" t="s">
        <v>294</v>
      </c>
      <c r="J218" s="111"/>
      <c r="K218" s="127">
        <v>3.0200000000000262</v>
      </c>
      <c r="L218" s="106" t="s">
        <v>133</v>
      </c>
      <c r="M218" s="107">
        <v>4.9000000000000002E-2</v>
      </c>
      <c r="N218" s="107">
        <v>4.5099952308314005E-2</v>
      </c>
      <c r="O218" s="127">
        <v>0.27211400000000002</v>
      </c>
      <c r="P218" s="126">
        <v>101.03</v>
      </c>
      <c r="Q218" s="111"/>
      <c r="R218" s="127">
        <v>2.7468100000000004E-4</v>
      </c>
      <c r="S218" s="113">
        <v>3.9175755375016465E-10</v>
      </c>
      <c r="T218" s="113">
        <v>1.0233355851508903E-10</v>
      </c>
      <c r="U218" s="113">
        <v>4.5672849727336777E-12</v>
      </c>
    </row>
    <row r="219" spans="1:21">
      <c r="A219" s="99"/>
      <c r="B219" s="112" t="s">
        <v>796</v>
      </c>
      <c r="C219" s="111" t="s">
        <v>797</v>
      </c>
      <c r="D219" s="106" t="s">
        <v>121</v>
      </c>
      <c r="E219" s="106" t="s">
        <v>290</v>
      </c>
      <c r="F219" s="111" t="s">
        <v>605</v>
      </c>
      <c r="G219" s="106" t="s">
        <v>342</v>
      </c>
      <c r="H219" s="111" t="s">
        <v>568</v>
      </c>
      <c r="I219" s="111" t="s">
        <v>294</v>
      </c>
      <c r="J219" s="111"/>
      <c r="K219" s="127">
        <v>5.379999999999888</v>
      </c>
      <c r="L219" s="106" t="s">
        <v>133</v>
      </c>
      <c r="M219" s="107">
        <v>2.4300000000000002E-2</v>
      </c>
      <c r="N219" s="107">
        <v>5.0499999999998886E-2</v>
      </c>
      <c r="O219" s="127">
        <v>10234459.672517</v>
      </c>
      <c r="P219" s="126">
        <v>87.42</v>
      </c>
      <c r="Q219" s="111"/>
      <c r="R219" s="127">
        <v>8946.9646458000007</v>
      </c>
      <c r="S219" s="113">
        <v>6.9878156870692978E-3</v>
      </c>
      <c r="T219" s="113">
        <v>3.3332292008308078E-3</v>
      </c>
      <c r="U219" s="113">
        <v>1.4876652254193712E-4</v>
      </c>
    </row>
    <row r="220" spans="1:21">
      <c r="A220" s="99"/>
      <c r="B220" s="112" t="s">
        <v>798</v>
      </c>
      <c r="C220" s="111" t="s">
        <v>799</v>
      </c>
      <c r="D220" s="106" t="s">
        <v>121</v>
      </c>
      <c r="E220" s="106" t="s">
        <v>290</v>
      </c>
      <c r="F220" s="111" t="s">
        <v>800</v>
      </c>
      <c r="G220" s="106" t="s">
        <v>157</v>
      </c>
      <c r="H220" s="111" t="s">
        <v>568</v>
      </c>
      <c r="I220" s="111" t="s">
        <v>294</v>
      </c>
      <c r="J220" s="111"/>
      <c r="K220" s="127">
        <v>0.97000000000005138</v>
      </c>
      <c r="L220" s="106" t="s">
        <v>133</v>
      </c>
      <c r="M220" s="107">
        <v>2.1600000000000001E-2</v>
      </c>
      <c r="N220" s="107">
        <v>4.1700000000005656E-2</v>
      </c>
      <c r="O220" s="127">
        <v>2770377.6223670002</v>
      </c>
      <c r="P220" s="126">
        <v>98.16</v>
      </c>
      <c r="Q220" s="111"/>
      <c r="R220" s="127">
        <v>2719.4026744380003</v>
      </c>
      <c r="S220" s="113">
        <v>1.0830121154073349E-2</v>
      </c>
      <c r="T220" s="113">
        <v>1.0131248710711358E-3</v>
      </c>
      <c r="U220" s="113">
        <v>4.521713176292663E-5</v>
      </c>
    </row>
    <row r="221" spans="1:21">
      <c r="A221" s="99"/>
      <c r="B221" s="112" t="s">
        <v>801</v>
      </c>
      <c r="C221" s="111" t="s">
        <v>802</v>
      </c>
      <c r="D221" s="106" t="s">
        <v>121</v>
      </c>
      <c r="E221" s="106" t="s">
        <v>290</v>
      </c>
      <c r="F221" s="111" t="s">
        <v>800</v>
      </c>
      <c r="G221" s="106" t="s">
        <v>157</v>
      </c>
      <c r="H221" s="111" t="s">
        <v>568</v>
      </c>
      <c r="I221" s="111" t="s">
        <v>294</v>
      </c>
      <c r="J221" s="111"/>
      <c r="K221" s="127">
        <v>3.0200000000001177</v>
      </c>
      <c r="L221" s="106" t="s">
        <v>133</v>
      </c>
      <c r="M221" s="107">
        <v>0.04</v>
      </c>
      <c r="N221" s="107">
        <v>4.6200000000000664E-2</v>
      </c>
      <c r="O221" s="127">
        <v>3893450.1969999997</v>
      </c>
      <c r="P221" s="126">
        <v>100.2</v>
      </c>
      <c r="Q221" s="111"/>
      <c r="R221" s="127">
        <v>3901.236967327</v>
      </c>
      <c r="S221" s="113">
        <v>5.0844850155887453E-3</v>
      </c>
      <c r="T221" s="113">
        <v>1.4534221932976288E-3</v>
      </c>
      <c r="U221" s="113">
        <v>6.4868196110927617E-5</v>
      </c>
    </row>
    <row r="222" spans="1:21">
      <c r="A222" s="99"/>
      <c r="B222" s="112" t="s">
        <v>803</v>
      </c>
      <c r="C222" s="111" t="s">
        <v>804</v>
      </c>
      <c r="D222" s="106" t="s">
        <v>121</v>
      </c>
      <c r="E222" s="106" t="s">
        <v>290</v>
      </c>
      <c r="F222" s="111" t="s">
        <v>805</v>
      </c>
      <c r="G222" s="106" t="s">
        <v>806</v>
      </c>
      <c r="H222" s="111" t="s">
        <v>568</v>
      </c>
      <c r="I222" s="111" t="s">
        <v>294</v>
      </c>
      <c r="J222" s="111"/>
      <c r="K222" s="127">
        <v>3.8900012831632096</v>
      </c>
      <c r="L222" s="106" t="s">
        <v>133</v>
      </c>
      <c r="M222" s="107">
        <v>3.3500000000000002E-2</v>
      </c>
      <c r="N222" s="107">
        <v>4.3899956127920109E-2</v>
      </c>
      <c r="O222" s="127">
        <v>0.25927800000000001</v>
      </c>
      <c r="P222" s="126">
        <v>99.16</v>
      </c>
      <c r="Q222" s="111"/>
      <c r="R222" s="127">
        <v>2.57567E-4</v>
      </c>
      <c r="S222" s="113">
        <v>1.2577054944031479E-9</v>
      </c>
      <c r="T222" s="113">
        <v>9.5957666041902909E-11</v>
      </c>
      <c r="U222" s="113">
        <v>4.2827202776023638E-12</v>
      </c>
    </row>
    <row r="223" spans="1:21">
      <c r="A223" s="99"/>
      <c r="B223" s="112" t="s">
        <v>807</v>
      </c>
      <c r="C223" s="111" t="s">
        <v>808</v>
      </c>
      <c r="D223" s="106" t="s">
        <v>121</v>
      </c>
      <c r="E223" s="106" t="s">
        <v>290</v>
      </c>
      <c r="F223" s="111" t="s">
        <v>805</v>
      </c>
      <c r="G223" s="106" t="s">
        <v>806</v>
      </c>
      <c r="H223" s="111" t="s">
        <v>568</v>
      </c>
      <c r="I223" s="111" t="s">
        <v>294</v>
      </c>
      <c r="J223" s="111"/>
      <c r="K223" s="127">
        <v>2.7600000000000562</v>
      </c>
      <c r="L223" s="106" t="s">
        <v>133</v>
      </c>
      <c r="M223" s="107">
        <v>2.6200000000000001E-2</v>
      </c>
      <c r="N223" s="107">
        <v>4.790005872368025E-2</v>
      </c>
      <c r="O223" s="127">
        <v>0.36453000000000002</v>
      </c>
      <c r="P223" s="126">
        <v>93.8</v>
      </c>
      <c r="Q223" s="111"/>
      <c r="R223" s="127">
        <v>3.42281E-4</v>
      </c>
      <c r="S223" s="113">
        <v>6.3761456721880208E-10</v>
      </c>
      <c r="T223" s="113">
        <v>1.2751822201791599E-10</v>
      </c>
      <c r="U223" s="113">
        <v>5.6913105302232617E-12</v>
      </c>
    </row>
    <row r="224" spans="1:21">
      <c r="A224" s="99"/>
      <c r="B224" s="112" t="s">
        <v>809</v>
      </c>
      <c r="C224" s="111" t="s">
        <v>810</v>
      </c>
      <c r="D224" s="106" t="s">
        <v>121</v>
      </c>
      <c r="E224" s="106" t="s">
        <v>290</v>
      </c>
      <c r="F224" s="111" t="s">
        <v>811</v>
      </c>
      <c r="G224" s="106" t="s">
        <v>627</v>
      </c>
      <c r="H224" s="111" t="s">
        <v>612</v>
      </c>
      <c r="I224" s="111" t="s">
        <v>131</v>
      </c>
      <c r="J224" s="111"/>
      <c r="K224" s="127">
        <v>2.8000000000000362</v>
      </c>
      <c r="L224" s="106" t="s">
        <v>133</v>
      </c>
      <c r="M224" s="107">
        <v>2.9500000000000002E-2</v>
      </c>
      <c r="N224" s="107">
        <v>5.130010225523355E-2</v>
      </c>
      <c r="O224" s="127">
        <v>0.220771</v>
      </c>
      <c r="P224" s="126">
        <v>94.75</v>
      </c>
      <c r="Q224" s="127">
        <v>6.5889000000000006E-5</v>
      </c>
      <c r="R224" s="127">
        <v>2.6697900000000003E-4</v>
      </c>
      <c r="S224" s="113">
        <v>1.1985776772645491E-9</v>
      </c>
      <c r="T224" s="113">
        <v>9.9464146114219607E-11</v>
      </c>
      <c r="U224" s="113">
        <v>4.4392192206066835E-12</v>
      </c>
    </row>
    <row r="225" spans="1:21">
      <c r="A225" s="99"/>
      <c r="B225" s="112" t="s">
        <v>812</v>
      </c>
      <c r="C225" s="111" t="s">
        <v>813</v>
      </c>
      <c r="D225" s="106" t="s">
        <v>121</v>
      </c>
      <c r="E225" s="106" t="s">
        <v>290</v>
      </c>
      <c r="F225" s="111" t="s">
        <v>811</v>
      </c>
      <c r="G225" s="106" t="s">
        <v>627</v>
      </c>
      <c r="H225" s="111" t="s">
        <v>612</v>
      </c>
      <c r="I225" s="111" t="s">
        <v>131</v>
      </c>
      <c r="J225" s="111"/>
      <c r="K225" s="127">
        <v>5.5399999999999725</v>
      </c>
      <c r="L225" s="106" t="s">
        <v>133</v>
      </c>
      <c r="M225" s="107">
        <v>2.5499999999999998E-2</v>
      </c>
      <c r="N225" s="107">
        <v>5.6099951787529738E-2</v>
      </c>
      <c r="O225" s="127">
        <v>0.42785200000000001</v>
      </c>
      <c r="P225" s="126">
        <v>89.16</v>
      </c>
      <c r="Q225" s="127">
        <v>5.1339999999999995E-6</v>
      </c>
      <c r="R225" s="127">
        <v>3.8164399999999999E-4</v>
      </c>
      <c r="S225" s="113">
        <v>7.3477476858609975E-10</v>
      </c>
      <c r="T225" s="113">
        <v>1.4218307274959912E-10</v>
      </c>
      <c r="U225" s="113">
        <v>6.3458226311028845E-12</v>
      </c>
    </row>
    <row r="226" spans="1:21">
      <c r="A226" s="99"/>
      <c r="B226" s="112" t="s">
        <v>814</v>
      </c>
      <c r="C226" s="111" t="s">
        <v>815</v>
      </c>
      <c r="D226" s="106" t="s">
        <v>121</v>
      </c>
      <c r="E226" s="106" t="s">
        <v>290</v>
      </c>
      <c r="F226" s="111" t="s">
        <v>816</v>
      </c>
      <c r="G226" s="106" t="s">
        <v>525</v>
      </c>
      <c r="H226" s="111" t="s">
        <v>612</v>
      </c>
      <c r="I226" s="111" t="s">
        <v>131</v>
      </c>
      <c r="J226" s="111"/>
      <c r="K226" s="127">
        <v>2.75999999999978</v>
      </c>
      <c r="L226" s="106" t="s">
        <v>133</v>
      </c>
      <c r="M226" s="107">
        <v>3.27E-2</v>
      </c>
      <c r="N226" s="107">
        <v>4.7999999999998169E-2</v>
      </c>
      <c r="O226" s="127">
        <v>2265344.868024</v>
      </c>
      <c r="P226" s="126">
        <v>96.46</v>
      </c>
      <c r="Q226" s="111"/>
      <c r="R226" s="127">
        <v>2185.1516591480004</v>
      </c>
      <c r="S226" s="113">
        <v>7.1780580305139847E-3</v>
      </c>
      <c r="T226" s="113">
        <v>8.1408741476755126E-4</v>
      </c>
      <c r="U226" s="113">
        <v>3.6333821181555053E-5</v>
      </c>
    </row>
    <row r="227" spans="1:21">
      <c r="A227" s="99"/>
      <c r="B227" s="112" t="s">
        <v>817</v>
      </c>
      <c r="C227" s="111" t="s">
        <v>818</v>
      </c>
      <c r="D227" s="106" t="s">
        <v>121</v>
      </c>
      <c r="E227" s="106" t="s">
        <v>290</v>
      </c>
      <c r="F227" s="111" t="s">
        <v>615</v>
      </c>
      <c r="G227" s="106" t="s">
        <v>129</v>
      </c>
      <c r="H227" s="111" t="s">
        <v>616</v>
      </c>
      <c r="I227" s="111" t="s">
        <v>294</v>
      </c>
      <c r="J227" s="111"/>
      <c r="K227" s="127">
        <v>2.7999999999999114</v>
      </c>
      <c r="L227" s="106" t="s">
        <v>133</v>
      </c>
      <c r="M227" s="107">
        <v>0.05</v>
      </c>
      <c r="N227" s="107">
        <v>6.0499999999997438E-2</v>
      </c>
      <c r="O227" s="127">
        <v>4527012.9499359997</v>
      </c>
      <c r="P227" s="126">
        <v>99.65</v>
      </c>
      <c r="Q227" s="111"/>
      <c r="R227" s="127">
        <v>4511.1685098630005</v>
      </c>
      <c r="S227" s="113">
        <v>2.1110073071028874E-2</v>
      </c>
      <c r="T227" s="113">
        <v>1.6806547474178858E-3</v>
      </c>
      <c r="U227" s="113">
        <v>7.5009892000417418E-5</v>
      </c>
    </row>
    <row r="228" spans="1:21">
      <c r="A228" s="99"/>
      <c r="B228" s="112" t="s">
        <v>819</v>
      </c>
      <c r="C228" s="111" t="s">
        <v>820</v>
      </c>
      <c r="D228" s="106" t="s">
        <v>121</v>
      </c>
      <c r="E228" s="106" t="s">
        <v>290</v>
      </c>
      <c r="F228" s="111" t="s">
        <v>821</v>
      </c>
      <c r="G228" s="106" t="s">
        <v>681</v>
      </c>
      <c r="H228" s="111" t="s">
        <v>612</v>
      </c>
      <c r="I228" s="111" t="s">
        <v>131</v>
      </c>
      <c r="J228" s="111"/>
      <c r="K228" s="127">
        <v>5.5399999999996901</v>
      </c>
      <c r="L228" s="106" t="s">
        <v>133</v>
      </c>
      <c r="M228" s="107">
        <v>7.4999999999999997E-3</v>
      </c>
      <c r="N228" s="107">
        <v>4.1299999999997956E-2</v>
      </c>
      <c r="O228" s="127">
        <v>6343328.8594199987</v>
      </c>
      <c r="P228" s="126">
        <v>83.5</v>
      </c>
      <c r="Q228" s="111"/>
      <c r="R228" s="127">
        <v>5296.6795976160001</v>
      </c>
      <c r="S228" s="113">
        <v>1.1932903910433551E-2</v>
      </c>
      <c r="T228" s="113">
        <v>1.9733001974592897E-3</v>
      </c>
      <c r="U228" s="113">
        <v>8.8071053809970901E-5</v>
      </c>
    </row>
    <row r="229" spans="1:21">
      <c r="A229" s="99"/>
      <c r="B229" s="112" t="s">
        <v>822</v>
      </c>
      <c r="C229" s="111" t="s">
        <v>823</v>
      </c>
      <c r="D229" s="106" t="s">
        <v>121</v>
      </c>
      <c r="E229" s="106" t="s">
        <v>290</v>
      </c>
      <c r="F229" s="111" t="s">
        <v>821</v>
      </c>
      <c r="G229" s="106" t="s">
        <v>681</v>
      </c>
      <c r="H229" s="111" t="s">
        <v>612</v>
      </c>
      <c r="I229" s="111" t="s">
        <v>131</v>
      </c>
      <c r="J229" s="111"/>
      <c r="K229" s="127">
        <v>2.850000000000144</v>
      </c>
      <c r="L229" s="106" t="s">
        <v>133</v>
      </c>
      <c r="M229" s="107">
        <v>3.4500000000000003E-2</v>
      </c>
      <c r="N229" s="107">
        <v>4.9600000000004474E-2</v>
      </c>
      <c r="O229" s="127">
        <v>2852081.7406410002</v>
      </c>
      <c r="P229" s="126">
        <v>97.11</v>
      </c>
      <c r="Q229" s="111"/>
      <c r="R229" s="127">
        <v>2769.6564826560002</v>
      </c>
      <c r="S229" s="113">
        <v>6.4893419564015275E-3</v>
      </c>
      <c r="T229" s="113">
        <v>1.03184713807862E-3</v>
      </c>
      <c r="U229" s="113">
        <v>4.6052731833906097E-5</v>
      </c>
    </row>
    <row r="230" spans="1:21">
      <c r="A230" s="99"/>
      <c r="B230" s="112" t="s">
        <v>824</v>
      </c>
      <c r="C230" s="111" t="s">
        <v>825</v>
      </c>
      <c r="D230" s="106" t="s">
        <v>121</v>
      </c>
      <c r="E230" s="106" t="s">
        <v>290</v>
      </c>
      <c r="F230" s="111" t="s">
        <v>826</v>
      </c>
      <c r="G230" s="106" t="s">
        <v>681</v>
      </c>
      <c r="H230" s="111" t="s">
        <v>612</v>
      </c>
      <c r="I230" s="111" t="s">
        <v>131</v>
      </c>
      <c r="J230" s="111"/>
      <c r="K230" s="127">
        <v>4.5600000000000147</v>
      </c>
      <c r="L230" s="106" t="s">
        <v>133</v>
      </c>
      <c r="M230" s="107">
        <v>2.5000000000000001E-3</v>
      </c>
      <c r="N230" s="107">
        <v>5.920000000000096E-2</v>
      </c>
      <c r="O230" s="127">
        <v>3740769.531583</v>
      </c>
      <c r="P230" s="126">
        <v>77.900000000000006</v>
      </c>
      <c r="Q230" s="111"/>
      <c r="R230" s="127">
        <v>2914.0593409409998</v>
      </c>
      <c r="S230" s="113">
        <v>6.6021114143313998E-3</v>
      </c>
      <c r="T230" s="113">
        <v>1.0856450285335628E-3</v>
      </c>
      <c r="U230" s="113">
        <v>4.8453804367735774E-5</v>
      </c>
    </row>
    <row r="231" spans="1:21">
      <c r="A231" s="99"/>
      <c r="B231" s="112" t="s">
        <v>827</v>
      </c>
      <c r="C231" s="111" t="s">
        <v>828</v>
      </c>
      <c r="D231" s="106" t="s">
        <v>121</v>
      </c>
      <c r="E231" s="106" t="s">
        <v>290</v>
      </c>
      <c r="F231" s="111" t="s">
        <v>829</v>
      </c>
      <c r="G231" s="106" t="s">
        <v>627</v>
      </c>
      <c r="H231" s="111" t="s">
        <v>612</v>
      </c>
      <c r="I231" s="111" t="s">
        <v>131</v>
      </c>
      <c r="J231" s="111"/>
      <c r="K231" s="127">
        <v>3.219999645467075</v>
      </c>
      <c r="L231" s="106" t="s">
        <v>133</v>
      </c>
      <c r="M231" s="107">
        <v>2.4E-2</v>
      </c>
      <c r="N231" s="107">
        <v>5.3699994238839963E-2</v>
      </c>
      <c r="O231" s="127">
        <v>2.4601470000000001</v>
      </c>
      <c r="P231" s="126">
        <v>91.74</v>
      </c>
      <c r="Q231" s="111"/>
      <c r="R231" s="127">
        <v>2.2564899999999999E-3</v>
      </c>
      <c r="S231" s="113">
        <v>9.2348248611255421E-9</v>
      </c>
      <c r="T231" s="113">
        <v>8.4066481283275217E-10</v>
      </c>
      <c r="U231" s="113">
        <v>3.7520006364196334E-11</v>
      </c>
    </row>
    <row r="232" spans="1:21">
      <c r="A232" s="99"/>
      <c r="B232" s="112" t="s">
        <v>830</v>
      </c>
      <c r="C232" s="111" t="s">
        <v>831</v>
      </c>
      <c r="D232" s="106" t="s">
        <v>121</v>
      </c>
      <c r="E232" s="106" t="s">
        <v>290</v>
      </c>
      <c r="F232" s="111" t="s">
        <v>832</v>
      </c>
      <c r="G232" s="106" t="s">
        <v>342</v>
      </c>
      <c r="H232" s="111" t="s">
        <v>616</v>
      </c>
      <c r="I232" s="111" t="s">
        <v>294</v>
      </c>
      <c r="J232" s="111"/>
      <c r="K232" s="127">
        <v>0.98000000000154519</v>
      </c>
      <c r="L232" s="106" t="s">
        <v>133</v>
      </c>
      <c r="M232" s="107">
        <v>5.9000000000000004E-2</v>
      </c>
      <c r="N232" s="107">
        <v>4.750000000012073E-2</v>
      </c>
      <c r="O232" s="127">
        <v>204696.51484799999</v>
      </c>
      <c r="P232" s="126">
        <v>101.16</v>
      </c>
      <c r="Q232" s="127"/>
      <c r="R232" s="127">
        <v>207.07099406600003</v>
      </c>
      <c r="S232" s="113">
        <v>3.8896945191505792E-4</v>
      </c>
      <c r="T232" s="113">
        <v>7.714516725958717E-5</v>
      </c>
      <c r="U232" s="113">
        <v>3.4430930406058893E-6</v>
      </c>
    </row>
    <row r="233" spans="1:21">
      <c r="A233" s="99"/>
      <c r="B233" s="112" t="s">
        <v>833</v>
      </c>
      <c r="C233" s="111" t="s">
        <v>834</v>
      </c>
      <c r="D233" s="106" t="s">
        <v>121</v>
      </c>
      <c r="E233" s="106" t="s">
        <v>290</v>
      </c>
      <c r="F233" s="111" t="s">
        <v>832</v>
      </c>
      <c r="G233" s="106" t="s">
        <v>342</v>
      </c>
      <c r="H233" s="111" t="s">
        <v>616</v>
      </c>
      <c r="I233" s="111" t="s">
        <v>294</v>
      </c>
      <c r="J233" s="111"/>
      <c r="K233" s="127">
        <v>3.5499998455011479</v>
      </c>
      <c r="L233" s="106" t="s">
        <v>133</v>
      </c>
      <c r="M233" s="107">
        <v>2.7000000000000003E-2</v>
      </c>
      <c r="N233" s="107">
        <v>5.4599999382004591E-2</v>
      </c>
      <c r="O233" s="127">
        <v>1.7661720000000001</v>
      </c>
      <c r="P233" s="126">
        <v>91.59</v>
      </c>
      <c r="Q233" s="111"/>
      <c r="R233" s="127">
        <v>1.6181350000000001E-3</v>
      </c>
      <c r="S233" s="113">
        <v>2.2946254654290602E-9</v>
      </c>
      <c r="T233" s="113">
        <v>6.0284298043116768E-10</v>
      </c>
      <c r="U233" s="113">
        <v>2.6905696678526761E-11</v>
      </c>
    </row>
    <row r="234" spans="1:21">
      <c r="A234" s="99"/>
      <c r="B234" s="112" t="s">
        <v>835</v>
      </c>
      <c r="C234" s="111" t="s">
        <v>836</v>
      </c>
      <c r="D234" s="106" t="s">
        <v>121</v>
      </c>
      <c r="E234" s="106" t="s">
        <v>290</v>
      </c>
      <c r="F234" s="111" t="s">
        <v>636</v>
      </c>
      <c r="G234" s="106" t="s">
        <v>157</v>
      </c>
      <c r="H234" s="111" t="s">
        <v>616</v>
      </c>
      <c r="I234" s="111" t="s">
        <v>294</v>
      </c>
      <c r="J234" s="111"/>
      <c r="K234" s="127">
        <v>1.4699999999987974</v>
      </c>
      <c r="L234" s="106" t="s">
        <v>133</v>
      </c>
      <c r="M234" s="107">
        <v>4.1399999999999999E-2</v>
      </c>
      <c r="N234" s="107">
        <v>4.7099999999978694E-2</v>
      </c>
      <c r="O234" s="127">
        <v>468093.46419100004</v>
      </c>
      <c r="P234" s="126">
        <v>99.2</v>
      </c>
      <c r="Q234" s="127">
        <v>9.6895345220000006</v>
      </c>
      <c r="R234" s="127">
        <v>474.03825093099999</v>
      </c>
      <c r="S234" s="113">
        <v>1.3861871870859354E-3</v>
      </c>
      <c r="T234" s="113">
        <v>1.7660493841961379E-4</v>
      </c>
      <c r="U234" s="113">
        <v>7.8821170010962251E-6</v>
      </c>
    </row>
    <row r="235" spans="1:21">
      <c r="A235" s="99"/>
      <c r="B235" s="112" t="s">
        <v>837</v>
      </c>
      <c r="C235" s="111" t="s">
        <v>838</v>
      </c>
      <c r="D235" s="106" t="s">
        <v>121</v>
      </c>
      <c r="E235" s="106" t="s">
        <v>290</v>
      </c>
      <c r="F235" s="111" t="s">
        <v>636</v>
      </c>
      <c r="G235" s="106" t="s">
        <v>157</v>
      </c>
      <c r="H235" s="111" t="s">
        <v>616</v>
      </c>
      <c r="I235" s="111" t="s">
        <v>294</v>
      </c>
      <c r="J235" s="111"/>
      <c r="K235" s="127">
        <v>2.0299999999996676</v>
      </c>
      <c r="L235" s="106" t="s">
        <v>133</v>
      </c>
      <c r="M235" s="107">
        <v>3.5499999999999997E-2</v>
      </c>
      <c r="N235" s="107">
        <v>4.6899999999996604E-2</v>
      </c>
      <c r="O235" s="127">
        <v>2748843.4832870001</v>
      </c>
      <c r="P235" s="126">
        <v>99.54</v>
      </c>
      <c r="Q235" s="111"/>
      <c r="R235" s="127">
        <v>2736.1986822970002</v>
      </c>
      <c r="S235" s="113">
        <v>5.5259377708336103E-3</v>
      </c>
      <c r="T235" s="113">
        <v>1.0193822942385878E-3</v>
      </c>
      <c r="U235" s="113">
        <v>4.5496409012886866E-5</v>
      </c>
    </row>
    <row r="236" spans="1:21">
      <c r="A236" s="99"/>
      <c r="B236" s="112" t="s">
        <v>839</v>
      </c>
      <c r="C236" s="111" t="s">
        <v>840</v>
      </c>
      <c r="D236" s="106" t="s">
        <v>121</v>
      </c>
      <c r="E236" s="106" t="s">
        <v>290</v>
      </c>
      <c r="F236" s="111" t="s">
        <v>636</v>
      </c>
      <c r="G236" s="106" t="s">
        <v>157</v>
      </c>
      <c r="H236" s="111" t="s">
        <v>616</v>
      </c>
      <c r="I236" s="111" t="s">
        <v>294</v>
      </c>
      <c r="J236" s="111"/>
      <c r="K236" s="127">
        <v>2.4899999999999318</v>
      </c>
      <c r="L236" s="106" t="s">
        <v>133</v>
      </c>
      <c r="M236" s="107">
        <v>2.5000000000000001E-2</v>
      </c>
      <c r="N236" s="107">
        <v>4.9099999999999255E-2</v>
      </c>
      <c r="O236" s="127">
        <v>11547201.183178</v>
      </c>
      <c r="P236" s="126">
        <v>96.6</v>
      </c>
      <c r="Q236" s="111"/>
      <c r="R236" s="127">
        <v>11154.596086923999</v>
      </c>
      <c r="S236" s="113">
        <v>8.6822457737222615E-3</v>
      </c>
      <c r="T236" s="113">
        <v>4.1556915526498742E-3</v>
      </c>
      <c r="U236" s="113">
        <v>1.8547412847893323E-4</v>
      </c>
    </row>
    <row r="237" spans="1:21">
      <c r="A237" s="99"/>
      <c r="B237" s="112" t="s">
        <v>841</v>
      </c>
      <c r="C237" s="111" t="s">
        <v>842</v>
      </c>
      <c r="D237" s="106" t="s">
        <v>121</v>
      </c>
      <c r="E237" s="106" t="s">
        <v>290</v>
      </c>
      <c r="F237" s="111" t="s">
        <v>636</v>
      </c>
      <c r="G237" s="106" t="s">
        <v>157</v>
      </c>
      <c r="H237" s="111" t="s">
        <v>616</v>
      </c>
      <c r="I237" s="111" t="s">
        <v>294</v>
      </c>
      <c r="J237" s="111"/>
      <c r="K237" s="127">
        <v>4.660000000000518</v>
      </c>
      <c r="L237" s="106" t="s">
        <v>133</v>
      </c>
      <c r="M237" s="107">
        <v>4.7300000000000002E-2</v>
      </c>
      <c r="N237" s="107">
        <v>5.2000000000005597E-2</v>
      </c>
      <c r="O237" s="127">
        <v>4300251.5648360001</v>
      </c>
      <c r="P237" s="126">
        <v>99.59</v>
      </c>
      <c r="Q237" s="111"/>
      <c r="R237" s="127">
        <v>4282.6206104330004</v>
      </c>
      <c r="S237" s="113">
        <v>1.0889056036959853E-2</v>
      </c>
      <c r="T237" s="113">
        <v>1.595508268994476E-3</v>
      </c>
      <c r="U237" s="113">
        <v>7.1209689632519794E-5</v>
      </c>
    </row>
    <row r="238" spans="1:21">
      <c r="A238" s="99"/>
      <c r="B238" s="112" t="s">
        <v>843</v>
      </c>
      <c r="C238" s="111" t="s">
        <v>844</v>
      </c>
      <c r="D238" s="106" t="s">
        <v>121</v>
      </c>
      <c r="E238" s="106" t="s">
        <v>290</v>
      </c>
      <c r="F238" s="111" t="s">
        <v>845</v>
      </c>
      <c r="G238" s="106" t="s">
        <v>611</v>
      </c>
      <c r="H238" s="111" t="s">
        <v>612</v>
      </c>
      <c r="I238" s="111" t="s">
        <v>131</v>
      </c>
      <c r="J238" s="111"/>
      <c r="K238" s="127">
        <v>1.3199999999999461</v>
      </c>
      <c r="L238" s="106" t="s">
        <v>133</v>
      </c>
      <c r="M238" s="107">
        <v>3.5000000000000003E-2</v>
      </c>
      <c r="N238" s="107">
        <v>4.9599999999998395E-2</v>
      </c>
      <c r="O238" s="127">
        <v>2994961.69</v>
      </c>
      <c r="P238" s="126">
        <v>99.47</v>
      </c>
      <c r="Q238" s="111"/>
      <c r="R238" s="127">
        <v>2979.0884597880004</v>
      </c>
      <c r="S238" s="113">
        <v>1.0414360143264483E-2</v>
      </c>
      <c r="T238" s="113">
        <v>1.1098718994810043E-3</v>
      </c>
      <c r="U238" s="113">
        <v>4.953508234946738E-5</v>
      </c>
    </row>
    <row r="239" spans="1:21">
      <c r="A239" s="99"/>
      <c r="B239" s="112" t="s">
        <v>846</v>
      </c>
      <c r="C239" s="111" t="s">
        <v>847</v>
      </c>
      <c r="D239" s="106" t="s">
        <v>121</v>
      </c>
      <c r="E239" s="106" t="s">
        <v>290</v>
      </c>
      <c r="F239" s="111" t="s">
        <v>845</v>
      </c>
      <c r="G239" s="106" t="s">
        <v>611</v>
      </c>
      <c r="H239" s="111" t="s">
        <v>612</v>
      </c>
      <c r="I239" s="111" t="s">
        <v>131</v>
      </c>
      <c r="J239" s="111"/>
      <c r="K239" s="127">
        <v>2.4199999999997992</v>
      </c>
      <c r="L239" s="106" t="s">
        <v>133</v>
      </c>
      <c r="M239" s="107">
        <v>4.99E-2</v>
      </c>
      <c r="N239" s="107">
        <v>5.2499999999990596E-2</v>
      </c>
      <c r="O239" s="127">
        <v>1581992.1177610001</v>
      </c>
      <c r="P239" s="126">
        <v>100.76</v>
      </c>
      <c r="Q239" s="111"/>
      <c r="R239" s="127">
        <v>1594.015275946</v>
      </c>
      <c r="S239" s="113">
        <v>6.8410469957232434E-3</v>
      </c>
      <c r="T239" s="113">
        <v>5.938570760808565E-4</v>
      </c>
      <c r="U239" s="113">
        <v>2.6504643627102314E-5</v>
      </c>
    </row>
    <row r="240" spans="1:21">
      <c r="A240" s="99"/>
      <c r="B240" s="112" t="s">
        <v>848</v>
      </c>
      <c r="C240" s="111" t="s">
        <v>849</v>
      </c>
      <c r="D240" s="106" t="s">
        <v>121</v>
      </c>
      <c r="E240" s="106" t="s">
        <v>290</v>
      </c>
      <c r="F240" s="111" t="s">
        <v>850</v>
      </c>
      <c r="G240" s="106" t="s">
        <v>627</v>
      </c>
      <c r="H240" s="111" t="s">
        <v>616</v>
      </c>
      <c r="I240" s="111" t="s">
        <v>294</v>
      </c>
      <c r="J240" s="111"/>
      <c r="K240" s="127">
        <v>4.279999999999669</v>
      </c>
      <c r="L240" s="106" t="s">
        <v>133</v>
      </c>
      <c r="M240" s="107">
        <v>5.3399999999999996E-2</v>
      </c>
      <c r="N240" s="107">
        <v>5.8999999999997638E-2</v>
      </c>
      <c r="O240" s="127">
        <v>4259691.22652</v>
      </c>
      <c r="P240" s="126">
        <v>99.3</v>
      </c>
      <c r="Q240" s="111"/>
      <c r="R240" s="127">
        <v>4229.8735222800005</v>
      </c>
      <c r="S240" s="113">
        <v>1.7038764906080001E-2</v>
      </c>
      <c r="T240" s="113">
        <v>1.5758571200908185E-3</v>
      </c>
      <c r="U240" s="113">
        <v>7.0332632307562284E-5</v>
      </c>
    </row>
    <row r="241" spans="1:21">
      <c r="A241" s="99"/>
      <c r="B241" s="112" t="s">
        <v>851</v>
      </c>
      <c r="C241" s="111" t="s">
        <v>852</v>
      </c>
      <c r="D241" s="106" t="s">
        <v>121</v>
      </c>
      <c r="E241" s="106" t="s">
        <v>290</v>
      </c>
      <c r="F241" s="111" t="s">
        <v>853</v>
      </c>
      <c r="G241" s="106" t="s">
        <v>627</v>
      </c>
      <c r="H241" s="111" t="s">
        <v>643</v>
      </c>
      <c r="I241" s="111" t="s">
        <v>131</v>
      </c>
      <c r="J241" s="111"/>
      <c r="K241" s="127">
        <v>3.8000000000000873</v>
      </c>
      <c r="L241" s="106" t="s">
        <v>133</v>
      </c>
      <c r="M241" s="107">
        <v>4.53E-2</v>
      </c>
      <c r="N241" s="107">
        <v>6.0200000000000642E-2</v>
      </c>
      <c r="O241" s="127">
        <v>7252915.8387399996</v>
      </c>
      <c r="P241" s="126">
        <v>94.9</v>
      </c>
      <c r="Q241" s="127"/>
      <c r="R241" s="127">
        <v>6883.0173731280001</v>
      </c>
      <c r="S241" s="113">
        <v>1.4505831677479999E-2</v>
      </c>
      <c r="T241" s="113">
        <v>2.5642969885553367E-3</v>
      </c>
      <c r="U241" s="113">
        <v>1.1444803905385645E-4</v>
      </c>
    </row>
    <row r="242" spans="1:21">
      <c r="A242" s="99"/>
      <c r="B242" s="112" t="s">
        <v>854</v>
      </c>
      <c r="C242" s="111" t="s">
        <v>855</v>
      </c>
      <c r="D242" s="106" t="s">
        <v>121</v>
      </c>
      <c r="E242" s="106" t="s">
        <v>290</v>
      </c>
      <c r="F242" s="111" t="s">
        <v>659</v>
      </c>
      <c r="G242" s="106" t="s">
        <v>660</v>
      </c>
      <c r="H242" s="111" t="s">
        <v>643</v>
      </c>
      <c r="I242" s="111" t="s">
        <v>131</v>
      </c>
      <c r="J242" s="111"/>
      <c r="K242" s="127">
        <v>2.1299999999998569</v>
      </c>
      <c r="L242" s="106" t="s">
        <v>133</v>
      </c>
      <c r="M242" s="107">
        <v>3.7499999999999999E-2</v>
      </c>
      <c r="N242" s="107">
        <v>6.3599999999992371E-2</v>
      </c>
      <c r="O242" s="127">
        <v>1769236.9797179999</v>
      </c>
      <c r="P242" s="126">
        <v>94.87</v>
      </c>
      <c r="Q242" s="111"/>
      <c r="R242" s="127">
        <v>1678.475122648</v>
      </c>
      <c r="S242" s="113">
        <v>6.4960852311086387E-3</v>
      </c>
      <c r="T242" s="113">
        <v>6.2532294617982436E-4</v>
      </c>
      <c r="U242" s="113">
        <v>2.790900792110676E-5</v>
      </c>
    </row>
    <row r="243" spans="1:21">
      <c r="A243" s="99"/>
      <c r="B243" s="112" t="s">
        <v>856</v>
      </c>
      <c r="C243" s="111" t="s">
        <v>857</v>
      </c>
      <c r="D243" s="106" t="s">
        <v>121</v>
      </c>
      <c r="E243" s="106" t="s">
        <v>290</v>
      </c>
      <c r="F243" s="111" t="s">
        <v>659</v>
      </c>
      <c r="G243" s="106" t="s">
        <v>660</v>
      </c>
      <c r="H243" s="111" t="s">
        <v>643</v>
      </c>
      <c r="I243" s="111" t="s">
        <v>131</v>
      </c>
      <c r="J243" s="111"/>
      <c r="K243" s="127">
        <v>3.8500000000000671</v>
      </c>
      <c r="L243" s="106" t="s">
        <v>133</v>
      </c>
      <c r="M243" s="107">
        <v>2.6600000000000002E-2</v>
      </c>
      <c r="N243" s="107">
        <v>7.0300000000002347E-2</v>
      </c>
      <c r="O243" s="127">
        <v>12228238.021126</v>
      </c>
      <c r="P243" s="126">
        <v>85.5</v>
      </c>
      <c r="Q243" s="111"/>
      <c r="R243" s="127">
        <v>10455.143915818</v>
      </c>
      <c r="S243" s="113">
        <v>1.404279823400619E-2</v>
      </c>
      <c r="T243" s="113">
        <v>3.8951077129216736E-3</v>
      </c>
      <c r="U243" s="113">
        <v>1.7384391965401131E-4</v>
      </c>
    </row>
    <row r="244" spans="1:21">
      <c r="A244" s="99"/>
      <c r="B244" s="112" t="s">
        <v>858</v>
      </c>
      <c r="C244" s="111" t="s">
        <v>859</v>
      </c>
      <c r="D244" s="106" t="s">
        <v>121</v>
      </c>
      <c r="E244" s="106" t="s">
        <v>290</v>
      </c>
      <c r="F244" s="111" t="s">
        <v>659</v>
      </c>
      <c r="G244" s="106" t="s">
        <v>660</v>
      </c>
      <c r="H244" s="111" t="s">
        <v>643</v>
      </c>
      <c r="I244" s="111" t="s">
        <v>131</v>
      </c>
      <c r="J244" s="111"/>
      <c r="K244" s="127">
        <v>3.2200000000008271</v>
      </c>
      <c r="L244" s="106" t="s">
        <v>133</v>
      </c>
      <c r="M244" s="107">
        <v>0.04</v>
      </c>
      <c r="N244" s="107">
        <v>3.7500000000007278E-2</v>
      </c>
      <c r="O244" s="127">
        <v>1693830.533396</v>
      </c>
      <c r="P244" s="126">
        <v>101.4</v>
      </c>
      <c r="Q244" s="111"/>
      <c r="R244" s="127">
        <v>1717.544179689</v>
      </c>
      <c r="S244" s="113">
        <v>1.7683226455993479E-2</v>
      </c>
      <c r="T244" s="113">
        <v>6.3987828722938554E-4</v>
      </c>
      <c r="U244" s="113">
        <v>2.8558632456921883E-5</v>
      </c>
    </row>
    <row r="245" spans="1:21">
      <c r="A245" s="99"/>
      <c r="B245" s="112" t="s">
        <v>860</v>
      </c>
      <c r="C245" s="111" t="s">
        <v>861</v>
      </c>
      <c r="D245" s="106" t="s">
        <v>121</v>
      </c>
      <c r="E245" s="106" t="s">
        <v>290</v>
      </c>
      <c r="F245" s="111" t="s">
        <v>862</v>
      </c>
      <c r="G245" s="106" t="s">
        <v>611</v>
      </c>
      <c r="H245" s="111" t="s">
        <v>863</v>
      </c>
      <c r="I245" s="111" t="s">
        <v>131</v>
      </c>
      <c r="J245" s="111"/>
      <c r="K245" s="127">
        <v>1.8400000000000434</v>
      </c>
      <c r="L245" s="106" t="s">
        <v>133</v>
      </c>
      <c r="M245" s="107">
        <v>4.8499999999999995E-2</v>
      </c>
      <c r="N245" s="107">
        <v>7.1599970320538178E-2</v>
      </c>
      <c r="O245" s="127">
        <v>0.16172800000000001</v>
      </c>
      <c r="P245" s="126">
        <v>99.61</v>
      </c>
      <c r="Q245" s="111"/>
      <c r="R245" s="127">
        <v>1.6172800000000001E-4</v>
      </c>
      <c r="S245" s="113">
        <v>7.3524331417433987E-10</v>
      </c>
      <c r="T245" s="113">
        <v>6.025244465954441E-11</v>
      </c>
      <c r="U245" s="113">
        <v>2.6891480083088097E-12</v>
      </c>
    </row>
    <row r="246" spans="1:21">
      <c r="A246" s="99"/>
      <c r="B246" s="112" t="s">
        <v>864</v>
      </c>
      <c r="C246" s="111" t="s">
        <v>865</v>
      </c>
      <c r="D246" s="106" t="s">
        <v>121</v>
      </c>
      <c r="E246" s="106" t="s">
        <v>290</v>
      </c>
      <c r="F246" s="111" t="s">
        <v>866</v>
      </c>
      <c r="G246" s="106" t="s">
        <v>611</v>
      </c>
      <c r="H246" s="111" t="s">
        <v>664</v>
      </c>
      <c r="I246" s="111"/>
      <c r="J246" s="111"/>
      <c r="K246" s="127">
        <v>1.0800000000001106</v>
      </c>
      <c r="L246" s="106" t="s">
        <v>133</v>
      </c>
      <c r="M246" s="107">
        <v>4.9500000000000002E-2</v>
      </c>
      <c r="N246" s="107">
        <v>0.645500000000098</v>
      </c>
      <c r="O246" s="127">
        <v>4076203.8503460004</v>
      </c>
      <c r="P246" s="126">
        <v>62.1</v>
      </c>
      <c r="Q246" s="111"/>
      <c r="R246" s="127">
        <v>2530.2016352840001</v>
      </c>
      <c r="S246" s="113">
        <v>7.0358605979293498E-3</v>
      </c>
      <c r="T246" s="113">
        <v>9.4263723045754581E-4</v>
      </c>
      <c r="U246" s="113">
        <v>4.2071173131082195E-5</v>
      </c>
    </row>
    <row r="247" spans="1:21">
      <c r="A247" s="99"/>
      <c r="B247" s="112" t="s">
        <v>867</v>
      </c>
      <c r="C247" s="111" t="s">
        <v>868</v>
      </c>
      <c r="D247" s="106" t="s">
        <v>121</v>
      </c>
      <c r="E247" s="106" t="s">
        <v>290</v>
      </c>
      <c r="F247" s="111" t="s">
        <v>866</v>
      </c>
      <c r="G247" s="106" t="s">
        <v>611</v>
      </c>
      <c r="H247" s="111" t="s">
        <v>664</v>
      </c>
      <c r="I247" s="111"/>
      <c r="J247" s="111"/>
      <c r="K247" s="127">
        <v>4.3600000002689532</v>
      </c>
      <c r="L247" s="106" t="s">
        <v>133</v>
      </c>
      <c r="M247" s="107">
        <v>0.04</v>
      </c>
      <c r="N247" s="107">
        <v>9.9900000006595082</v>
      </c>
      <c r="O247" s="127">
        <v>699006.14001800003</v>
      </c>
      <c r="P247" s="126">
        <v>1</v>
      </c>
      <c r="Q247" s="111"/>
      <c r="R247" s="127">
        <v>6.990061742</v>
      </c>
      <c r="S247" s="113">
        <v>8.5219812764084617E-3</v>
      </c>
      <c r="T247" s="113">
        <v>2.6041768171043575E-6</v>
      </c>
      <c r="U247" s="113">
        <v>1.1622792968103796E-7</v>
      </c>
    </row>
    <row r="248" spans="1:21">
      <c r="A248" s="99"/>
      <c r="B248" s="112" t="s">
        <v>869</v>
      </c>
      <c r="C248" s="111" t="s">
        <v>870</v>
      </c>
      <c r="D248" s="106" t="s">
        <v>121</v>
      </c>
      <c r="E248" s="106" t="s">
        <v>290</v>
      </c>
      <c r="F248" s="111" t="s">
        <v>821</v>
      </c>
      <c r="G248" s="106" t="s">
        <v>681</v>
      </c>
      <c r="H248" s="111" t="s">
        <v>664</v>
      </c>
      <c r="I248" s="111"/>
      <c r="J248" s="111"/>
      <c r="K248" s="127">
        <v>1.8400000000000003</v>
      </c>
      <c r="L248" s="106" t="s">
        <v>133</v>
      </c>
      <c r="M248" s="107">
        <v>4.2500000000000003E-2</v>
      </c>
      <c r="N248" s="107">
        <v>4.8300000000013082E-2</v>
      </c>
      <c r="O248" s="127">
        <v>380443.36803800002</v>
      </c>
      <c r="P248" s="126">
        <v>100.44</v>
      </c>
      <c r="Q248" s="111"/>
      <c r="R248" s="127">
        <v>382.11732314999995</v>
      </c>
      <c r="S248" s="113">
        <v>3.9140264201440334E-3</v>
      </c>
      <c r="T248" s="113">
        <v>1.4235941127416785E-4</v>
      </c>
      <c r="U248" s="113">
        <v>6.3536928576938814E-6</v>
      </c>
    </row>
    <row r="249" spans="1:21">
      <c r="A249" s="99"/>
      <c r="B249" s="112" t="s">
        <v>871</v>
      </c>
      <c r="C249" s="111" t="s">
        <v>872</v>
      </c>
      <c r="D249" s="106" t="s">
        <v>121</v>
      </c>
      <c r="E249" s="106" t="s">
        <v>290</v>
      </c>
      <c r="F249" s="111" t="s">
        <v>873</v>
      </c>
      <c r="G249" s="106" t="s">
        <v>324</v>
      </c>
      <c r="H249" s="111" t="s">
        <v>664</v>
      </c>
      <c r="I249" s="111"/>
      <c r="J249" s="111"/>
      <c r="K249" s="127">
        <v>2.9700000000004003</v>
      </c>
      <c r="L249" s="106" t="s">
        <v>133</v>
      </c>
      <c r="M249" s="107">
        <v>0.01</v>
      </c>
      <c r="N249" s="107">
        <v>5.6499999999999044E-2</v>
      </c>
      <c r="O249" s="127">
        <v>1200038.3640159999</v>
      </c>
      <c r="P249" s="126">
        <v>87.5</v>
      </c>
      <c r="Q249" s="111"/>
      <c r="R249" s="127">
        <v>1050.0335685139999</v>
      </c>
      <c r="S249" s="113">
        <v>6.6668798000888889E-3</v>
      </c>
      <c r="T249" s="113">
        <v>3.9119440961091277E-4</v>
      </c>
      <c r="U249" s="113">
        <v>1.7459535018220807E-5</v>
      </c>
    </row>
    <row r="250" spans="1:21">
      <c r="A250" s="99"/>
      <c r="B250" s="103"/>
      <c r="C250" s="111"/>
      <c r="D250" s="111"/>
      <c r="E250" s="111"/>
      <c r="F250" s="111"/>
      <c r="G250" s="111"/>
      <c r="H250" s="111"/>
      <c r="I250" s="111"/>
      <c r="J250" s="111"/>
      <c r="K250" s="111"/>
      <c r="L250" s="111"/>
      <c r="M250" s="111"/>
      <c r="N250" s="111"/>
      <c r="O250" s="127"/>
      <c r="P250" s="126"/>
      <c r="Q250" s="111"/>
      <c r="R250" s="127"/>
      <c r="S250" s="111"/>
      <c r="T250" s="113"/>
      <c r="U250" s="111"/>
    </row>
    <row r="251" spans="1:21">
      <c r="A251" s="99"/>
      <c r="B251" s="108" t="s">
        <v>49</v>
      </c>
      <c r="C251" s="102"/>
      <c r="D251" s="102"/>
      <c r="E251" s="102"/>
      <c r="F251" s="102"/>
      <c r="G251" s="102"/>
      <c r="H251" s="102"/>
      <c r="I251" s="102"/>
      <c r="J251" s="102"/>
      <c r="K251" s="125">
        <v>3.8487440541878342</v>
      </c>
      <c r="L251" s="102"/>
      <c r="M251" s="102"/>
      <c r="N251" s="109">
        <v>7.8499877896365713E-2</v>
      </c>
      <c r="O251" s="125"/>
      <c r="P251" s="105"/>
      <c r="Q251" s="125">
        <v>3.4229999999999997E-6</v>
      </c>
      <c r="R251" s="125">
        <v>33562.703352535995</v>
      </c>
      <c r="S251" s="102"/>
      <c r="T251" s="104">
        <v>1.2500102605189347E-2</v>
      </c>
      <c r="U251" s="104">
        <v>5.5805630420362293E-4</v>
      </c>
    </row>
    <row r="252" spans="1:21">
      <c r="A252" s="99"/>
      <c r="B252" s="112" t="s">
        <v>874</v>
      </c>
      <c r="C252" s="111" t="s">
        <v>875</v>
      </c>
      <c r="D252" s="106" t="s">
        <v>121</v>
      </c>
      <c r="E252" s="106" t="s">
        <v>290</v>
      </c>
      <c r="F252" s="111" t="s">
        <v>876</v>
      </c>
      <c r="G252" s="106" t="s">
        <v>701</v>
      </c>
      <c r="H252" s="111" t="s">
        <v>382</v>
      </c>
      <c r="I252" s="111" t="s">
        <v>294</v>
      </c>
      <c r="J252" s="111"/>
      <c r="K252" s="127">
        <v>3.2200000000002418</v>
      </c>
      <c r="L252" s="106" t="s">
        <v>133</v>
      </c>
      <c r="M252" s="107">
        <v>2.12E-2</v>
      </c>
      <c r="N252" s="107">
        <v>5.6800000000005652E-2</v>
      </c>
      <c r="O252" s="127">
        <v>3613720.7751540001</v>
      </c>
      <c r="P252" s="126">
        <v>95.95</v>
      </c>
      <c r="Q252" s="127"/>
      <c r="R252" s="127">
        <v>3467.3651239780002</v>
      </c>
      <c r="S252" s="113">
        <v>2.064983300088E-2</v>
      </c>
      <c r="T252" s="113">
        <v>1.291781418473726E-3</v>
      </c>
      <c r="U252" s="113">
        <v>5.76539499482147E-5</v>
      </c>
    </row>
    <row r="253" spans="1:21">
      <c r="A253" s="99"/>
      <c r="B253" s="112" t="s">
        <v>877</v>
      </c>
      <c r="C253" s="111" t="s">
        <v>878</v>
      </c>
      <c r="D253" s="106" t="s">
        <v>121</v>
      </c>
      <c r="E253" s="106" t="s">
        <v>290</v>
      </c>
      <c r="F253" s="111" t="s">
        <v>876</v>
      </c>
      <c r="G253" s="106" t="s">
        <v>701</v>
      </c>
      <c r="H253" s="111" t="s">
        <v>382</v>
      </c>
      <c r="I253" s="111" t="s">
        <v>294</v>
      </c>
      <c r="J253" s="111"/>
      <c r="K253" s="127">
        <v>5.4100000000000978</v>
      </c>
      <c r="L253" s="106" t="s">
        <v>133</v>
      </c>
      <c r="M253" s="107">
        <v>2.6699999999999998E-2</v>
      </c>
      <c r="N253" s="107">
        <v>6.1900000000008781E-2</v>
      </c>
      <c r="O253" s="127">
        <v>692658.15613200003</v>
      </c>
      <c r="P253" s="126">
        <v>88.88</v>
      </c>
      <c r="Q253" s="127"/>
      <c r="R253" s="127">
        <v>615.63457083399999</v>
      </c>
      <c r="S253" s="113">
        <v>3.7295830073874651E-3</v>
      </c>
      <c r="T253" s="113">
        <v>2.2935724123020104E-4</v>
      </c>
      <c r="U253" s="113">
        <v>1.0236523545732957E-5</v>
      </c>
    </row>
    <row r="254" spans="1:21">
      <c r="A254" s="99"/>
      <c r="B254" s="112" t="s">
        <v>879</v>
      </c>
      <c r="C254" s="111" t="s">
        <v>880</v>
      </c>
      <c r="D254" s="106" t="s">
        <v>121</v>
      </c>
      <c r="E254" s="106" t="s">
        <v>290</v>
      </c>
      <c r="F254" s="111" t="s">
        <v>718</v>
      </c>
      <c r="G254" s="106" t="s">
        <v>127</v>
      </c>
      <c r="H254" s="111" t="s">
        <v>382</v>
      </c>
      <c r="I254" s="111" t="s">
        <v>294</v>
      </c>
      <c r="J254" s="111"/>
      <c r="K254" s="127">
        <v>1.79</v>
      </c>
      <c r="L254" s="106" t="s">
        <v>133</v>
      </c>
      <c r="M254" s="107">
        <v>3.49E-2</v>
      </c>
      <c r="N254" s="107">
        <v>6.6900095453045122E-2</v>
      </c>
      <c r="O254" s="127">
        <v>0.239597</v>
      </c>
      <c r="P254" s="126">
        <v>93.84</v>
      </c>
      <c r="Q254" s="111"/>
      <c r="R254" s="127">
        <v>2.2419400000000002E-4</v>
      </c>
      <c r="S254" s="113">
        <v>2.3781615958744819E-10</v>
      </c>
      <c r="T254" s="113">
        <v>8.352441493125432E-11</v>
      </c>
      <c r="U254" s="113">
        <v>3.7278074827784016E-12</v>
      </c>
    </row>
    <row r="255" spans="1:21">
      <c r="A255" s="99"/>
      <c r="B255" s="112" t="s">
        <v>881</v>
      </c>
      <c r="C255" s="111" t="s">
        <v>882</v>
      </c>
      <c r="D255" s="106" t="s">
        <v>121</v>
      </c>
      <c r="E255" s="106" t="s">
        <v>290</v>
      </c>
      <c r="F255" s="111" t="s">
        <v>718</v>
      </c>
      <c r="G255" s="106" t="s">
        <v>127</v>
      </c>
      <c r="H255" s="111" t="s">
        <v>382</v>
      </c>
      <c r="I255" s="111" t="s">
        <v>294</v>
      </c>
      <c r="J255" s="111"/>
      <c r="K255" s="127">
        <v>0</v>
      </c>
      <c r="L255" s="106" t="s">
        <v>133</v>
      </c>
      <c r="M255" s="107">
        <v>3.7699999999999997E-2</v>
      </c>
      <c r="N255" s="107">
        <v>6.6099933033662628E-2</v>
      </c>
      <c r="O255" s="127">
        <v>0.24644300000000002</v>
      </c>
      <c r="P255" s="126">
        <v>92.89</v>
      </c>
      <c r="Q255" s="111"/>
      <c r="R255" s="127">
        <v>2.2847300000000001E-4</v>
      </c>
      <c r="S255" s="113">
        <v>2.0302209589011304E-9</v>
      </c>
      <c r="T255" s="113">
        <v>8.5118574326647759E-11</v>
      </c>
      <c r="U255" s="113">
        <v>3.7989569703597313E-12</v>
      </c>
    </row>
    <row r="256" spans="1:21">
      <c r="A256" s="99"/>
      <c r="B256" s="112" t="s">
        <v>883</v>
      </c>
      <c r="C256" s="111" t="s">
        <v>884</v>
      </c>
      <c r="D256" s="106" t="s">
        <v>121</v>
      </c>
      <c r="E256" s="106" t="s">
        <v>290</v>
      </c>
      <c r="F256" s="111" t="s">
        <v>885</v>
      </c>
      <c r="G256" s="106" t="s">
        <v>127</v>
      </c>
      <c r="H256" s="111" t="s">
        <v>574</v>
      </c>
      <c r="I256" s="111" t="s">
        <v>131</v>
      </c>
      <c r="J256" s="111"/>
      <c r="K256" s="127">
        <v>3.8099999999999286</v>
      </c>
      <c r="L256" s="106" t="s">
        <v>133</v>
      </c>
      <c r="M256" s="107">
        <v>4.6900000000000004E-2</v>
      </c>
      <c r="N256" s="107">
        <v>8.2399999999997142E-2</v>
      </c>
      <c r="O256" s="127">
        <v>10988551.347951001</v>
      </c>
      <c r="P256" s="126">
        <v>89.22</v>
      </c>
      <c r="Q256" s="111"/>
      <c r="R256" s="127">
        <v>9803.9857278700001</v>
      </c>
      <c r="S256" s="113">
        <v>7.0012789352677041E-3</v>
      </c>
      <c r="T256" s="113">
        <v>3.6525159991556834E-3</v>
      </c>
      <c r="U256" s="113">
        <v>1.6301672371877229E-4</v>
      </c>
    </row>
    <row r="257" spans="1:21">
      <c r="A257" s="99"/>
      <c r="B257" s="112" t="s">
        <v>886</v>
      </c>
      <c r="C257" s="111" t="s">
        <v>887</v>
      </c>
      <c r="D257" s="106" t="s">
        <v>121</v>
      </c>
      <c r="E257" s="106" t="s">
        <v>290</v>
      </c>
      <c r="F257" s="111" t="s">
        <v>885</v>
      </c>
      <c r="G257" s="106" t="s">
        <v>127</v>
      </c>
      <c r="H257" s="111" t="s">
        <v>574</v>
      </c>
      <c r="I257" s="111" t="s">
        <v>131</v>
      </c>
      <c r="J257" s="111"/>
      <c r="K257" s="127">
        <v>3.9299999999999957</v>
      </c>
      <c r="L257" s="106" t="s">
        <v>133</v>
      </c>
      <c r="M257" s="107">
        <v>4.6900000000000004E-2</v>
      </c>
      <c r="N257" s="107">
        <v>8.090000000000043E-2</v>
      </c>
      <c r="O257" s="127">
        <v>21621667.319584999</v>
      </c>
      <c r="P257" s="126">
        <v>91</v>
      </c>
      <c r="Q257" s="111"/>
      <c r="R257" s="127">
        <v>19675.717368513</v>
      </c>
      <c r="S257" s="113">
        <v>1.6202548520987379E-2</v>
      </c>
      <c r="T257" s="113">
        <v>7.3302710222297078E-3</v>
      </c>
      <c r="U257" s="113">
        <v>3.2715989917382138E-4</v>
      </c>
    </row>
    <row r="258" spans="1:21">
      <c r="A258" s="99"/>
      <c r="B258" s="112" t="s">
        <v>888</v>
      </c>
      <c r="C258" s="111" t="s">
        <v>889</v>
      </c>
      <c r="D258" s="106" t="s">
        <v>121</v>
      </c>
      <c r="E258" s="106" t="s">
        <v>290</v>
      </c>
      <c r="F258" s="111" t="s">
        <v>832</v>
      </c>
      <c r="G258" s="106" t="s">
        <v>342</v>
      </c>
      <c r="H258" s="111" t="s">
        <v>616</v>
      </c>
      <c r="I258" s="111" t="s">
        <v>294</v>
      </c>
      <c r="J258" s="111"/>
      <c r="K258" s="127">
        <v>0</v>
      </c>
      <c r="L258" s="106" t="s">
        <v>133</v>
      </c>
      <c r="M258" s="107">
        <v>6.7000000000000004E-2</v>
      </c>
      <c r="N258" s="107">
        <v>6.1200084539261033E-2</v>
      </c>
      <c r="O258" s="127">
        <v>8.8136999999999993E-2</v>
      </c>
      <c r="P258" s="126">
        <v>90.97</v>
      </c>
      <c r="Q258" s="127">
        <v>3.4229999999999997E-6</v>
      </c>
      <c r="R258" s="127">
        <v>8.0436E-5</v>
      </c>
      <c r="S258" s="113">
        <v>2.0910124329795721E-10</v>
      </c>
      <c r="T258" s="113">
        <v>2.9966769134813473E-11</v>
      </c>
      <c r="U258" s="113">
        <v>1.3374573926365712E-12</v>
      </c>
    </row>
    <row r="259" spans="1:21">
      <c r="A259" s="99"/>
      <c r="B259" s="112" t="s">
        <v>890</v>
      </c>
      <c r="C259" s="111" t="s">
        <v>891</v>
      </c>
      <c r="D259" s="106" t="s">
        <v>121</v>
      </c>
      <c r="E259" s="106" t="s">
        <v>290</v>
      </c>
      <c r="F259" s="111" t="s">
        <v>832</v>
      </c>
      <c r="G259" s="106" t="s">
        <v>342</v>
      </c>
      <c r="H259" s="111" t="s">
        <v>616</v>
      </c>
      <c r="I259" s="111" t="s">
        <v>294</v>
      </c>
      <c r="J259" s="111"/>
      <c r="K259" s="127">
        <v>0</v>
      </c>
      <c r="L259" s="106" t="s">
        <v>133</v>
      </c>
      <c r="M259" s="107">
        <v>4.7E-2</v>
      </c>
      <c r="N259" s="107">
        <v>6.9300587860330054E-2</v>
      </c>
      <c r="O259" s="127">
        <v>2.9093999999999998E-2</v>
      </c>
      <c r="P259" s="126">
        <v>93.89</v>
      </c>
      <c r="Q259" s="111"/>
      <c r="R259" s="127">
        <v>2.8238E-5</v>
      </c>
      <c r="S259" s="113">
        <v>5.4751221994431911E-11</v>
      </c>
      <c r="T259" s="113">
        <v>1.0520185325337696E-11</v>
      </c>
      <c r="U259" s="113">
        <v>4.6953008420696578E-13</v>
      </c>
    </row>
    <row r="260" spans="1:21">
      <c r="A260" s="99"/>
      <c r="B260" s="103"/>
      <c r="C260" s="111"/>
      <c r="D260" s="111"/>
      <c r="E260" s="111"/>
      <c r="F260" s="111"/>
      <c r="G260" s="111"/>
      <c r="H260" s="111"/>
      <c r="I260" s="111"/>
      <c r="J260" s="111"/>
      <c r="K260" s="111"/>
      <c r="L260" s="111"/>
      <c r="M260" s="111"/>
      <c r="N260" s="111"/>
      <c r="O260" s="127"/>
      <c r="P260" s="126"/>
      <c r="Q260" s="111"/>
      <c r="R260" s="111"/>
      <c r="S260" s="111"/>
      <c r="T260" s="113"/>
      <c r="U260" s="111"/>
    </row>
    <row r="261" spans="1:21">
      <c r="A261" s="99"/>
      <c r="B261" s="110" t="s">
        <v>200</v>
      </c>
      <c r="C261" s="102"/>
      <c r="D261" s="102"/>
      <c r="E261" s="102"/>
      <c r="F261" s="102"/>
      <c r="G261" s="102"/>
      <c r="H261" s="102"/>
      <c r="I261" s="102"/>
      <c r="J261" s="102"/>
      <c r="K261" s="125">
        <v>5.3254195340260404</v>
      </c>
      <c r="L261" s="102"/>
      <c r="M261" s="102"/>
      <c r="N261" s="109">
        <v>6.2630852442117427E-2</v>
      </c>
      <c r="O261" s="125"/>
      <c r="P261" s="105"/>
      <c r="Q261" s="102"/>
      <c r="R261" s="125">
        <v>1057125.9194016056</v>
      </c>
      <c r="S261" s="102"/>
      <c r="T261" s="104">
        <v>0.39371627250421509</v>
      </c>
      <c r="U261" s="104">
        <v>1.7577123554755058E-2</v>
      </c>
    </row>
    <row r="262" spans="1:21">
      <c r="A262" s="99"/>
      <c r="B262" s="108" t="s">
        <v>65</v>
      </c>
      <c r="C262" s="102"/>
      <c r="D262" s="102"/>
      <c r="E262" s="102"/>
      <c r="F262" s="102"/>
      <c r="G262" s="102"/>
      <c r="H262" s="102"/>
      <c r="I262" s="102"/>
      <c r="J262" s="102"/>
      <c r="K262" s="125">
        <v>4.9828026441575712</v>
      </c>
      <c r="L262" s="102"/>
      <c r="M262" s="102"/>
      <c r="N262" s="109">
        <v>4.0791184148918927E-2</v>
      </c>
      <c r="O262" s="125"/>
      <c r="P262" s="105"/>
      <c r="Q262" s="102"/>
      <c r="R262" s="125">
        <v>174878.952509786</v>
      </c>
      <c r="S262" s="102"/>
      <c r="T262" s="104">
        <v>6.5131965887818916E-2</v>
      </c>
      <c r="U262" s="104">
        <v>2.9077604654047626E-3</v>
      </c>
    </row>
    <row r="263" spans="1:21">
      <c r="A263" s="99"/>
      <c r="B263" s="112" t="s">
        <v>892</v>
      </c>
      <c r="C263" s="111" t="s">
        <v>893</v>
      </c>
      <c r="D263" s="106" t="s">
        <v>27</v>
      </c>
      <c r="E263" s="106" t="s">
        <v>894</v>
      </c>
      <c r="F263" s="111" t="s">
        <v>341</v>
      </c>
      <c r="G263" s="106" t="s">
        <v>342</v>
      </c>
      <c r="H263" s="111" t="s">
        <v>895</v>
      </c>
      <c r="I263" s="111" t="s">
        <v>896</v>
      </c>
      <c r="J263" s="111"/>
      <c r="K263" s="127">
        <v>7.5899999999999288</v>
      </c>
      <c r="L263" s="106" t="s">
        <v>132</v>
      </c>
      <c r="M263" s="107">
        <v>3.7499999999999999E-2</v>
      </c>
      <c r="N263" s="107">
        <v>5.4899999999999879E-2</v>
      </c>
      <c r="O263" s="127">
        <v>3803674.1443000003</v>
      </c>
      <c r="P263" s="126">
        <v>88.520330000000001</v>
      </c>
      <c r="Q263" s="111"/>
      <c r="R263" s="127">
        <v>11848.561086237001</v>
      </c>
      <c r="S263" s="113">
        <v>7.6073482886000006E-3</v>
      </c>
      <c r="T263" s="113">
        <v>4.41288139832232E-3</v>
      </c>
      <c r="U263" s="113">
        <v>1.9700928558892948E-4</v>
      </c>
    </row>
    <row r="264" spans="1:21">
      <c r="A264" s="99"/>
      <c r="B264" s="112" t="s">
        <v>897</v>
      </c>
      <c r="C264" s="111" t="s">
        <v>898</v>
      </c>
      <c r="D264" s="106" t="s">
        <v>27</v>
      </c>
      <c r="E264" s="106" t="s">
        <v>894</v>
      </c>
      <c r="F264" s="111" t="s">
        <v>329</v>
      </c>
      <c r="G264" s="106" t="s">
        <v>298</v>
      </c>
      <c r="H264" s="111" t="s">
        <v>899</v>
      </c>
      <c r="I264" s="111" t="s">
        <v>287</v>
      </c>
      <c r="J264" s="111"/>
      <c r="K264" s="127">
        <v>3.740000000000069</v>
      </c>
      <c r="L264" s="106" t="s">
        <v>132</v>
      </c>
      <c r="M264" s="107">
        <v>3.2549999999999996E-2</v>
      </c>
      <c r="N264" s="107">
        <v>7.170000000000154E-2</v>
      </c>
      <c r="O264" s="127">
        <v>4877835.8739999998</v>
      </c>
      <c r="P264" s="126">
        <v>87.387630000000001</v>
      </c>
      <c r="Q264" s="111"/>
      <c r="R264" s="127">
        <v>15000.177099804001</v>
      </c>
      <c r="S264" s="113">
        <v>4.8778358739999996E-3</v>
      </c>
      <c r="T264" s="113">
        <v>5.5866701461458352E-3</v>
      </c>
      <c r="U264" s="113">
        <v>2.4941207228719648E-4</v>
      </c>
    </row>
    <row r="265" spans="1:21">
      <c r="A265" s="99"/>
      <c r="B265" s="112" t="s">
        <v>900</v>
      </c>
      <c r="C265" s="111" t="s">
        <v>901</v>
      </c>
      <c r="D265" s="106" t="s">
        <v>27</v>
      </c>
      <c r="E265" s="106" t="s">
        <v>894</v>
      </c>
      <c r="F265" s="111" t="s">
        <v>305</v>
      </c>
      <c r="G265" s="106" t="s">
        <v>298</v>
      </c>
      <c r="H265" s="111" t="s">
        <v>899</v>
      </c>
      <c r="I265" s="111" t="s">
        <v>287</v>
      </c>
      <c r="J265" s="111"/>
      <c r="K265" s="127">
        <v>2.8900000000000303</v>
      </c>
      <c r="L265" s="106" t="s">
        <v>132</v>
      </c>
      <c r="M265" s="107">
        <v>3.2750000000000001E-2</v>
      </c>
      <c r="N265" s="107">
        <v>7.4000000000000288E-2</v>
      </c>
      <c r="O265" s="127">
        <v>6904524.7877759989</v>
      </c>
      <c r="P265" s="126">
        <v>89.604680000000002</v>
      </c>
      <c r="Q265" s="111"/>
      <c r="R265" s="127">
        <v>21771.269599505998</v>
      </c>
      <c r="S265" s="113">
        <v>9.2060330503679986E-3</v>
      </c>
      <c r="T265" s="113">
        <v>8.1084977267929601E-3</v>
      </c>
      <c r="U265" s="113">
        <v>3.619968905038451E-4</v>
      </c>
    </row>
    <row r="266" spans="1:21">
      <c r="A266" s="99"/>
      <c r="B266" s="112" t="s">
        <v>902</v>
      </c>
      <c r="C266" s="111" t="s">
        <v>903</v>
      </c>
      <c r="D266" s="106" t="s">
        <v>27</v>
      </c>
      <c r="E266" s="106" t="s">
        <v>894</v>
      </c>
      <c r="F266" s="111" t="s">
        <v>704</v>
      </c>
      <c r="G266" s="106" t="s">
        <v>486</v>
      </c>
      <c r="H266" s="111" t="s">
        <v>904</v>
      </c>
      <c r="I266" s="111" t="s">
        <v>287</v>
      </c>
      <c r="J266" s="111"/>
      <c r="K266" s="127">
        <v>9.9599999999998801</v>
      </c>
      <c r="L266" s="106" t="s">
        <v>132</v>
      </c>
      <c r="M266" s="107">
        <v>6.3750000000000001E-2</v>
      </c>
      <c r="N266" s="107">
        <v>6.4199999999999091E-2</v>
      </c>
      <c r="O266" s="127">
        <v>9869833.8641999997</v>
      </c>
      <c r="P266" s="126">
        <v>98.200249999999997</v>
      </c>
      <c r="Q266" s="111"/>
      <c r="R266" s="127">
        <v>34106.857181124004</v>
      </c>
      <c r="S266" s="113">
        <v>1.4240129655460973E-2</v>
      </c>
      <c r="T266" s="113">
        <v>1.2702767409001784E-2</v>
      </c>
      <c r="U266" s="113">
        <v>5.6710409964817938E-4</v>
      </c>
    </row>
    <row r="267" spans="1:21">
      <c r="A267" s="99"/>
      <c r="B267" s="112" t="s">
        <v>905</v>
      </c>
      <c r="C267" s="111" t="s">
        <v>906</v>
      </c>
      <c r="D267" s="106" t="s">
        <v>27</v>
      </c>
      <c r="E267" s="106" t="s">
        <v>894</v>
      </c>
      <c r="F267" s="111" t="s">
        <v>907</v>
      </c>
      <c r="G267" s="106" t="s">
        <v>298</v>
      </c>
      <c r="H267" s="111" t="s">
        <v>904</v>
      </c>
      <c r="I267" s="111" t="s">
        <v>896</v>
      </c>
      <c r="J267" s="111"/>
      <c r="K267" s="127">
        <v>3.0900000000000611</v>
      </c>
      <c r="L267" s="106" t="s">
        <v>132</v>
      </c>
      <c r="M267" s="107">
        <v>3.0769999999999999E-2</v>
      </c>
      <c r="N267" s="107">
        <v>7.2700000000001846E-2</v>
      </c>
      <c r="O267" s="127">
        <v>3729572.5525119994</v>
      </c>
      <c r="P267" s="126">
        <v>88.193420000000003</v>
      </c>
      <c r="Q267" s="111"/>
      <c r="R267" s="127">
        <v>11574.826989481</v>
      </c>
      <c r="S267" s="113">
        <v>6.2159542541866657E-3</v>
      </c>
      <c r="T267" s="113">
        <v>4.3109317949173755E-3</v>
      </c>
      <c r="U267" s="113">
        <v>1.9245783343784317E-4</v>
      </c>
    </row>
    <row r="268" spans="1:21">
      <c r="A268" s="99"/>
      <c r="B268" s="112" t="s">
        <v>908</v>
      </c>
      <c r="C268" s="111" t="s">
        <v>909</v>
      </c>
      <c r="D268" s="106" t="s">
        <v>27</v>
      </c>
      <c r="E268" s="106" t="s">
        <v>894</v>
      </c>
      <c r="F268" s="111" t="s">
        <v>910</v>
      </c>
      <c r="G268" s="106" t="s">
        <v>911</v>
      </c>
      <c r="H268" s="111" t="s">
        <v>912</v>
      </c>
      <c r="I268" s="111" t="s">
        <v>287</v>
      </c>
      <c r="J268" s="111"/>
      <c r="K268" s="127">
        <v>6.2000000000001547</v>
      </c>
      <c r="L268" s="106" t="s">
        <v>134</v>
      </c>
      <c r="M268" s="107">
        <v>4.3749999999999997E-2</v>
      </c>
      <c r="N268" s="107">
        <v>7.4200000000001501E-2</v>
      </c>
      <c r="O268" s="127">
        <v>4566484.648</v>
      </c>
      <c r="P268" s="126">
        <v>82.922790000000006</v>
      </c>
      <c r="Q268" s="111"/>
      <c r="R268" s="127">
        <v>14211.322034913999</v>
      </c>
      <c r="S268" s="113">
        <v>3.0443230986666667E-3</v>
      </c>
      <c r="T268" s="113">
        <v>5.2928687455800717E-3</v>
      </c>
      <c r="U268" s="113">
        <v>2.3629556205139154E-4</v>
      </c>
    </row>
    <row r="269" spans="1:21">
      <c r="A269" s="99"/>
      <c r="B269" s="112" t="s">
        <v>913</v>
      </c>
      <c r="C269" s="111" t="s">
        <v>914</v>
      </c>
      <c r="D269" s="106" t="s">
        <v>27</v>
      </c>
      <c r="E269" s="106" t="s">
        <v>894</v>
      </c>
      <c r="F269" s="111" t="s">
        <v>910</v>
      </c>
      <c r="G269" s="106" t="s">
        <v>911</v>
      </c>
      <c r="H269" s="111" t="s">
        <v>912</v>
      </c>
      <c r="I269" s="111" t="s">
        <v>287</v>
      </c>
      <c r="J269" s="111"/>
      <c r="K269" s="127">
        <v>1.9400000000000508</v>
      </c>
      <c r="L269" s="106" t="s">
        <v>134</v>
      </c>
      <c r="M269" s="107">
        <v>0.06</v>
      </c>
      <c r="N269" s="107">
        <v>6.6200000000000037E-2</v>
      </c>
      <c r="O269" s="127">
        <v>2511566.5564000001</v>
      </c>
      <c r="P269" s="126">
        <v>100.69499999999999</v>
      </c>
      <c r="Q269" s="111"/>
      <c r="R269" s="127">
        <v>9491.4193557079998</v>
      </c>
      <c r="S269" s="113">
        <v>2.5115665564000001E-3</v>
      </c>
      <c r="T269" s="113">
        <v>3.5349868742401364E-3</v>
      </c>
      <c r="U269" s="113">
        <v>1.5781644141287315E-4</v>
      </c>
    </row>
    <row r="270" spans="1:21">
      <c r="A270" s="99"/>
      <c r="B270" s="112" t="s">
        <v>915</v>
      </c>
      <c r="C270" s="111" t="s">
        <v>916</v>
      </c>
      <c r="D270" s="106" t="s">
        <v>27</v>
      </c>
      <c r="E270" s="106" t="s">
        <v>894</v>
      </c>
      <c r="F270" s="111" t="s">
        <v>917</v>
      </c>
      <c r="G270" s="106" t="s">
        <v>918</v>
      </c>
      <c r="H270" s="111" t="s">
        <v>664</v>
      </c>
      <c r="I270" s="111"/>
      <c r="J270" s="111"/>
      <c r="K270" s="127">
        <v>3.9100000000000597</v>
      </c>
      <c r="L270" s="106" t="s">
        <v>132</v>
      </c>
      <c r="M270" s="107">
        <v>0</v>
      </c>
      <c r="N270" s="107">
        <v>6.9800000000001514E-2</v>
      </c>
      <c r="O270" s="127">
        <v>3283441.4339999999</v>
      </c>
      <c r="P270" s="126">
        <v>76.484999999999999</v>
      </c>
      <c r="Q270" s="111"/>
      <c r="R270" s="127">
        <v>8837.4060962170006</v>
      </c>
      <c r="S270" s="113">
        <v>1.641720717E-2</v>
      </c>
      <c r="T270" s="113">
        <v>3.2914059933164281E-3</v>
      </c>
      <c r="U270" s="113">
        <v>1.4694198298030668E-4</v>
      </c>
    </row>
    <row r="271" spans="1:21">
      <c r="A271" s="99"/>
      <c r="B271" s="112" t="s">
        <v>919</v>
      </c>
      <c r="C271" s="111" t="s">
        <v>920</v>
      </c>
      <c r="D271" s="106" t="s">
        <v>27</v>
      </c>
      <c r="E271" s="106" t="s">
        <v>894</v>
      </c>
      <c r="F271" s="111" t="s">
        <v>921</v>
      </c>
      <c r="G271" s="106" t="s">
        <v>922</v>
      </c>
      <c r="H271" s="111" t="s">
        <v>664</v>
      </c>
      <c r="I271" s="111"/>
      <c r="J271" s="111"/>
      <c r="K271" s="127">
        <v>1.8600000000001791</v>
      </c>
      <c r="L271" s="106" t="s">
        <v>132</v>
      </c>
      <c r="M271" s="107">
        <v>0</v>
      </c>
      <c r="N271" s="107">
        <v>-3.2100000000000517E-2</v>
      </c>
      <c r="O271" s="127">
        <v>1262862.0900000001</v>
      </c>
      <c r="P271" s="126">
        <v>105.57299999999999</v>
      </c>
      <c r="Q271" s="111"/>
      <c r="R271" s="127">
        <v>4691.6764664559996</v>
      </c>
      <c r="S271" s="113">
        <v>2.196281895652174E-3</v>
      </c>
      <c r="T271" s="113">
        <v>1.7473692927843631E-3</v>
      </c>
      <c r="U271" s="113">
        <v>7.8009795632023052E-5</v>
      </c>
    </row>
    <row r="272" spans="1:21">
      <c r="A272" s="99"/>
      <c r="B272" s="112" t="s">
        <v>923</v>
      </c>
      <c r="C272" s="111" t="s">
        <v>924</v>
      </c>
      <c r="D272" s="106" t="s">
        <v>27</v>
      </c>
      <c r="E272" s="106" t="s">
        <v>894</v>
      </c>
      <c r="F272" s="111" t="s">
        <v>925</v>
      </c>
      <c r="G272" s="106" t="s">
        <v>158</v>
      </c>
      <c r="H272" s="111" t="s">
        <v>664</v>
      </c>
      <c r="I272" s="111"/>
      <c r="J272" s="111"/>
      <c r="K272" s="127">
        <v>2.6899999999997859</v>
      </c>
      <c r="L272" s="106" t="s">
        <v>132</v>
      </c>
      <c r="M272" s="107">
        <v>0</v>
      </c>
      <c r="N272" s="107">
        <v>2.1499999999992685E-2</v>
      </c>
      <c r="O272" s="127">
        <v>269837.7292</v>
      </c>
      <c r="P272" s="126">
        <v>93.590999999999994</v>
      </c>
      <c r="Q272" s="111"/>
      <c r="R272" s="127">
        <v>888.70173535100002</v>
      </c>
      <c r="S272" s="113">
        <v>5.8660375913043483E-4</v>
      </c>
      <c r="T272" s="113">
        <v>3.3098832238309385E-4</v>
      </c>
      <c r="U272" s="113">
        <v>1.4776688300701249E-5</v>
      </c>
    </row>
    <row r="273" spans="1:21">
      <c r="A273" s="99"/>
      <c r="B273" s="112" t="s">
        <v>926</v>
      </c>
      <c r="C273" s="111" t="s">
        <v>927</v>
      </c>
      <c r="D273" s="106" t="s">
        <v>27</v>
      </c>
      <c r="E273" s="106" t="s">
        <v>894</v>
      </c>
      <c r="F273" s="111" t="s">
        <v>928</v>
      </c>
      <c r="G273" s="106" t="s">
        <v>918</v>
      </c>
      <c r="H273" s="111" t="s">
        <v>664</v>
      </c>
      <c r="I273" s="111"/>
      <c r="J273" s="111"/>
      <c r="K273" s="127">
        <v>3.3000000000000922</v>
      </c>
      <c r="L273" s="106" t="s">
        <v>132</v>
      </c>
      <c r="M273" s="107">
        <v>0</v>
      </c>
      <c r="N273" s="107">
        <v>-6.7000000000001378E-2</v>
      </c>
      <c r="O273" s="127">
        <v>1010289.672</v>
      </c>
      <c r="P273" s="126">
        <v>121.889</v>
      </c>
      <c r="Q273" s="111"/>
      <c r="R273" s="127">
        <v>4333.4091316520007</v>
      </c>
      <c r="S273" s="113">
        <v>5.0514483600000003E-3</v>
      </c>
      <c r="T273" s="113">
        <v>1.6139361066045219E-3</v>
      </c>
      <c r="U273" s="113">
        <v>7.2052786070619682E-5</v>
      </c>
    </row>
    <row r="274" spans="1:21">
      <c r="A274" s="99"/>
      <c r="B274" s="112" t="s">
        <v>929</v>
      </c>
      <c r="C274" s="111" t="s">
        <v>930</v>
      </c>
      <c r="D274" s="106" t="s">
        <v>27</v>
      </c>
      <c r="E274" s="106" t="s">
        <v>894</v>
      </c>
      <c r="F274" s="111" t="s">
        <v>931</v>
      </c>
      <c r="G274" s="106" t="s">
        <v>932</v>
      </c>
      <c r="H274" s="111" t="s">
        <v>664</v>
      </c>
      <c r="I274" s="111"/>
      <c r="J274" s="111"/>
      <c r="K274" s="127">
        <v>3.2399999999999611</v>
      </c>
      <c r="L274" s="106" t="s">
        <v>132</v>
      </c>
      <c r="M274" s="107">
        <v>0</v>
      </c>
      <c r="N274" s="107">
        <v>-7.3099999999998888E-2</v>
      </c>
      <c r="O274" s="127">
        <v>5682879.4050000003</v>
      </c>
      <c r="P274" s="126">
        <v>123.938</v>
      </c>
      <c r="Q274" s="111"/>
      <c r="R274" s="127">
        <v>24785.186463853999</v>
      </c>
      <c r="S274" s="113">
        <v>8.9847895731225303E-3</v>
      </c>
      <c r="T274" s="113">
        <v>9.2310017650445112E-3</v>
      </c>
      <c r="U274" s="113">
        <v>4.1211011555691368E-4</v>
      </c>
    </row>
    <row r="275" spans="1:21">
      <c r="A275" s="99"/>
      <c r="B275" s="112" t="s">
        <v>933</v>
      </c>
      <c r="C275" s="111" t="s">
        <v>934</v>
      </c>
      <c r="D275" s="106" t="s">
        <v>27</v>
      </c>
      <c r="E275" s="106" t="s">
        <v>894</v>
      </c>
      <c r="F275" s="111" t="s">
        <v>935</v>
      </c>
      <c r="G275" s="106" t="s">
        <v>922</v>
      </c>
      <c r="H275" s="111" t="s">
        <v>664</v>
      </c>
      <c r="I275" s="111"/>
      <c r="J275" s="111"/>
      <c r="K275" s="127">
        <v>3.2700000000001688</v>
      </c>
      <c r="L275" s="106" t="s">
        <v>132</v>
      </c>
      <c r="M275" s="107">
        <v>2.5000000000000001E-3</v>
      </c>
      <c r="N275" s="107">
        <v>4.4200000000001259E-2</v>
      </c>
      <c r="O275" s="127">
        <v>2652010.389</v>
      </c>
      <c r="P275" s="126">
        <v>86.937880000000007</v>
      </c>
      <c r="Q275" s="111"/>
      <c r="R275" s="127">
        <v>8113.4124882690003</v>
      </c>
      <c r="S275" s="113">
        <v>8.4190806E-3</v>
      </c>
      <c r="T275" s="113">
        <v>3.0217616118793345E-3</v>
      </c>
      <c r="U275" s="113">
        <v>1.3490394203721979E-4</v>
      </c>
    </row>
    <row r="276" spans="1:21">
      <c r="A276" s="99"/>
      <c r="B276" s="112" t="s">
        <v>936</v>
      </c>
      <c r="C276" s="111" t="s">
        <v>937</v>
      </c>
      <c r="D276" s="106" t="s">
        <v>27</v>
      </c>
      <c r="E276" s="106" t="s">
        <v>894</v>
      </c>
      <c r="F276" s="111" t="s">
        <v>938</v>
      </c>
      <c r="G276" s="106" t="s">
        <v>922</v>
      </c>
      <c r="H276" s="111" t="s">
        <v>664</v>
      </c>
      <c r="I276" s="111"/>
      <c r="J276" s="111"/>
      <c r="K276" s="127">
        <v>2.6100000000002046</v>
      </c>
      <c r="L276" s="106" t="s">
        <v>132</v>
      </c>
      <c r="M276" s="107">
        <v>0</v>
      </c>
      <c r="N276" s="107">
        <v>6.5200000000002367E-2</v>
      </c>
      <c r="O276" s="127">
        <v>1768006.926</v>
      </c>
      <c r="P276" s="126">
        <v>83.977000000000004</v>
      </c>
      <c r="Q276" s="111"/>
      <c r="R276" s="127">
        <v>5224.7267812130003</v>
      </c>
      <c r="S276" s="113">
        <v>3.0747946539130436E-3</v>
      </c>
      <c r="T276" s="113">
        <v>1.9458987008061849E-3</v>
      </c>
      <c r="U276" s="113">
        <v>8.6872969896720437E-5</v>
      </c>
    </row>
    <row r="277" spans="1:21">
      <c r="A277" s="99"/>
      <c r="B277" s="103"/>
      <c r="C277" s="111"/>
      <c r="D277" s="111"/>
      <c r="E277" s="111"/>
      <c r="F277" s="111"/>
      <c r="G277" s="111"/>
      <c r="H277" s="111"/>
      <c r="I277" s="111"/>
      <c r="J277" s="111"/>
      <c r="K277" s="111"/>
      <c r="L277" s="111"/>
      <c r="M277" s="111"/>
      <c r="N277" s="111"/>
      <c r="O277" s="127"/>
      <c r="P277" s="126"/>
      <c r="Q277" s="111"/>
      <c r="R277" s="111"/>
      <c r="S277" s="111"/>
      <c r="T277" s="113"/>
      <c r="U277" s="111"/>
    </row>
    <row r="278" spans="1:21">
      <c r="A278" s="99"/>
      <c r="B278" s="108" t="s">
        <v>64</v>
      </c>
      <c r="C278" s="102"/>
      <c r="D278" s="102"/>
      <c r="E278" s="102"/>
      <c r="F278" s="102"/>
      <c r="G278" s="102"/>
      <c r="H278" s="102"/>
      <c r="I278" s="102"/>
      <c r="J278" s="102"/>
      <c r="K278" s="125">
        <v>5.3933330379097022</v>
      </c>
      <c r="L278" s="102"/>
      <c r="M278" s="102"/>
      <c r="N278" s="109">
        <v>6.6959910469634634E-2</v>
      </c>
      <c r="O278" s="125"/>
      <c r="P278" s="105"/>
      <c r="Q278" s="102"/>
      <c r="R278" s="125">
        <v>882246.96689181973</v>
      </c>
      <c r="S278" s="102"/>
      <c r="T278" s="104">
        <v>0.3285843066163962</v>
      </c>
      <c r="U278" s="104">
        <v>1.4669363089350296E-2</v>
      </c>
    </row>
    <row r="279" spans="1:21">
      <c r="A279" s="99"/>
      <c r="B279" s="112" t="s">
        <v>939</v>
      </c>
      <c r="C279" s="111" t="s">
        <v>940</v>
      </c>
      <c r="D279" s="106" t="s">
        <v>27</v>
      </c>
      <c r="E279" s="106" t="s">
        <v>894</v>
      </c>
      <c r="F279" s="111"/>
      <c r="G279" s="106" t="s">
        <v>941</v>
      </c>
      <c r="H279" s="111" t="s">
        <v>942</v>
      </c>
      <c r="I279" s="111" t="s">
        <v>943</v>
      </c>
      <c r="J279" s="111"/>
      <c r="K279" s="127">
        <v>7.7599999999996383</v>
      </c>
      <c r="L279" s="106" t="s">
        <v>134</v>
      </c>
      <c r="M279" s="107">
        <v>4.2519999999999995E-2</v>
      </c>
      <c r="N279" s="107">
        <v>5.3899999999998005E-2</v>
      </c>
      <c r="O279" s="127">
        <v>2075674.84</v>
      </c>
      <c r="P279" s="126">
        <v>93.337230000000005</v>
      </c>
      <c r="Q279" s="111"/>
      <c r="R279" s="127">
        <v>7270.977178013999</v>
      </c>
      <c r="S279" s="113">
        <v>1.6605398720000001E-3</v>
      </c>
      <c r="T279" s="113">
        <v>2.7080047697736359E-3</v>
      </c>
      <c r="U279" s="113">
        <v>1.208965383178762E-4</v>
      </c>
    </row>
    <row r="280" spans="1:21">
      <c r="A280" s="99"/>
      <c r="B280" s="112" t="s">
        <v>944</v>
      </c>
      <c r="C280" s="111" t="s">
        <v>945</v>
      </c>
      <c r="D280" s="106" t="s">
        <v>27</v>
      </c>
      <c r="E280" s="106" t="s">
        <v>894</v>
      </c>
      <c r="F280" s="111"/>
      <c r="G280" s="106" t="s">
        <v>941</v>
      </c>
      <c r="H280" s="111" t="s">
        <v>946</v>
      </c>
      <c r="I280" s="111" t="s">
        <v>896</v>
      </c>
      <c r="J280" s="111"/>
      <c r="K280" s="127">
        <v>1.6399999999823915</v>
      </c>
      <c r="L280" s="106" t="s">
        <v>132</v>
      </c>
      <c r="M280" s="107">
        <v>4.4999999999999998E-2</v>
      </c>
      <c r="N280" s="107">
        <v>7.8100000004798303E-2</v>
      </c>
      <c r="O280" s="127">
        <v>1349.1886460000001</v>
      </c>
      <c r="P280" s="126">
        <v>95.691999999999993</v>
      </c>
      <c r="Q280" s="111"/>
      <c r="R280" s="127">
        <v>4.5432599219999998</v>
      </c>
      <c r="S280" s="113">
        <v>2.6983772920000001E-6</v>
      </c>
      <c r="T280" s="113">
        <v>1.6920929935387165E-6</v>
      </c>
      <c r="U280" s="113">
        <v>7.5542032907077656E-8</v>
      </c>
    </row>
    <row r="281" spans="1:21">
      <c r="A281" s="99"/>
      <c r="B281" s="112" t="s">
        <v>947</v>
      </c>
      <c r="C281" s="111" t="s">
        <v>948</v>
      </c>
      <c r="D281" s="106" t="s">
        <v>27</v>
      </c>
      <c r="E281" s="106" t="s">
        <v>894</v>
      </c>
      <c r="F281" s="111"/>
      <c r="G281" s="106" t="s">
        <v>941</v>
      </c>
      <c r="H281" s="111" t="s">
        <v>942</v>
      </c>
      <c r="I281" s="111" t="s">
        <v>943</v>
      </c>
      <c r="J281" s="111"/>
      <c r="K281" s="127">
        <v>7.1300000000001136</v>
      </c>
      <c r="L281" s="106" t="s">
        <v>132</v>
      </c>
      <c r="M281" s="107">
        <v>0.03</v>
      </c>
      <c r="N281" s="107">
        <v>6.7500000000000948E-2</v>
      </c>
      <c r="O281" s="127">
        <v>3839998.4539999999</v>
      </c>
      <c r="P281" s="126">
        <v>78.227670000000003</v>
      </c>
      <c r="Q281" s="111"/>
      <c r="R281" s="127">
        <v>10570.869050759999</v>
      </c>
      <c r="S281" s="113">
        <v>2.194284830857143E-3</v>
      </c>
      <c r="T281" s="113">
        <v>3.9370174199789615E-3</v>
      </c>
      <c r="U281" s="113">
        <v>1.7576474852827508E-4</v>
      </c>
    </row>
    <row r="282" spans="1:21">
      <c r="A282" s="99"/>
      <c r="B282" s="112" t="s">
        <v>949</v>
      </c>
      <c r="C282" s="111" t="s">
        <v>950</v>
      </c>
      <c r="D282" s="106" t="s">
        <v>27</v>
      </c>
      <c r="E282" s="106" t="s">
        <v>894</v>
      </c>
      <c r="F282" s="111"/>
      <c r="G282" s="106" t="s">
        <v>941</v>
      </c>
      <c r="H282" s="111" t="s">
        <v>942</v>
      </c>
      <c r="I282" s="111" t="s">
        <v>943</v>
      </c>
      <c r="J282" s="111"/>
      <c r="K282" s="127">
        <v>7.6900000000007998</v>
      </c>
      <c r="L282" s="106" t="s">
        <v>132</v>
      </c>
      <c r="M282" s="107">
        <v>3.5000000000000003E-2</v>
      </c>
      <c r="N282" s="107">
        <v>6.8600000000007336E-2</v>
      </c>
      <c r="O282" s="127">
        <v>1556756.13</v>
      </c>
      <c r="P282" s="126">
        <v>79.122889999999998</v>
      </c>
      <c r="Q282" s="111"/>
      <c r="R282" s="127">
        <v>4334.5297375370001</v>
      </c>
      <c r="S282" s="113">
        <v>3.11351226E-3</v>
      </c>
      <c r="T282" s="113">
        <v>1.6143534653731331E-3</v>
      </c>
      <c r="U282" s="113">
        <v>7.2071418693030423E-5</v>
      </c>
    </row>
    <row r="283" spans="1:21">
      <c r="A283" s="99"/>
      <c r="B283" s="112" t="s">
        <v>951</v>
      </c>
      <c r="C283" s="111" t="s">
        <v>952</v>
      </c>
      <c r="D283" s="106" t="s">
        <v>27</v>
      </c>
      <c r="E283" s="106" t="s">
        <v>894</v>
      </c>
      <c r="F283" s="111"/>
      <c r="G283" s="106" t="s">
        <v>953</v>
      </c>
      <c r="H283" s="111" t="s">
        <v>954</v>
      </c>
      <c r="I283" s="111" t="s">
        <v>896</v>
      </c>
      <c r="J283" s="111"/>
      <c r="K283" s="127">
        <v>4.0299999999998928</v>
      </c>
      <c r="L283" s="106" t="s">
        <v>132</v>
      </c>
      <c r="M283" s="107">
        <v>5.5480000000000002E-2</v>
      </c>
      <c r="N283" s="107">
        <v>6.1699999999998652E-2</v>
      </c>
      <c r="O283" s="127">
        <v>2594593.5499999998</v>
      </c>
      <c r="P283" s="126">
        <v>99.373140000000006</v>
      </c>
      <c r="Q283" s="111"/>
      <c r="R283" s="127">
        <v>9073.1404408659982</v>
      </c>
      <c r="S283" s="113">
        <v>5.1891870999999992E-3</v>
      </c>
      <c r="T283" s="113">
        <v>3.3792029584395278E-3</v>
      </c>
      <c r="U283" s="113">
        <v>1.5086160279659131E-4</v>
      </c>
    </row>
    <row r="284" spans="1:21">
      <c r="A284" s="99"/>
      <c r="B284" s="112" t="s">
        <v>955</v>
      </c>
      <c r="C284" s="111" t="s">
        <v>956</v>
      </c>
      <c r="D284" s="106" t="s">
        <v>27</v>
      </c>
      <c r="E284" s="106" t="s">
        <v>894</v>
      </c>
      <c r="F284" s="111"/>
      <c r="G284" s="106" t="s">
        <v>941</v>
      </c>
      <c r="H284" s="111" t="s">
        <v>954</v>
      </c>
      <c r="I284" s="111" t="s">
        <v>287</v>
      </c>
      <c r="J284" s="111"/>
      <c r="K284" s="127">
        <v>7.8300000000000187</v>
      </c>
      <c r="L284" s="106" t="s">
        <v>134</v>
      </c>
      <c r="M284" s="107">
        <v>4.2500000000000003E-2</v>
      </c>
      <c r="N284" s="107">
        <v>5.4800000000000085E-2</v>
      </c>
      <c r="O284" s="127">
        <v>4151349.68</v>
      </c>
      <c r="P284" s="126">
        <v>93.053780000000003</v>
      </c>
      <c r="Q284" s="111"/>
      <c r="R284" s="127">
        <v>14497.793334930999</v>
      </c>
      <c r="S284" s="113">
        <v>3.3210797440000003E-3</v>
      </c>
      <c r="T284" s="113">
        <v>5.3995621965229586E-3</v>
      </c>
      <c r="U284" s="113">
        <v>2.4105879918603714E-4</v>
      </c>
    </row>
    <row r="285" spans="1:21">
      <c r="A285" s="99"/>
      <c r="B285" s="112" t="s">
        <v>957</v>
      </c>
      <c r="C285" s="111" t="s">
        <v>958</v>
      </c>
      <c r="D285" s="106" t="s">
        <v>27</v>
      </c>
      <c r="E285" s="106" t="s">
        <v>894</v>
      </c>
      <c r="F285" s="111"/>
      <c r="G285" s="106" t="s">
        <v>959</v>
      </c>
      <c r="H285" s="111" t="s">
        <v>954</v>
      </c>
      <c r="I285" s="111" t="s">
        <v>287</v>
      </c>
      <c r="J285" s="111"/>
      <c r="K285" s="127">
        <v>3.9499999999997217</v>
      </c>
      <c r="L285" s="106" t="s">
        <v>132</v>
      </c>
      <c r="M285" s="107">
        <v>4.2500000000000003E-2</v>
      </c>
      <c r="N285" s="107">
        <v>6.5899999999997461E-2</v>
      </c>
      <c r="O285" s="127">
        <v>1561078.8774920001</v>
      </c>
      <c r="P285" s="126">
        <v>91.543059999999997</v>
      </c>
      <c r="Q285" s="111"/>
      <c r="R285" s="127">
        <v>5028.8596941919996</v>
      </c>
      <c r="S285" s="113">
        <v>3.8060137398484542E-3</v>
      </c>
      <c r="T285" s="113">
        <v>1.8729499082424576E-3</v>
      </c>
      <c r="U285" s="113">
        <v>8.3616233943422733E-5</v>
      </c>
    </row>
    <row r="286" spans="1:21">
      <c r="A286" s="99"/>
      <c r="B286" s="112" t="s">
        <v>960</v>
      </c>
      <c r="C286" s="111" t="s">
        <v>961</v>
      </c>
      <c r="D286" s="106" t="s">
        <v>27</v>
      </c>
      <c r="E286" s="106" t="s">
        <v>894</v>
      </c>
      <c r="F286" s="111"/>
      <c r="G286" s="106" t="s">
        <v>953</v>
      </c>
      <c r="H286" s="111" t="s">
        <v>954</v>
      </c>
      <c r="I286" s="111" t="s">
        <v>896</v>
      </c>
      <c r="J286" s="111"/>
      <c r="K286" s="127">
        <v>4.1299999999998338</v>
      </c>
      <c r="L286" s="106" t="s">
        <v>135</v>
      </c>
      <c r="M286" s="107">
        <v>4.6249999999999999E-2</v>
      </c>
      <c r="N286" s="107">
        <v>6.2699999999996633E-2</v>
      </c>
      <c r="O286" s="127">
        <v>2075674.84</v>
      </c>
      <c r="P286" s="126">
        <v>94.928596999999996</v>
      </c>
      <c r="Q286" s="111"/>
      <c r="R286" s="127">
        <v>8349.8052126029997</v>
      </c>
      <c r="S286" s="113">
        <v>4.1513496800000002E-3</v>
      </c>
      <c r="T286" s="113">
        <v>3.1098037841160941E-3</v>
      </c>
      <c r="U286" s="113">
        <v>1.3883450891369548E-4</v>
      </c>
    </row>
    <row r="287" spans="1:21">
      <c r="A287" s="99"/>
      <c r="B287" s="112" t="s">
        <v>962</v>
      </c>
      <c r="C287" s="111" t="s">
        <v>963</v>
      </c>
      <c r="D287" s="106" t="s">
        <v>27</v>
      </c>
      <c r="E287" s="106" t="s">
        <v>894</v>
      </c>
      <c r="F287" s="111"/>
      <c r="G287" s="106" t="s">
        <v>964</v>
      </c>
      <c r="H287" s="111" t="s">
        <v>965</v>
      </c>
      <c r="I287" s="111" t="s">
        <v>943</v>
      </c>
      <c r="J287" s="111"/>
      <c r="K287" s="127">
        <v>2.3900000000000197</v>
      </c>
      <c r="L287" s="106" t="s">
        <v>132</v>
      </c>
      <c r="M287" s="107">
        <v>5.8749999999999997E-2</v>
      </c>
      <c r="N287" s="107">
        <v>6.3900000000001095E-2</v>
      </c>
      <c r="O287" s="127">
        <v>3199128.603995</v>
      </c>
      <c r="P287" s="126">
        <v>99.622280000000003</v>
      </c>
      <c r="Q287" s="111"/>
      <c r="R287" s="127">
        <v>11215.210597702</v>
      </c>
      <c r="S287" s="113">
        <v>1.3491886232397782E-3</v>
      </c>
      <c r="T287" s="113">
        <v>4.1769961655811942E-3</v>
      </c>
      <c r="U287" s="113">
        <v>1.8647839273489196E-4</v>
      </c>
    </row>
    <row r="288" spans="1:21">
      <c r="A288" s="99"/>
      <c r="B288" s="112" t="s">
        <v>966</v>
      </c>
      <c r="C288" s="111" t="s">
        <v>967</v>
      </c>
      <c r="D288" s="106" t="s">
        <v>27</v>
      </c>
      <c r="E288" s="106" t="s">
        <v>894</v>
      </c>
      <c r="F288" s="111"/>
      <c r="G288" s="106" t="s">
        <v>941</v>
      </c>
      <c r="H288" s="111" t="s">
        <v>968</v>
      </c>
      <c r="I288" s="111" t="s">
        <v>943</v>
      </c>
      <c r="J288" s="111"/>
      <c r="K288" s="127">
        <v>4.3700000000000205</v>
      </c>
      <c r="L288" s="106" t="s">
        <v>132</v>
      </c>
      <c r="M288" s="107">
        <v>3.2000000000000001E-2</v>
      </c>
      <c r="N288" s="107">
        <v>9.9899999999999822E-2</v>
      </c>
      <c r="O288" s="127">
        <v>3321079.7439999999</v>
      </c>
      <c r="P288" s="126">
        <v>76.436329999999998</v>
      </c>
      <c r="Q288" s="111"/>
      <c r="R288" s="127">
        <v>8933.022262986</v>
      </c>
      <c r="S288" s="113">
        <v>2.6568637951999998E-3</v>
      </c>
      <c r="T288" s="113">
        <v>3.3270173051578229E-3</v>
      </c>
      <c r="U288" s="113">
        <v>1.4853181929619429E-4</v>
      </c>
    </row>
    <row r="289" spans="1:21">
      <c r="A289" s="99"/>
      <c r="B289" s="112" t="s">
        <v>969</v>
      </c>
      <c r="C289" s="111" t="s">
        <v>970</v>
      </c>
      <c r="D289" s="106" t="s">
        <v>27</v>
      </c>
      <c r="E289" s="106" t="s">
        <v>894</v>
      </c>
      <c r="F289" s="111"/>
      <c r="G289" s="106" t="s">
        <v>953</v>
      </c>
      <c r="H289" s="111" t="s">
        <v>895</v>
      </c>
      <c r="I289" s="111" t="s">
        <v>896</v>
      </c>
      <c r="J289" s="111"/>
      <c r="K289" s="127">
        <v>7.4199999999997619</v>
      </c>
      <c r="L289" s="106" t="s">
        <v>132</v>
      </c>
      <c r="M289" s="107">
        <v>5.7169999999999999E-2</v>
      </c>
      <c r="N289" s="107">
        <v>5.9599999999998349E-2</v>
      </c>
      <c r="O289" s="127">
        <v>3113512.26</v>
      </c>
      <c r="P289" s="126">
        <v>99.568340000000006</v>
      </c>
      <c r="Q289" s="111"/>
      <c r="R289" s="127">
        <v>10909.15491223</v>
      </c>
      <c r="S289" s="113">
        <v>8.8957493142857139E-4</v>
      </c>
      <c r="T289" s="113">
        <v>4.0630087006527328E-3</v>
      </c>
      <c r="U289" s="113">
        <v>1.8138952063418543E-4</v>
      </c>
    </row>
    <row r="290" spans="1:21">
      <c r="A290" s="99"/>
      <c r="B290" s="112" t="s">
        <v>971</v>
      </c>
      <c r="C290" s="111" t="s">
        <v>972</v>
      </c>
      <c r="D290" s="106" t="s">
        <v>27</v>
      </c>
      <c r="E290" s="106" t="s">
        <v>894</v>
      </c>
      <c r="F290" s="111"/>
      <c r="G290" s="106" t="s">
        <v>953</v>
      </c>
      <c r="H290" s="111" t="s">
        <v>895</v>
      </c>
      <c r="I290" s="111" t="s">
        <v>896</v>
      </c>
      <c r="J290" s="111"/>
      <c r="K290" s="127">
        <v>5.6699999999997601</v>
      </c>
      <c r="L290" s="106" t="s">
        <v>132</v>
      </c>
      <c r="M290" s="107">
        <v>3.9329999999999997E-2</v>
      </c>
      <c r="N290" s="107">
        <v>6.8799999999996156E-2</v>
      </c>
      <c r="O290" s="127">
        <v>3232863.5633</v>
      </c>
      <c r="P290" s="126">
        <v>85.861900000000006</v>
      </c>
      <c r="Q290" s="111"/>
      <c r="R290" s="127">
        <v>9768.0334430020011</v>
      </c>
      <c r="S290" s="113">
        <v>2.1552423755333335E-3</v>
      </c>
      <c r="T290" s="113">
        <v>3.6380091021249636E-3</v>
      </c>
      <c r="U290" s="113">
        <v>1.6241577995913136E-4</v>
      </c>
    </row>
    <row r="291" spans="1:21">
      <c r="A291" s="99"/>
      <c r="B291" s="112" t="s">
        <v>973</v>
      </c>
      <c r="C291" s="111" t="s">
        <v>974</v>
      </c>
      <c r="D291" s="106" t="s">
        <v>27</v>
      </c>
      <c r="E291" s="106" t="s">
        <v>894</v>
      </c>
      <c r="F291" s="111"/>
      <c r="G291" s="106" t="s">
        <v>953</v>
      </c>
      <c r="H291" s="111" t="s">
        <v>895</v>
      </c>
      <c r="I291" s="111" t="s">
        <v>896</v>
      </c>
      <c r="J291" s="111"/>
      <c r="K291" s="127">
        <v>3.5899999999999292</v>
      </c>
      <c r="L291" s="106" t="s">
        <v>135</v>
      </c>
      <c r="M291" s="107">
        <v>6.1780000000000002E-2</v>
      </c>
      <c r="N291" s="107">
        <v>6.0399999999997948E-2</v>
      </c>
      <c r="O291" s="127">
        <v>2693188.1049000002</v>
      </c>
      <c r="P291" s="126">
        <v>100.63921999999999</v>
      </c>
      <c r="Q291" s="111"/>
      <c r="R291" s="127">
        <v>11485.606412559</v>
      </c>
      <c r="S291" s="113">
        <v>4.1433663152307693E-3</v>
      </c>
      <c r="T291" s="113">
        <v>4.277702458343839E-3</v>
      </c>
      <c r="U291" s="113">
        <v>1.909743383542374E-4</v>
      </c>
    </row>
    <row r="292" spans="1:21">
      <c r="A292" s="99"/>
      <c r="B292" s="112" t="s">
        <v>975</v>
      </c>
      <c r="C292" s="111" t="s">
        <v>976</v>
      </c>
      <c r="D292" s="106" t="s">
        <v>27</v>
      </c>
      <c r="E292" s="106" t="s">
        <v>894</v>
      </c>
      <c r="F292" s="111"/>
      <c r="G292" s="106" t="s">
        <v>977</v>
      </c>
      <c r="H292" s="111" t="s">
        <v>895</v>
      </c>
      <c r="I292" s="111" t="s">
        <v>287</v>
      </c>
      <c r="J292" s="111"/>
      <c r="K292" s="127">
        <v>3.3900000000000428</v>
      </c>
      <c r="L292" s="106" t="s">
        <v>132</v>
      </c>
      <c r="M292" s="107">
        <v>4.7500000000000001E-2</v>
      </c>
      <c r="N292" s="107">
        <v>7.8700000000001144E-2</v>
      </c>
      <c r="O292" s="127">
        <v>2387026.0660000001</v>
      </c>
      <c r="P292" s="126">
        <v>90.902670000000001</v>
      </c>
      <c r="Q292" s="111"/>
      <c r="R292" s="127">
        <v>7635.7737536530012</v>
      </c>
      <c r="S292" s="113">
        <v>1.5913507106666668E-3</v>
      </c>
      <c r="T292" s="113">
        <v>2.8438697082326142E-3</v>
      </c>
      <c r="U292" s="113">
        <v>1.2696211136331613E-4</v>
      </c>
    </row>
    <row r="293" spans="1:21">
      <c r="A293" s="99"/>
      <c r="B293" s="112" t="s">
        <v>978</v>
      </c>
      <c r="C293" s="111" t="s">
        <v>979</v>
      </c>
      <c r="D293" s="106" t="s">
        <v>27</v>
      </c>
      <c r="E293" s="106" t="s">
        <v>894</v>
      </c>
      <c r="F293" s="111"/>
      <c r="G293" s="106" t="s">
        <v>977</v>
      </c>
      <c r="H293" s="111" t="s">
        <v>895</v>
      </c>
      <c r="I293" s="111" t="s">
        <v>287</v>
      </c>
      <c r="J293" s="111"/>
      <c r="K293" s="127">
        <v>6.229999999999901</v>
      </c>
      <c r="L293" s="106" t="s">
        <v>132</v>
      </c>
      <c r="M293" s="107">
        <v>5.1249999999999997E-2</v>
      </c>
      <c r="N293" s="107">
        <v>7.9899999999999013E-2</v>
      </c>
      <c r="O293" s="127">
        <v>1707242.5559</v>
      </c>
      <c r="P293" s="126">
        <v>84.698670000000007</v>
      </c>
      <c r="Q293" s="111"/>
      <c r="R293" s="127">
        <v>5088.5151090500003</v>
      </c>
      <c r="S293" s="113">
        <v>1.1381617039333334E-3</v>
      </c>
      <c r="T293" s="113">
        <v>1.8951679876041668E-3</v>
      </c>
      <c r="U293" s="113">
        <v>8.4608140941846166E-5</v>
      </c>
    </row>
    <row r="294" spans="1:21">
      <c r="A294" s="99"/>
      <c r="B294" s="112" t="s">
        <v>980</v>
      </c>
      <c r="C294" s="111" t="s">
        <v>981</v>
      </c>
      <c r="D294" s="106" t="s">
        <v>27</v>
      </c>
      <c r="E294" s="106" t="s">
        <v>894</v>
      </c>
      <c r="F294" s="111"/>
      <c r="G294" s="106" t="s">
        <v>982</v>
      </c>
      <c r="H294" s="111" t="s">
        <v>895</v>
      </c>
      <c r="I294" s="111" t="s">
        <v>896</v>
      </c>
      <c r="J294" s="111"/>
      <c r="K294" s="127">
        <v>6.3900000000001036</v>
      </c>
      <c r="L294" s="106" t="s">
        <v>134</v>
      </c>
      <c r="M294" s="107">
        <v>4.3749999999999997E-2</v>
      </c>
      <c r="N294" s="107">
        <v>4.8800000000001252E-2</v>
      </c>
      <c r="O294" s="127">
        <v>2272863.9498000001</v>
      </c>
      <c r="P294" s="126">
        <v>97.248369999999994</v>
      </c>
      <c r="Q294" s="111"/>
      <c r="R294" s="127">
        <v>8295.3427459670002</v>
      </c>
      <c r="S294" s="113">
        <v>3.0304852664E-3</v>
      </c>
      <c r="T294" s="113">
        <v>3.0895197678397278E-3</v>
      </c>
      <c r="U294" s="113">
        <v>1.3792894649432015E-4</v>
      </c>
    </row>
    <row r="295" spans="1:21">
      <c r="A295" s="99"/>
      <c r="B295" s="112" t="s">
        <v>983</v>
      </c>
      <c r="C295" s="111" t="s">
        <v>984</v>
      </c>
      <c r="D295" s="106" t="s">
        <v>27</v>
      </c>
      <c r="E295" s="106" t="s">
        <v>894</v>
      </c>
      <c r="F295" s="111"/>
      <c r="G295" s="106" t="s">
        <v>953</v>
      </c>
      <c r="H295" s="111" t="s">
        <v>895</v>
      </c>
      <c r="I295" s="111" t="s">
        <v>896</v>
      </c>
      <c r="J295" s="111"/>
      <c r="K295" s="127">
        <v>7.3700000000001165</v>
      </c>
      <c r="L295" s="106" t="s">
        <v>132</v>
      </c>
      <c r="M295" s="107">
        <v>5.4050000000000001E-2</v>
      </c>
      <c r="N295" s="107">
        <v>6.2500000000001346E-2</v>
      </c>
      <c r="O295" s="127">
        <v>2802161.034</v>
      </c>
      <c r="P295" s="126">
        <v>95.517939999999996</v>
      </c>
      <c r="Q295" s="111"/>
      <c r="R295" s="127">
        <v>9418.8379352430002</v>
      </c>
      <c r="S295" s="113">
        <v>2.8021610339999999E-3</v>
      </c>
      <c r="T295" s="113">
        <v>3.5079546297420387E-3</v>
      </c>
      <c r="U295" s="113">
        <v>1.5660961016233008E-4</v>
      </c>
    </row>
    <row r="296" spans="1:21">
      <c r="A296" s="99"/>
      <c r="B296" s="112" t="s">
        <v>985</v>
      </c>
      <c r="C296" s="111" t="s">
        <v>986</v>
      </c>
      <c r="D296" s="106" t="s">
        <v>27</v>
      </c>
      <c r="E296" s="106" t="s">
        <v>894</v>
      </c>
      <c r="F296" s="111"/>
      <c r="G296" s="106" t="s">
        <v>987</v>
      </c>
      <c r="H296" s="111" t="s">
        <v>899</v>
      </c>
      <c r="I296" s="111" t="s">
        <v>287</v>
      </c>
      <c r="J296" s="111"/>
      <c r="K296" s="127">
        <v>4.2899999999999485</v>
      </c>
      <c r="L296" s="106" t="s">
        <v>132</v>
      </c>
      <c r="M296" s="107">
        <v>5.8499999999999996E-2</v>
      </c>
      <c r="N296" s="107">
        <v>5.7499999999999753E-2</v>
      </c>
      <c r="O296" s="127">
        <v>2802161.034</v>
      </c>
      <c r="P296" s="126">
        <v>100.50725</v>
      </c>
      <c r="Q296" s="111"/>
      <c r="R296" s="127">
        <v>9910.8236101189996</v>
      </c>
      <c r="S296" s="113">
        <v>4.0030871914285716E-3</v>
      </c>
      <c r="T296" s="113">
        <v>3.6911899118239463E-3</v>
      </c>
      <c r="U296" s="113">
        <v>1.6478999135983215E-4</v>
      </c>
    </row>
    <row r="297" spans="1:21">
      <c r="A297" s="99"/>
      <c r="B297" s="112" t="s">
        <v>988</v>
      </c>
      <c r="C297" s="111" t="s">
        <v>989</v>
      </c>
      <c r="D297" s="106" t="s">
        <v>27</v>
      </c>
      <c r="E297" s="106" t="s">
        <v>894</v>
      </c>
      <c r="F297" s="111"/>
      <c r="G297" s="106" t="s">
        <v>941</v>
      </c>
      <c r="H297" s="111" t="s">
        <v>899</v>
      </c>
      <c r="I297" s="111" t="s">
        <v>287</v>
      </c>
      <c r="J297" s="111"/>
      <c r="K297" s="127">
        <v>7.1400000000002839</v>
      </c>
      <c r="L297" s="106" t="s">
        <v>134</v>
      </c>
      <c r="M297" s="107">
        <v>5.7999999999999996E-2</v>
      </c>
      <c r="N297" s="107">
        <v>4.9100000000001892E-2</v>
      </c>
      <c r="O297" s="127">
        <v>1556756.13</v>
      </c>
      <c r="P297" s="126">
        <v>108.58449</v>
      </c>
      <c r="Q297" s="111"/>
      <c r="R297" s="127">
        <v>6344.05526138</v>
      </c>
      <c r="S297" s="113">
        <v>3.11351226E-3</v>
      </c>
      <c r="T297" s="113">
        <v>2.3627817124048599E-3</v>
      </c>
      <c r="U297" s="113">
        <v>1.0548435254580778E-4</v>
      </c>
    </row>
    <row r="298" spans="1:21">
      <c r="A298" s="99"/>
      <c r="B298" s="112" t="s">
        <v>990</v>
      </c>
      <c r="C298" s="111" t="s">
        <v>991</v>
      </c>
      <c r="D298" s="106" t="s">
        <v>27</v>
      </c>
      <c r="E298" s="106" t="s">
        <v>894</v>
      </c>
      <c r="F298" s="111"/>
      <c r="G298" s="106" t="s">
        <v>992</v>
      </c>
      <c r="H298" s="111" t="s">
        <v>899</v>
      </c>
      <c r="I298" s="111" t="s">
        <v>896</v>
      </c>
      <c r="J298" s="111"/>
      <c r="K298" s="127">
        <v>7.3799999999999475</v>
      </c>
      <c r="L298" s="106" t="s">
        <v>132</v>
      </c>
      <c r="M298" s="107">
        <v>4.9889999999999997E-2</v>
      </c>
      <c r="N298" s="107">
        <v>5.4699999999999568E-2</v>
      </c>
      <c r="O298" s="127">
        <v>2470053.0595999998</v>
      </c>
      <c r="P298" s="126">
        <v>96.589179999999999</v>
      </c>
      <c r="Q298" s="111"/>
      <c r="R298" s="127">
        <v>8395.6445506880009</v>
      </c>
      <c r="S298" s="113">
        <v>3.2934040794666665E-3</v>
      </c>
      <c r="T298" s="113">
        <v>3.1268761999878976E-3</v>
      </c>
      <c r="U298" s="113">
        <v>1.3959669220179832E-4</v>
      </c>
    </row>
    <row r="299" spans="1:21">
      <c r="A299" s="99"/>
      <c r="B299" s="112" t="s">
        <v>993</v>
      </c>
      <c r="C299" s="111" t="s">
        <v>994</v>
      </c>
      <c r="D299" s="106" t="s">
        <v>27</v>
      </c>
      <c r="E299" s="106" t="s">
        <v>894</v>
      </c>
      <c r="F299" s="111"/>
      <c r="G299" s="106" t="s">
        <v>922</v>
      </c>
      <c r="H299" s="111" t="s">
        <v>899</v>
      </c>
      <c r="I299" s="111" t="s">
        <v>287</v>
      </c>
      <c r="J299" s="111"/>
      <c r="K299" s="127">
        <v>7.4399999999997775</v>
      </c>
      <c r="L299" s="106" t="s">
        <v>132</v>
      </c>
      <c r="M299" s="107">
        <v>5.0999999999999997E-2</v>
      </c>
      <c r="N299" s="107">
        <v>5.5699999999997196E-2</v>
      </c>
      <c r="O299" s="127">
        <v>934053.67799999996</v>
      </c>
      <c r="P299" s="126">
        <v>98.611829999999998</v>
      </c>
      <c r="Q299" s="111"/>
      <c r="R299" s="127">
        <v>3241.3067588630001</v>
      </c>
      <c r="S299" s="113">
        <v>1.2454049039999999E-3</v>
      </c>
      <c r="T299" s="113">
        <v>1.2071931940375057E-3</v>
      </c>
      <c r="U299" s="113">
        <v>5.3894099400805095E-5</v>
      </c>
    </row>
    <row r="300" spans="1:21">
      <c r="A300" s="99"/>
      <c r="B300" s="112" t="s">
        <v>995</v>
      </c>
      <c r="C300" s="111" t="s">
        <v>996</v>
      </c>
      <c r="D300" s="106" t="s">
        <v>27</v>
      </c>
      <c r="E300" s="106" t="s">
        <v>894</v>
      </c>
      <c r="F300" s="111"/>
      <c r="G300" s="106" t="s">
        <v>997</v>
      </c>
      <c r="H300" s="111" t="s">
        <v>899</v>
      </c>
      <c r="I300" s="111" t="s">
        <v>896</v>
      </c>
      <c r="J300" s="111"/>
      <c r="K300" s="127">
        <v>7.5299999999999594</v>
      </c>
      <c r="L300" s="106" t="s">
        <v>132</v>
      </c>
      <c r="M300" s="107">
        <v>5.5E-2</v>
      </c>
      <c r="N300" s="107">
        <v>6.299999999999957E-2</v>
      </c>
      <c r="O300" s="127">
        <v>4151349.68</v>
      </c>
      <c r="P300" s="126">
        <v>96.548500000000004</v>
      </c>
      <c r="Q300" s="111"/>
      <c r="R300" s="127">
        <v>14104.383711352</v>
      </c>
      <c r="S300" s="113">
        <v>3.7739542545454545E-3</v>
      </c>
      <c r="T300" s="113">
        <v>5.2530406065022664E-3</v>
      </c>
      <c r="U300" s="113">
        <v>2.3451746911895105E-4</v>
      </c>
    </row>
    <row r="301" spans="1:21">
      <c r="A301" s="99"/>
      <c r="B301" s="112" t="s">
        <v>998</v>
      </c>
      <c r="C301" s="111" t="s">
        <v>999</v>
      </c>
      <c r="D301" s="106" t="s">
        <v>27</v>
      </c>
      <c r="E301" s="106" t="s">
        <v>894</v>
      </c>
      <c r="F301" s="111"/>
      <c r="G301" s="106" t="s">
        <v>953</v>
      </c>
      <c r="H301" s="111" t="s">
        <v>899</v>
      </c>
      <c r="I301" s="111" t="s">
        <v>896</v>
      </c>
      <c r="J301" s="111"/>
      <c r="K301" s="127">
        <v>4.8500000000002403</v>
      </c>
      <c r="L301" s="106" t="s">
        <v>134</v>
      </c>
      <c r="M301" s="107">
        <v>4.1250000000000002E-2</v>
      </c>
      <c r="N301" s="107">
        <v>5.4300000000002575E-2</v>
      </c>
      <c r="O301" s="127">
        <v>2563458.4273999999</v>
      </c>
      <c r="P301" s="126">
        <v>95.250879999999995</v>
      </c>
      <c r="Q301" s="111"/>
      <c r="R301" s="127">
        <v>9163.7624999480013</v>
      </c>
      <c r="S301" s="113">
        <v>2.5634584273999997E-3</v>
      </c>
      <c r="T301" s="113">
        <v>3.4129542634199405E-3</v>
      </c>
      <c r="U301" s="113">
        <v>1.5236840070972197E-4</v>
      </c>
    </row>
    <row r="302" spans="1:21">
      <c r="A302" s="99"/>
      <c r="B302" s="112" t="s">
        <v>1000</v>
      </c>
      <c r="C302" s="111" t="s">
        <v>1001</v>
      </c>
      <c r="D302" s="106" t="s">
        <v>27</v>
      </c>
      <c r="E302" s="106" t="s">
        <v>894</v>
      </c>
      <c r="F302" s="111"/>
      <c r="G302" s="106" t="s">
        <v>1002</v>
      </c>
      <c r="H302" s="111" t="s">
        <v>899</v>
      </c>
      <c r="I302" s="111" t="s">
        <v>896</v>
      </c>
      <c r="J302" s="111"/>
      <c r="K302" s="127">
        <v>6.3200000000004062</v>
      </c>
      <c r="L302" s="106" t="s">
        <v>132</v>
      </c>
      <c r="M302" s="107">
        <v>4.6249999999999999E-2</v>
      </c>
      <c r="N302" s="107">
        <v>5.7100000000003884E-2</v>
      </c>
      <c r="O302" s="127">
        <v>1556756.13</v>
      </c>
      <c r="P302" s="126">
        <v>93.414709999999999</v>
      </c>
      <c r="Q302" s="111"/>
      <c r="R302" s="127">
        <v>5117.4677384309998</v>
      </c>
      <c r="S302" s="113">
        <v>1.55675613E-3</v>
      </c>
      <c r="T302" s="113">
        <v>1.9059511129725579E-3</v>
      </c>
      <c r="U302" s="113">
        <v>8.5089544277555627E-5</v>
      </c>
    </row>
    <row r="303" spans="1:21">
      <c r="A303" s="99"/>
      <c r="B303" s="112" t="s">
        <v>1003</v>
      </c>
      <c r="C303" s="111" t="s">
        <v>1004</v>
      </c>
      <c r="D303" s="106" t="s">
        <v>27</v>
      </c>
      <c r="E303" s="106" t="s">
        <v>894</v>
      </c>
      <c r="F303" s="111"/>
      <c r="G303" s="106" t="s">
        <v>941</v>
      </c>
      <c r="H303" s="111" t="s">
        <v>899</v>
      </c>
      <c r="I303" s="111" t="s">
        <v>287</v>
      </c>
      <c r="J303" s="111"/>
      <c r="K303" s="127">
        <v>7.1200000000001262</v>
      </c>
      <c r="L303" s="106" t="s">
        <v>132</v>
      </c>
      <c r="M303" s="107">
        <v>0.06</v>
      </c>
      <c r="N303" s="107">
        <v>6.4300000000001592E-2</v>
      </c>
      <c r="O303" s="127">
        <v>2594593.5499999998</v>
      </c>
      <c r="P303" s="126">
        <v>98.417670000000001</v>
      </c>
      <c r="Q303" s="111"/>
      <c r="R303" s="127">
        <v>8985.901737999</v>
      </c>
      <c r="S303" s="113">
        <v>2.1621612916666666E-3</v>
      </c>
      <c r="T303" s="113">
        <v>3.346711751592249E-3</v>
      </c>
      <c r="U303" s="113">
        <v>1.4941106087825693E-4</v>
      </c>
    </row>
    <row r="304" spans="1:21">
      <c r="A304" s="99"/>
      <c r="B304" s="112" t="s">
        <v>1005</v>
      </c>
      <c r="C304" s="111" t="s">
        <v>1006</v>
      </c>
      <c r="D304" s="106" t="s">
        <v>27</v>
      </c>
      <c r="E304" s="106" t="s">
        <v>894</v>
      </c>
      <c r="F304" s="111"/>
      <c r="G304" s="106" t="s">
        <v>982</v>
      </c>
      <c r="H304" s="111" t="s">
        <v>899</v>
      </c>
      <c r="I304" s="111" t="s">
        <v>287</v>
      </c>
      <c r="J304" s="111"/>
      <c r="K304" s="127">
        <v>4.3700000000000436</v>
      </c>
      <c r="L304" s="106" t="s">
        <v>132</v>
      </c>
      <c r="M304" s="107">
        <v>5.6250000000000001E-2</v>
      </c>
      <c r="N304" s="107">
        <v>5.769999999999962E-2</v>
      </c>
      <c r="O304" s="127">
        <v>2075674.84</v>
      </c>
      <c r="P304" s="126">
        <v>100.75449999999999</v>
      </c>
      <c r="Q304" s="111"/>
      <c r="R304" s="127">
        <v>7359.4107036639998</v>
      </c>
      <c r="S304" s="113">
        <v>3.7739542545454545E-3</v>
      </c>
      <c r="T304" s="113">
        <v>2.7409409767517349E-3</v>
      </c>
      <c r="U304" s="113">
        <v>1.2236694688340692E-4</v>
      </c>
    </row>
    <row r="305" spans="1:21">
      <c r="A305" s="99"/>
      <c r="B305" s="112" t="s">
        <v>1007</v>
      </c>
      <c r="C305" s="111" t="s">
        <v>1008</v>
      </c>
      <c r="D305" s="106" t="s">
        <v>27</v>
      </c>
      <c r="E305" s="106" t="s">
        <v>894</v>
      </c>
      <c r="F305" s="111"/>
      <c r="G305" s="106" t="s">
        <v>953</v>
      </c>
      <c r="H305" s="111" t="s">
        <v>899</v>
      </c>
      <c r="I305" s="111" t="s">
        <v>896</v>
      </c>
      <c r="J305" s="111"/>
      <c r="K305" s="127">
        <v>3.9900000000002418</v>
      </c>
      <c r="L305" s="106" t="s">
        <v>132</v>
      </c>
      <c r="M305" s="107">
        <v>8.1250000000000003E-2</v>
      </c>
      <c r="N305" s="107">
        <v>7.130000000000368E-2</v>
      </c>
      <c r="O305" s="127">
        <v>2075674.84</v>
      </c>
      <c r="P305" s="126">
        <v>105.302139</v>
      </c>
      <c r="Q305" s="111"/>
      <c r="R305" s="127">
        <v>7691.583877086</v>
      </c>
      <c r="S305" s="113">
        <v>1.1860999085714285E-3</v>
      </c>
      <c r="T305" s="113">
        <v>2.864655646182635E-3</v>
      </c>
      <c r="U305" s="113">
        <v>1.2789008164309438E-4</v>
      </c>
    </row>
    <row r="306" spans="1:21">
      <c r="A306" s="99"/>
      <c r="B306" s="112" t="s">
        <v>1009</v>
      </c>
      <c r="C306" s="111" t="s">
        <v>1010</v>
      </c>
      <c r="D306" s="106" t="s">
        <v>27</v>
      </c>
      <c r="E306" s="106" t="s">
        <v>894</v>
      </c>
      <c r="F306" s="111"/>
      <c r="G306" s="106" t="s">
        <v>1011</v>
      </c>
      <c r="H306" s="111" t="s">
        <v>899</v>
      </c>
      <c r="I306" s="111" t="s">
        <v>287</v>
      </c>
      <c r="J306" s="111"/>
      <c r="K306" s="127">
        <v>7.5699999999997667</v>
      </c>
      <c r="L306" s="106" t="s">
        <v>132</v>
      </c>
      <c r="M306" s="107">
        <v>4.7E-2</v>
      </c>
      <c r="N306" s="107">
        <v>5.4399999999998505E-2</v>
      </c>
      <c r="O306" s="127">
        <v>1037837.42</v>
      </c>
      <c r="P306" s="126">
        <v>94.660560000000004</v>
      </c>
      <c r="Q306" s="111"/>
      <c r="R306" s="127">
        <v>3457.1453691329998</v>
      </c>
      <c r="S306" s="113">
        <v>3.4594580666666669E-3</v>
      </c>
      <c r="T306" s="113">
        <v>1.2875801862948684E-3</v>
      </c>
      <c r="U306" s="113">
        <v>5.748290736679455E-5</v>
      </c>
    </row>
    <row r="307" spans="1:21">
      <c r="A307" s="99"/>
      <c r="B307" s="112" t="s">
        <v>1012</v>
      </c>
      <c r="C307" s="111" t="s">
        <v>1013</v>
      </c>
      <c r="D307" s="106" t="s">
        <v>27</v>
      </c>
      <c r="E307" s="106" t="s">
        <v>894</v>
      </c>
      <c r="F307" s="111"/>
      <c r="G307" s="106" t="s">
        <v>987</v>
      </c>
      <c r="H307" s="111" t="s">
        <v>904</v>
      </c>
      <c r="I307" s="111" t="s">
        <v>287</v>
      </c>
      <c r="J307" s="111"/>
      <c r="K307" s="127">
        <v>7.5900000000003072</v>
      </c>
      <c r="L307" s="106" t="s">
        <v>132</v>
      </c>
      <c r="M307" s="107">
        <v>3.3000000000000002E-2</v>
      </c>
      <c r="N307" s="107">
        <v>6.5300000000002578E-2</v>
      </c>
      <c r="O307" s="127">
        <v>3113512.26</v>
      </c>
      <c r="P307" s="126">
        <v>79.194999999999993</v>
      </c>
      <c r="Q307" s="111"/>
      <c r="R307" s="127">
        <v>8676.9602947259991</v>
      </c>
      <c r="S307" s="113">
        <v>7.7837806499999999E-4</v>
      </c>
      <c r="T307" s="113">
        <v>3.2316495142228627E-3</v>
      </c>
      <c r="U307" s="113">
        <v>1.4427420648850954E-4</v>
      </c>
    </row>
    <row r="308" spans="1:21">
      <c r="A308" s="99"/>
      <c r="B308" s="112" t="s">
        <v>1014</v>
      </c>
      <c r="C308" s="111" t="s">
        <v>1015</v>
      </c>
      <c r="D308" s="106" t="s">
        <v>27</v>
      </c>
      <c r="E308" s="106" t="s">
        <v>894</v>
      </c>
      <c r="F308" s="111"/>
      <c r="G308" s="106" t="s">
        <v>987</v>
      </c>
      <c r="H308" s="111" t="s">
        <v>904</v>
      </c>
      <c r="I308" s="111" t="s">
        <v>896</v>
      </c>
      <c r="J308" s="111"/>
      <c r="K308" s="127">
        <v>7.3700000000003723</v>
      </c>
      <c r="L308" s="106" t="s">
        <v>132</v>
      </c>
      <c r="M308" s="107">
        <v>5.5E-2</v>
      </c>
      <c r="N308" s="107">
        <v>6.06000000000015E-2</v>
      </c>
      <c r="O308" s="127">
        <v>980756.36190000002</v>
      </c>
      <c r="P308" s="126">
        <v>97.490610000000004</v>
      </c>
      <c r="Q308" s="111"/>
      <c r="R308" s="127">
        <v>3364.6755598749992</v>
      </c>
      <c r="S308" s="113">
        <v>1.3076751492000001E-3</v>
      </c>
      <c r="T308" s="113">
        <v>1.2531407047231327E-3</v>
      </c>
      <c r="U308" s="113">
        <v>5.5945386403035993E-5</v>
      </c>
    </row>
    <row r="309" spans="1:21">
      <c r="A309" s="99"/>
      <c r="B309" s="112" t="s">
        <v>1016</v>
      </c>
      <c r="C309" s="111" t="s">
        <v>1017</v>
      </c>
      <c r="D309" s="106" t="s">
        <v>27</v>
      </c>
      <c r="E309" s="106" t="s">
        <v>894</v>
      </c>
      <c r="F309" s="111"/>
      <c r="G309" s="106" t="s">
        <v>987</v>
      </c>
      <c r="H309" s="111" t="s">
        <v>904</v>
      </c>
      <c r="I309" s="111" t="s">
        <v>287</v>
      </c>
      <c r="J309" s="111"/>
      <c r="K309" s="127">
        <v>7.510000000000514</v>
      </c>
      <c r="L309" s="106" t="s">
        <v>132</v>
      </c>
      <c r="M309" s="107">
        <v>5.4109999999999998E-2</v>
      </c>
      <c r="N309" s="107">
        <v>5.8100000000003309E-2</v>
      </c>
      <c r="O309" s="127">
        <v>1868107.3559999999</v>
      </c>
      <c r="P309" s="126">
        <v>99.544740000000004</v>
      </c>
      <c r="Q309" s="111"/>
      <c r="R309" s="127">
        <v>6543.9418787639997</v>
      </c>
      <c r="S309" s="113">
        <v>3.11351226E-3</v>
      </c>
      <c r="T309" s="113">
        <v>2.4372275399789792E-3</v>
      </c>
      <c r="U309" s="113">
        <v>1.0880792233651863E-4</v>
      </c>
    </row>
    <row r="310" spans="1:21">
      <c r="A310" s="99"/>
      <c r="B310" s="112" t="s">
        <v>1018</v>
      </c>
      <c r="C310" s="111" t="s">
        <v>1019</v>
      </c>
      <c r="D310" s="106" t="s">
        <v>27</v>
      </c>
      <c r="E310" s="106" t="s">
        <v>894</v>
      </c>
      <c r="F310" s="111"/>
      <c r="G310" s="106" t="s">
        <v>987</v>
      </c>
      <c r="H310" s="111" t="s">
        <v>904</v>
      </c>
      <c r="I310" s="111" t="s">
        <v>896</v>
      </c>
      <c r="J310" s="111"/>
      <c r="K310" s="127">
        <v>5.900000000000051</v>
      </c>
      <c r="L310" s="106" t="s">
        <v>132</v>
      </c>
      <c r="M310" s="107">
        <v>4.2500000000000003E-2</v>
      </c>
      <c r="N310" s="107">
        <v>5.9100000000000749E-2</v>
      </c>
      <c r="O310" s="127">
        <v>3113512.26</v>
      </c>
      <c r="P310" s="126">
        <v>91.070530000000005</v>
      </c>
      <c r="Q310" s="111"/>
      <c r="R310" s="127">
        <v>9978.0965139750006</v>
      </c>
      <c r="S310" s="113">
        <v>5.1891870999999992E-3</v>
      </c>
      <c r="T310" s="113">
        <v>3.7162450509143886E-3</v>
      </c>
      <c r="U310" s="113">
        <v>1.6590855644395519E-4</v>
      </c>
    </row>
    <row r="311" spans="1:21">
      <c r="A311" s="99"/>
      <c r="B311" s="112" t="s">
        <v>1020</v>
      </c>
      <c r="C311" s="111" t="s">
        <v>1021</v>
      </c>
      <c r="D311" s="106" t="s">
        <v>27</v>
      </c>
      <c r="E311" s="106" t="s">
        <v>894</v>
      </c>
      <c r="F311" s="111"/>
      <c r="G311" s="106" t="s">
        <v>932</v>
      </c>
      <c r="H311" s="111" t="s">
        <v>904</v>
      </c>
      <c r="I311" s="111" t="s">
        <v>287</v>
      </c>
      <c r="J311" s="111"/>
      <c r="K311" s="127">
        <v>6.6699999999999333</v>
      </c>
      <c r="L311" s="106" t="s">
        <v>132</v>
      </c>
      <c r="M311" s="107">
        <v>4.1500000000000002E-2</v>
      </c>
      <c r="N311" s="107">
        <v>5.7999999999999587E-2</v>
      </c>
      <c r="O311" s="127">
        <v>3113512.26</v>
      </c>
      <c r="P311" s="126">
        <v>89.955749999999995</v>
      </c>
      <c r="Q311" s="111"/>
      <c r="R311" s="127">
        <v>9855.9564501980003</v>
      </c>
      <c r="S311" s="113">
        <v>1.6787672553517066E-3</v>
      </c>
      <c r="T311" s="113">
        <v>3.6707551714675497E-3</v>
      </c>
      <c r="U311" s="113">
        <v>1.6387769999384632E-4</v>
      </c>
    </row>
    <row r="312" spans="1:21">
      <c r="A312" s="99"/>
      <c r="B312" s="112" t="s">
        <v>1022</v>
      </c>
      <c r="C312" s="111" t="s">
        <v>1023</v>
      </c>
      <c r="D312" s="106" t="s">
        <v>27</v>
      </c>
      <c r="E312" s="106" t="s">
        <v>894</v>
      </c>
      <c r="F312" s="111"/>
      <c r="G312" s="106" t="s">
        <v>992</v>
      </c>
      <c r="H312" s="111" t="s">
        <v>904</v>
      </c>
      <c r="I312" s="111" t="s">
        <v>896</v>
      </c>
      <c r="J312" s="111"/>
      <c r="K312" s="127">
        <v>3.7500000000000324</v>
      </c>
      <c r="L312" s="106" t="s">
        <v>132</v>
      </c>
      <c r="M312" s="107">
        <v>2.6249999999999999E-2</v>
      </c>
      <c r="N312" s="107">
        <v>7.630000000000231E-2</v>
      </c>
      <c r="O312" s="127">
        <v>2631436.7784099998</v>
      </c>
      <c r="P312" s="126">
        <v>82.94538</v>
      </c>
      <c r="Q312" s="111"/>
      <c r="R312" s="127">
        <v>7680.7633094210005</v>
      </c>
      <c r="S312" s="113">
        <v>2.1192671326589205E-3</v>
      </c>
      <c r="T312" s="113">
        <v>2.8606256309410688E-3</v>
      </c>
      <c r="U312" s="113">
        <v>1.2771016508699673E-4</v>
      </c>
    </row>
    <row r="313" spans="1:21">
      <c r="A313" s="99"/>
      <c r="B313" s="112" t="s">
        <v>1024</v>
      </c>
      <c r="C313" s="111" t="s">
        <v>1025</v>
      </c>
      <c r="D313" s="106" t="s">
        <v>27</v>
      </c>
      <c r="E313" s="106" t="s">
        <v>894</v>
      </c>
      <c r="F313" s="111"/>
      <c r="G313" s="106" t="s">
        <v>992</v>
      </c>
      <c r="H313" s="111" t="s">
        <v>904</v>
      </c>
      <c r="I313" s="111" t="s">
        <v>896</v>
      </c>
      <c r="J313" s="111"/>
      <c r="K313" s="127">
        <v>2.4900000000002382</v>
      </c>
      <c r="L313" s="106" t="s">
        <v>132</v>
      </c>
      <c r="M313" s="107">
        <v>7.0499999999999993E-2</v>
      </c>
      <c r="N313" s="107">
        <v>7.3500000000003257E-2</v>
      </c>
      <c r="O313" s="127">
        <v>1037837.42</v>
      </c>
      <c r="P313" s="126">
        <v>100.91225</v>
      </c>
      <c r="Q313" s="111"/>
      <c r="R313" s="127">
        <v>3685.4666187880002</v>
      </c>
      <c r="S313" s="113">
        <v>1.297296775E-3</v>
      </c>
      <c r="T313" s="113">
        <v>1.3726162162491392E-3</v>
      </c>
      <c r="U313" s="113">
        <v>6.1279267612727924E-5</v>
      </c>
    </row>
    <row r="314" spans="1:21">
      <c r="A314" s="99"/>
      <c r="B314" s="112" t="s">
        <v>1026</v>
      </c>
      <c r="C314" s="111" t="s">
        <v>1027</v>
      </c>
      <c r="D314" s="106" t="s">
        <v>27</v>
      </c>
      <c r="E314" s="106" t="s">
        <v>894</v>
      </c>
      <c r="F314" s="111"/>
      <c r="G314" s="106" t="s">
        <v>1028</v>
      </c>
      <c r="H314" s="111" t="s">
        <v>904</v>
      </c>
      <c r="I314" s="111" t="s">
        <v>287</v>
      </c>
      <c r="J314" s="111"/>
      <c r="K314" s="127">
        <v>3.919999999999443</v>
      </c>
      <c r="L314" s="106" t="s">
        <v>132</v>
      </c>
      <c r="M314" s="107">
        <v>5.5E-2</v>
      </c>
      <c r="N314" s="107">
        <v>8.4799999999989911E-2</v>
      </c>
      <c r="O314" s="127">
        <v>726486.19400000002</v>
      </c>
      <c r="P314" s="126">
        <v>89.949110000000005</v>
      </c>
      <c r="Q314" s="111"/>
      <c r="R314" s="127">
        <v>2299.5534491090002</v>
      </c>
      <c r="S314" s="113">
        <v>7.2648619400000002E-4</v>
      </c>
      <c r="T314" s="113">
        <v>8.5644632847513519E-4</v>
      </c>
      <c r="U314" s="113">
        <v>3.8235307974126523E-5</v>
      </c>
    </row>
    <row r="315" spans="1:21">
      <c r="A315" s="99"/>
      <c r="B315" s="112" t="s">
        <v>1029</v>
      </c>
      <c r="C315" s="111" t="s">
        <v>1030</v>
      </c>
      <c r="D315" s="106" t="s">
        <v>27</v>
      </c>
      <c r="E315" s="106" t="s">
        <v>894</v>
      </c>
      <c r="F315" s="111"/>
      <c r="G315" s="106" t="s">
        <v>1028</v>
      </c>
      <c r="H315" s="111" t="s">
        <v>904</v>
      </c>
      <c r="I315" s="111" t="s">
        <v>287</v>
      </c>
      <c r="J315" s="111"/>
      <c r="K315" s="127">
        <v>3.5199999999998228</v>
      </c>
      <c r="L315" s="106" t="s">
        <v>132</v>
      </c>
      <c r="M315" s="107">
        <v>0.06</v>
      </c>
      <c r="N315" s="107">
        <v>8.1199999999996067E-2</v>
      </c>
      <c r="O315" s="127">
        <v>2232388.29042</v>
      </c>
      <c r="P315" s="126">
        <v>94.478669999999994</v>
      </c>
      <c r="Q315" s="111"/>
      <c r="R315" s="127">
        <v>7422.0309034909997</v>
      </c>
      <c r="S315" s="113">
        <v>2.9765177205599998E-3</v>
      </c>
      <c r="T315" s="113">
        <v>2.7642632614548772E-3</v>
      </c>
      <c r="U315" s="113">
        <v>1.2340815017733965E-4</v>
      </c>
    </row>
    <row r="316" spans="1:21">
      <c r="A316" s="99"/>
      <c r="B316" s="112" t="s">
        <v>1031</v>
      </c>
      <c r="C316" s="111" t="s">
        <v>1032</v>
      </c>
      <c r="D316" s="106" t="s">
        <v>27</v>
      </c>
      <c r="E316" s="106" t="s">
        <v>894</v>
      </c>
      <c r="F316" s="111"/>
      <c r="G316" s="106" t="s">
        <v>1028</v>
      </c>
      <c r="H316" s="111" t="s">
        <v>904</v>
      </c>
      <c r="I316" s="111" t="s">
        <v>287</v>
      </c>
      <c r="J316" s="111"/>
      <c r="K316" s="127">
        <v>5.3500000000000467</v>
      </c>
      <c r="L316" s="106" t="s">
        <v>132</v>
      </c>
      <c r="M316" s="107">
        <v>5.2499999999999998E-2</v>
      </c>
      <c r="N316" s="107">
        <v>5.8400000000000361E-2</v>
      </c>
      <c r="O316" s="127">
        <v>3113512.26</v>
      </c>
      <c r="P316" s="126">
        <v>97.743750000000006</v>
      </c>
      <c r="Q316" s="111"/>
      <c r="R316" s="127">
        <v>10709.24474839</v>
      </c>
      <c r="S316" s="113">
        <v>2.0756748399999997E-3</v>
      </c>
      <c r="T316" s="113">
        <v>3.9885541034299678E-3</v>
      </c>
      <c r="U316" s="113">
        <v>1.7806555933007128E-4</v>
      </c>
    </row>
    <row r="317" spans="1:21">
      <c r="A317" s="99"/>
      <c r="B317" s="112" t="s">
        <v>1033</v>
      </c>
      <c r="C317" s="111" t="s">
        <v>1034</v>
      </c>
      <c r="D317" s="106" t="s">
        <v>27</v>
      </c>
      <c r="E317" s="106" t="s">
        <v>894</v>
      </c>
      <c r="F317" s="111"/>
      <c r="G317" s="106" t="s">
        <v>1002</v>
      </c>
      <c r="H317" s="111" t="s">
        <v>904</v>
      </c>
      <c r="I317" s="111" t="s">
        <v>287</v>
      </c>
      <c r="J317" s="111"/>
      <c r="K317" s="127">
        <v>6.2399999999997373</v>
      </c>
      <c r="L317" s="106" t="s">
        <v>132</v>
      </c>
      <c r="M317" s="107">
        <v>3.2500000000000001E-2</v>
      </c>
      <c r="N317" s="107">
        <v>5.8799999999998132E-2</v>
      </c>
      <c r="O317" s="127">
        <v>3113512.26</v>
      </c>
      <c r="P317" s="126">
        <v>85.83775</v>
      </c>
      <c r="Q317" s="111"/>
      <c r="R317" s="127">
        <v>9404.7698539019984</v>
      </c>
      <c r="S317" s="113">
        <v>2.4916470013924678E-3</v>
      </c>
      <c r="T317" s="113">
        <v>3.5027151096004828E-3</v>
      </c>
      <c r="U317" s="113">
        <v>1.5637569630271239E-4</v>
      </c>
    </row>
    <row r="318" spans="1:21">
      <c r="A318" s="99"/>
      <c r="B318" s="112" t="s">
        <v>1035</v>
      </c>
      <c r="C318" s="111" t="s">
        <v>1036</v>
      </c>
      <c r="D318" s="106" t="s">
        <v>27</v>
      </c>
      <c r="E318" s="106" t="s">
        <v>894</v>
      </c>
      <c r="F318" s="111"/>
      <c r="G318" s="106" t="s">
        <v>997</v>
      </c>
      <c r="H318" s="111" t="s">
        <v>904</v>
      </c>
      <c r="I318" s="111" t="s">
        <v>287</v>
      </c>
      <c r="J318" s="111"/>
      <c r="K318" s="127">
        <v>6.1800000000000717</v>
      </c>
      <c r="L318" s="106" t="s">
        <v>132</v>
      </c>
      <c r="M318" s="107">
        <v>4.8750000000000002E-2</v>
      </c>
      <c r="N318" s="107">
        <v>5.9100000000000916E-2</v>
      </c>
      <c r="O318" s="127">
        <v>2387026.0660000001</v>
      </c>
      <c r="P318" s="126">
        <v>93.971000000000004</v>
      </c>
      <c r="Q318" s="111"/>
      <c r="R318" s="127">
        <v>7893.512058708</v>
      </c>
      <c r="S318" s="113">
        <v>3.672347793846154E-3</v>
      </c>
      <c r="T318" s="113">
        <v>2.9398618345114302E-3</v>
      </c>
      <c r="U318" s="113">
        <v>1.312475970841745E-4</v>
      </c>
    </row>
    <row r="319" spans="1:21">
      <c r="A319" s="99"/>
      <c r="B319" s="112" t="s">
        <v>1037</v>
      </c>
      <c r="C319" s="111" t="s">
        <v>1038</v>
      </c>
      <c r="D319" s="106" t="s">
        <v>27</v>
      </c>
      <c r="E319" s="106" t="s">
        <v>894</v>
      </c>
      <c r="F319" s="111"/>
      <c r="G319" s="106" t="s">
        <v>992</v>
      </c>
      <c r="H319" s="111" t="s">
        <v>904</v>
      </c>
      <c r="I319" s="111" t="s">
        <v>287</v>
      </c>
      <c r="J319" s="111"/>
      <c r="K319" s="127">
        <v>2.0000000000001297</v>
      </c>
      <c r="L319" s="106" t="s">
        <v>132</v>
      </c>
      <c r="M319" s="107">
        <v>4.2500000000000003E-2</v>
      </c>
      <c r="N319" s="107">
        <v>7.2500000000004561E-2</v>
      </c>
      <c r="O319" s="127">
        <v>2283242.324</v>
      </c>
      <c r="P319" s="126">
        <v>95.678560000000004</v>
      </c>
      <c r="Q319" s="111"/>
      <c r="R319" s="127">
        <v>7687.5133552219995</v>
      </c>
      <c r="S319" s="113">
        <v>4.8068259452631584E-3</v>
      </c>
      <c r="T319" s="113">
        <v>2.8631396198833762E-3</v>
      </c>
      <c r="U319" s="113">
        <v>1.2782239995596257E-4</v>
      </c>
    </row>
    <row r="320" spans="1:21">
      <c r="A320" s="99"/>
      <c r="B320" s="112" t="s">
        <v>1039</v>
      </c>
      <c r="C320" s="111" t="s">
        <v>1040</v>
      </c>
      <c r="D320" s="106" t="s">
        <v>27</v>
      </c>
      <c r="E320" s="106" t="s">
        <v>894</v>
      </c>
      <c r="F320" s="111"/>
      <c r="G320" s="106" t="s">
        <v>992</v>
      </c>
      <c r="H320" s="111" t="s">
        <v>904</v>
      </c>
      <c r="I320" s="111" t="s">
        <v>287</v>
      </c>
      <c r="J320" s="111"/>
      <c r="K320" s="127">
        <v>5.2199999999996205</v>
      </c>
      <c r="L320" s="106" t="s">
        <v>132</v>
      </c>
      <c r="M320" s="107">
        <v>3.125E-2</v>
      </c>
      <c r="N320" s="107">
        <v>7.1799999999995062E-2</v>
      </c>
      <c r="O320" s="127">
        <v>2075674.84</v>
      </c>
      <c r="P320" s="126">
        <v>81.298079999999999</v>
      </c>
      <c r="Q320" s="111"/>
      <c r="R320" s="127">
        <v>5938.2557084329992</v>
      </c>
      <c r="S320" s="113">
        <v>2.7675664533333335E-3</v>
      </c>
      <c r="T320" s="113">
        <v>2.2116456136318688E-3</v>
      </c>
      <c r="U320" s="113">
        <v>9.8737011713741752E-5</v>
      </c>
    </row>
    <row r="321" spans="1:21">
      <c r="A321" s="99"/>
      <c r="B321" s="112" t="s">
        <v>1041</v>
      </c>
      <c r="C321" s="111" t="s">
        <v>1042</v>
      </c>
      <c r="D321" s="106" t="s">
        <v>27</v>
      </c>
      <c r="E321" s="106" t="s">
        <v>894</v>
      </c>
      <c r="F321" s="111"/>
      <c r="G321" s="106" t="s">
        <v>982</v>
      </c>
      <c r="H321" s="111" t="s">
        <v>904</v>
      </c>
      <c r="I321" s="111" t="s">
        <v>287</v>
      </c>
      <c r="J321" s="111"/>
      <c r="K321" s="127">
        <v>5.6700000000001012</v>
      </c>
      <c r="L321" s="106" t="s">
        <v>132</v>
      </c>
      <c r="M321" s="107">
        <v>5.4000000000000006E-2</v>
      </c>
      <c r="N321" s="107">
        <v>6.2000000000000915E-2</v>
      </c>
      <c r="O321" s="127">
        <v>4488024.1390479999</v>
      </c>
      <c r="P321" s="126">
        <v>96.451999999999998</v>
      </c>
      <c r="Q321" s="111"/>
      <c r="R321" s="127">
        <v>15233.008641438</v>
      </c>
      <c r="S321" s="113">
        <v>4.4880241390479999E-3</v>
      </c>
      <c r="T321" s="113">
        <v>5.6733859905037506E-3</v>
      </c>
      <c r="U321" s="113">
        <v>2.5328342639897676E-4</v>
      </c>
    </row>
    <row r="322" spans="1:21">
      <c r="A322" s="99"/>
      <c r="B322" s="112" t="s">
        <v>1043</v>
      </c>
      <c r="C322" s="111" t="s">
        <v>1044</v>
      </c>
      <c r="D322" s="106" t="s">
        <v>27</v>
      </c>
      <c r="E322" s="106" t="s">
        <v>894</v>
      </c>
      <c r="F322" s="111"/>
      <c r="G322" s="106" t="s">
        <v>922</v>
      </c>
      <c r="H322" s="111" t="s">
        <v>904</v>
      </c>
      <c r="I322" s="111" t="s">
        <v>896</v>
      </c>
      <c r="J322" s="111"/>
      <c r="K322" s="127">
        <v>7.4199999999998685</v>
      </c>
      <c r="L322" s="106" t="s">
        <v>132</v>
      </c>
      <c r="M322" s="107">
        <v>5.4000000000000006E-2</v>
      </c>
      <c r="N322" s="107">
        <v>6.009999999999887E-2</v>
      </c>
      <c r="O322" s="127">
        <v>3113512.26</v>
      </c>
      <c r="P322" s="126">
        <v>97.149000000000001</v>
      </c>
      <c r="Q322" s="111"/>
      <c r="R322" s="127">
        <v>10644.081263620001</v>
      </c>
      <c r="S322" s="113">
        <v>4.1513496799999994E-3</v>
      </c>
      <c r="T322" s="113">
        <v>3.964284596972731E-3</v>
      </c>
      <c r="U322" s="113">
        <v>1.769820681375471E-4</v>
      </c>
    </row>
    <row r="323" spans="1:21">
      <c r="A323" s="99"/>
      <c r="B323" s="112" t="s">
        <v>1045</v>
      </c>
      <c r="C323" s="111" t="s">
        <v>1046</v>
      </c>
      <c r="D323" s="106" t="s">
        <v>27</v>
      </c>
      <c r="E323" s="106" t="s">
        <v>894</v>
      </c>
      <c r="F323" s="111"/>
      <c r="G323" s="106" t="s">
        <v>922</v>
      </c>
      <c r="H323" s="111" t="s">
        <v>904</v>
      </c>
      <c r="I323" s="111" t="s">
        <v>896</v>
      </c>
      <c r="J323" s="111"/>
      <c r="K323" s="127">
        <v>7.3700000000007657</v>
      </c>
      <c r="L323" s="106" t="s">
        <v>132</v>
      </c>
      <c r="M323" s="107">
        <v>3.15E-2</v>
      </c>
      <c r="N323" s="107">
        <v>8.520000000000795E-2</v>
      </c>
      <c r="O323" s="127">
        <v>2075674.84</v>
      </c>
      <c r="P323" s="126">
        <v>67.413250000000005</v>
      </c>
      <c r="Q323" s="111"/>
      <c r="R323" s="127">
        <v>4924.0658592790005</v>
      </c>
      <c r="S323" s="113">
        <v>3.1933459076923078E-3</v>
      </c>
      <c r="T323" s="113">
        <v>1.8339204631156907E-3</v>
      </c>
      <c r="U323" s="113">
        <v>8.187379801385528E-5</v>
      </c>
    </row>
    <row r="324" spans="1:21">
      <c r="A324" s="99"/>
      <c r="B324" s="112" t="s">
        <v>1047</v>
      </c>
      <c r="C324" s="111" t="s">
        <v>1048</v>
      </c>
      <c r="D324" s="106" t="s">
        <v>27</v>
      </c>
      <c r="E324" s="106" t="s">
        <v>894</v>
      </c>
      <c r="F324" s="111"/>
      <c r="G324" s="106" t="s">
        <v>992</v>
      </c>
      <c r="H324" s="111" t="s">
        <v>1049</v>
      </c>
      <c r="I324" s="111" t="s">
        <v>943</v>
      </c>
      <c r="J324" s="111"/>
      <c r="K324" s="127">
        <v>6.4299999999999971</v>
      </c>
      <c r="L324" s="106" t="s">
        <v>132</v>
      </c>
      <c r="M324" s="107">
        <v>3.6240000000000001E-2</v>
      </c>
      <c r="N324" s="107">
        <v>6.8199999999999747E-2</v>
      </c>
      <c r="O324" s="127">
        <v>3061620.389</v>
      </c>
      <c r="P324" s="126">
        <v>81.469800000000006</v>
      </c>
      <c r="Q324" s="111"/>
      <c r="R324" s="127">
        <v>8777.4276511209991</v>
      </c>
      <c r="S324" s="113">
        <v>4.0821605186666665E-3</v>
      </c>
      <c r="T324" s="113">
        <v>3.2690676044827087E-3</v>
      </c>
      <c r="U324" s="113">
        <v>1.4594470486922669E-4</v>
      </c>
    </row>
    <row r="325" spans="1:21">
      <c r="A325" s="99"/>
      <c r="B325" s="112" t="s">
        <v>1050</v>
      </c>
      <c r="C325" s="111" t="s">
        <v>1051</v>
      </c>
      <c r="D325" s="106" t="s">
        <v>27</v>
      </c>
      <c r="E325" s="106" t="s">
        <v>894</v>
      </c>
      <c r="F325" s="111"/>
      <c r="G325" s="106" t="s">
        <v>997</v>
      </c>
      <c r="H325" s="111" t="s">
        <v>904</v>
      </c>
      <c r="I325" s="111" t="s">
        <v>287</v>
      </c>
      <c r="J325" s="111"/>
      <c r="K325" s="127">
        <v>7.3800000000000079</v>
      </c>
      <c r="L325" s="106" t="s">
        <v>132</v>
      </c>
      <c r="M325" s="107">
        <v>5.5999999999999994E-2</v>
      </c>
      <c r="N325" s="107">
        <v>5.9100000000000527E-2</v>
      </c>
      <c r="O325" s="127">
        <v>3061620.389</v>
      </c>
      <c r="P325" s="126">
        <v>97.837109999999996</v>
      </c>
      <c r="Q325" s="111"/>
      <c r="R325" s="127">
        <v>10540.815915184001</v>
      </c>
      <c r="S325" s="113">
        <v>5.1027006483333331E-3</v>
      </c>
      <c r="T325" s="113">
        <v>3.9258244217761137E-3</v>
      </c>
      <c r="U325" s="113">
        <v>1.7526504677323142E-4</v>
      </c>
    </row>
    <row r="326" spans="1:21">
      <c r="A326" s="99"/>
      <c r="B326" s="112" t="s">
        <v>1052</v>
      </c>
      <c r="C326" s="111" t="s">
        <v>1053</v>
      </c>
      <c r="D326" s="106" t="s">
        <v>27</v>
      </c>
      <c r="E326" s="106" t="s">
        <v>894</v>
      </c>
      <c r="F326" s="111"/>
      <c r="G326" s="106" t="s">
        <v>987</v>
      </c>
      <c r="H326" s="111" t="s">
        <v>904</v>
      </c>
      <c r="I326" s="111" t="s">
        <v>287</v>
      </c>
      <c r="J326" s="111"/>
      <c r="K326" s="127">
        <v>4.8900000000001089</v>
      </c>
      <c r="L326" s="106" t="s">
        <v>132</v>
      </c>
      <c r="M326" s="107">
        <v>4.4999999999999998E-2</v>
      </c>
      <c r="N326" s="107">
        <v>6.7800000000001442E-2</v>
      </c>
      <c r="O326" s="127">
        <v>4167643.727494</v>
      </c>
      <c r="P326" s="126">
        <v>90.386499999999998</v>
      </c>
      <c r="Q326" s="111"/>
      <c r="R326" s="127">
        <v>13256.028303195</v>
      </c>
      <c r="S326" s="113">
        <v>6.9460728791566669E-3</v>
      </c>
      <c r="T326" s="113">
        <v>4.9370788814814331E-3</v>
      </c>
      <c r="U326" s="113">
        <v>2.2041163030273785E-4</v>
      </c>
    </row>
    <row r="327" spans="1:21">
      <c r="A327" s="99"/>
      <c r="B327" s="112" t="s">
        <v>1054</v>
      </c>
      <c r="C327" s="111" t="s">
        <v>1055</v>
      </c>
      <c r="D327" s="106" t="s">
        <v>27</v>
      </c>
      <c r="E327" s="106" t="s">
        <v>894</v>
      </c>
      <c r="F327" s="111"/>
      <c r="G327" s="106" t="s">
        <v>1028</v>
      </c>
      <c r="H327" s="111" t="s">
        <v>904</v>
      </c>
      <c r="I327" s="111" t="s">
        <v>287</v>
      </c>
      <c r="J327" s="111"/>
      <c r="K327" s="127">
        <v>7.3500000000005103</v>
      </c>
      <c r="L327" s="106" t="s">
        <v>132</v>
      </c>
      <c r="M327" s="107">
        <v>0.04</v>
      </c>
      <c r="N327" s="107">
        <v>6.3500000000005108E-2</v>
      </c>
      <c r="O327" s="127">
        <v>1556756.13</v>
      </c>
      <c r="P327" s="126">
        <v>85.640330000000006</v>
      </c>
      <c r="Q327" s="111"/>
      <c r="R327" s="127">
        <v>4691.5699978560006</v>
      </c>
      <c r="S327" s="113">
        <v>1.55675613E-3</v>
      </c>
      <c r="T327" s="113">
        <v>1.7473296395892602E-3</v>
      </c>
      <c r="U327" s="113">
        <v>7.8008025349313539E-5</v>
      </c>
    </row>
    <row r="328" spans="1:21">
      <c r="A328" s="99"/>
      <c r="B328" s="112" t="s">
        <v>1056</v>
      </c>
      <c r="C328" s="111" t="s">
        <v>1057</v>
      </c>
      <c r="D328" s="106" t="s">
        <v>27</v>
      </c>
      <c r="E328" s="106" t="s">
        <v>894</v>
      </c>
      <c r="F328" s="111"/>
      <c r="G328" s="106" t="s">
        <v>1028</v>
      </c>
      <c r="H328" s="111" t="s">
        <v>904</v>
      </c>
      <c r="I328" s="111" t="s">
        <v>287</v>
      </c>
      <c r="J328" s="111"/>
      <c r="K328" s="127">
        <v>2.3100000000006058</v>
      </c>
      <c r="L328" s="106" t="s">
        <v>132</v>
      </c>
      <c r="M328" s="107">
        <v>6.5000000000000002E-2</v>
      </c>
      <c r="N328" s="107">
        <v>6.0400000000008426E-2</v>
      </c>
      <c r="O328" s="127">
        <v>207567.484</v>
      </c>
      <c r="P328" s="126">
        <v>103.81216999999999</v>
      </c>
      <c r="Q328" s="111"/>
      <c r="R328" s="127">
        <v>758.27518323400011</v>
      </c>
      <c r="S328" s="113">
        <v>2.9435682884354665E-4</v>
      </c>
      <c r="T328" s="113">
        <v>2.8241222090584543E-4</v>
      </c>
      <c r="U328" s="113">
        <v>1.2608050128742596E-5</v>
      </c>
    </row>
    <row r="329" spans="1:21">
      <c r="A329" s="99"/>
      <c r="B329" s="112" t="s">
        <v>1058</v>
      </c>
      <c r="C329" s="111" t="s">
        <v>1059</v>
      </c>
      <c r="D329" s="106" t="s">
        <v>27</v>
      </c>
      <c r="E329" s="106" t="s">
        <v>894</v>
      </c>
      <c r="F329" s="111"/>
      <c r="G329" s="106" t="s">
        <v>1028</v>
      </c>
      <c r="H329" s="111" t="s">
        <v>904</v>
      </c>
      <c r="I329" s="111" t="s">
        <v>287</v>
      </c>
      <c r="J329" s="111"/>
      <c r="K329" s="127">
        <v>3.4799999999999662</v>
      </c>
      <c r="L329" s="106" t="s">
        <v>132</v>
      </c>
      <c r="M329" s="107">
        <v>6.8750000000000006E-2</v>
      </c>
      <c r="N329" s="107">
        <v>6.540000000000068E-2</v>
      </c>
      <c r="O329" s="127">
        <v>2594593.5499999998</v>
      </c>
      <c r="P329" s="126">
        <v>103.88704</v>
      </c>
      <c r="Q329" s="111"/>
      <c r="R329" s="127">
        <v>9485.2761728839996</v>
      </c>
      <c r="S329" s="113">
        <v>3.819319436389169E-3</v>
      </c>
      <c r="T329" s="113">
        <v>3.53269890551438E-3</v>
      </c>
      <c r="U329" s="113">
        <v>1.5771429702161839E-4</v>
      </c>
    </row>
    <row r="330" spans="1:21">
      <c r="A330" s="99"/>
      <c r="B330" s="112" t="s">
        <v>1060</v>
      </c>
      <c r="C330" s="111" t="s">
        <v>1061</v>
      </c>
      <c r="D330" s="106" t="s">
        <v>27</v>
      </c>
      <c r="E330" s="106" t="s">
        <v>894</v>
      </c>
      <c r="F330" s="111"/>
      <c r="G330" s="106" t="s">
        <v>932</v>
      </c>
      <c r="H330" s="111" t="s">
        <v>1049</v>
      </c>
      <c r="I330" s="111" t="s">
        <v>943</v>
      </c>
      <c r="J330" s="111"/>
      <c r="K330" s="127">
        <v>7.6800000000001178</v>
      </c>
      <c r="L330" s="106" t="s">
        <v>132</v>
      </c>
      <c r="M330" s="107">
        <v>0.05</v>
      </c>
      <c r="N330" s="107">
        <v>5.7600000000000727E-2</v>
      </c>
      <c r="O330" s="127">
        <v>4670268.3899999997</v>
      </c>
      <c r="P330" s="126">
        <v>96.96611</v>
      </c>
      <c r="Q330" s="111"/>
      <c r="R330" s="127">
        <v>15936.064701908999</v>
      </c>
      <c r="S330" s="113">
        <v>4.6702683899999993E-3</v>
      </c>
      <c r="T330" s="113">
        <v>5.9352323859140797E-3</v>
      </c>
      <c r="U330" s="113">
        <v>2.6497333297870879E-4</v>
      </c>
    </row>
    <row r="331" spans="1:21">
      <c r="A331" s="99"/>
      <c r="B331" s="112" t="s">
        <v>1062</v>
      </c>
      <c r="C331" s="111" t="s">
        <v>1063</v>
      </c>
      <c r="D331" s="106" t="s">
        <v>27</v>
      </c>
      <c r="E331" s="106" t="s">
        <v>894</v>
      </c>
      <c r="F331" s="111"/>
      <c r="G331" s="106" t="s">
        <v>1064</v>
      </c>
      <c r="H331" s="111" t="s">
        <v>1049</v>
      </c>
      <c r="I331" s="111" t="s">
        <v>943</v>
      </c>
      <c r="J331" s="111"/>
      <c r="K331" s="127">
        <v>3.6699999999999209</v>
      </c>
      <c r="L331" s="106" t="s">
        <v>132</v>
      </c>
      <c r="M331" s="107">
        <v>4.7E-2</v>
      </c>
      <c r="N331" s="107">
        <v>7.5199999999997574E-2</v>
      </c>
      <c r="O331" s="127">
        <v>1971891.0980000002</v>
      </c>
      <c r="P331" s="126">
        <v>92.068889999999996</v>
      </c>
      <c r="Q331" s="111"/>
      <c r="R331" s="127">
        <v>6388.7382503529998</v>
      </c>
      <c r="S331" s="113">
        <v>3.9763885823754794E-3</v>
      </c>
      <c r="T331" s="113">
        <v>2.3794234572906106E-3</v>
      </c>
      <c r="U331" s="113">
        <v>1.0622730889902893E-4</v>
      </c>
    </row>
    <row r="332" spans="1:21">
      <c r="A332" s="99"/>
      <c r="B332" s="112" t="s">
        <v>1065</v>
      </c>
      <c r="C332" s="111" t="s">
        <v>1066</v>
      </c>
      <c r="D332" s="106" t="s">
        <v>27</v>
      </c>
      <c r="E332" s="106" t="s">
        <v>894</v>
      </c>
      <c r="F332" s="111"/>
      <c r="G332" s="106" t="s">
        <v>992</v>
      </c>
      <c r="H332" s="111" t="s">
        <v>904</v>
      </c>
      <c r="I332" s="111" t="s">
        <v>287</v>
      </c>
      <c r="J332" s="111"/>
      <c r="K332" s="127">
        <v>3.2800000000001495</v>
      </c>
      <c r="L332" s="106" t="s">
        <v>132</v>
      </c>
      <c r="M332" s="107">
        <v>3.4000000000000002E-2</v>
      </c>
      <c r="N332" s="107">
        <v>7.3300000000007942E-2</v>
      </c>
      <c r="O332" s="127">
        <v>934053.67799999996</v>
      </c>
      <c r="P332" s="126">
        <v>89.525329999999997</v>
      </c>
      <c r="Q332" s="111"/>
      <c r="R332" s="127">
        <v>2942.6394193020001</v>
      </c>
      <c r="S332" s="113">
        <v>9.340536779999999E-4</v>
      </c>
      <c r="T332" s="113">
        <v>1.0959574467224928E-3</v>
      </c>
      <c r="U332" s="113">
        <v>4.8928075360636517E-5</v>
      </c>
    </row>
    <row r="333" spans="1:21">
      <c r="A333" s="99"/>
      <c r="B333" s="112" t="s">
        <v>1067</v>
      </c>
      <c r="C333" s="111" t="s">
        <v>1068</v>
      </c>
      <c r="D333" s="106" t="s">
        <v>27</v>
      </c>
      <c r="E333" s="106" t="s">
        <v>894</v>
      </c>
      <c r="F333" s="111"/>
      <c r="G333" s="106" t="s">
        <v>992</v>
      </c>
      <c r="H333" s="111" t="s">
        <v>904</v>
      </c>
      <c r="I333" s="111" t="s">
        <v>287</v>
      </c>
      <c r="J333" s="111"/>
      <c r="K333" s="127">
        <v>2.4100000000001169</v>
      </c>
      <c r="L333" s="106" t="s">
        <v>132</v>
      </c>
      <c r="M333" s="107">
        <v>3.7499999999999999E-2</v>
      </c>
      <c r="N333" s="107">
        <v>6.7000000000002724E-2</v>
      </c>
      <c r="O333" s="127">
        <v>3424863.486</v>
      </c>
      <c r="P333" s="126">
        <v>94.841830000000002</v>
      </c>
      <c r="Q333" s="111"/>
      <c r="R333" s="127">
        <v>11430.427481086997</v>
      </c>
      <c r="S333" s="113">
        <v>6.849726972E-3</v>
      </c>
      <c r="T333" s="113">
        <v>4.2571516017039599E-3</v>
      </c>
      <c r="U333" s="113">
        <v>1.9005686307688182E-4</v>
      </c>
    </row>
    <row r="334" spans="1:21">
      <c r="A334" s="99"/>
      <c r="B334" s="112" t="s">
        <v>1069</v>
      </c>
      <c r="C334" s="111" t="s">
        <v>1070</v>
      </c>
      <c r="D334" s="106" t="s">
        <v>27</v>
      </c>
      <c r="E334" s="106" t="s">
        <v>894</v>
      </c>
      <c r="F334" s="111"/>
      <c r="G334" s="106" t="s">
        <v>953</v>
      </c>
      <c r="H334" s="111" t="s">
        <v>1049</v>
      </c>
      <c r="I334" s="111" t="s">
        <v>943</v>
      </c>
      <c r="J334" s="111"/>
      <c r="K334" s="127">
        <v>3.9200000000000861</v>
      </c>
      <c r="L334" s="106" t="s">
        <v>132</v>
      </c>
      <c r="M334" s="107">
        <v>6.8750000000000006E-2</v>
      </c>
      <c r="N334" s="107">
        <v>7.9100000000001863E-2</v>
      </c>
      <c r="O334" s="127">
        <v>3300322.9956</v>
      </c>
      <c r="P334" s="126">
        <v>95.744</v>
      </c>
      <c r="Q334" s="111"/>
      <c r="R334" s="127">
        <v>11119.551735112</v>
      </c>
      <c r="S334" s="113">
        <v>6.6006459912000002E-3</v>
      </c>
      <c r="T334" s="113">
        <v>4.1413689520963083E-3</v>
      </c>
      <c r="U334" s="113">
        <v>1.848878465038398E-4</v>
      </c>
    </row>
    <row r="335" spans="1:21">
      <c r="A335" s="99"/>
      <c r="B335" s="112" t="s">
        <v>1071</v>
      </c>
      <c r="C335" s="111" t="s">
        <v>1072</v>
      </c>
      <c r="D335" s="106" t="s">
        <v>27</v>
      </c>
      <c r="E335" s="106" t="s">
        <v>894</v>
      </c>
      <c r="F335" s="111"/>
      <c r="G335" s="106" t="s">
        <v>941</v>
      </c>
      <c r="H335" s="111" t="s">
        <v>904</v>
      </c>
      <c r="I335" s="111" t="s">
        <v>287</v>
      </c>
      <c r="J335" s="111"/>
      <c r="K335" s="127">
        <v>2.4500000000000663</v>
      </c>
      <c r="L335" s="106" t="s">
        <v>132</v>
      </c>
      <c r="M335" s="107">
        <v>5.7500000000000002E-2</v>
      </c>
      <c r="N335" s="107">
        <v>7.7399999999999455E-2</v>
      </c>
      <c r="O335" s="127">
        <v>879567.21345000004</v>
      </c>
      <c r="P335" s="126">
        <v>96.940219999999997</v>
      </c>
      <c r="Q335" s="111"/>
      <c r="R335" s="127">
        <v>3000.4908713840005</v>
      </c>
      <c r="S335" s="113">
        <v>1.2565245906428573E-3</v>
      </c>
      <c r="T335" s="113">
        <v>1.1175036576843568E-3</v>
      </c>
      <c r="U335" s="113">
        <v>4.9889987373580937E-5</v>
      </c>
    </row>
    <row r="336" spans="1:21">
      <c r="A336" s="99"/>
      <c r="B336" s="112" t="s">
        <v>1073</v>
      </c>
      <c r="C336" s="111" t="s">
        <v>1074</v>
      </c>
      <c r="D336" s="106" t="s">
        <v>27</v>
      </c>
      <c r="E336" s="106" t="s">
        <v>894</v>
      </c>
      <c r="F336" s="111"/>
      <c r="G336" s="106" t="s">
        <v>1075</v>
      </c>
      <c r="H336" s="111" t="s">
        <v>904</v>
      </c>
      <c r="I336" s="111" t="s">
        <v>287</v>
      </c>
      <c r="J336" s="111"/>
      <c r="K336" s="127">
        <v>4.5100000000002671</v>
      </c>
      <c r="L336" s="106" t="s">
        <v>134</v>
      </c>
      <c r="M336" s="107">
        <v>0.04</v>
      </c>
      <c r="N336" s="107">
        <v>6.0400000000002708E-2</v>
      </c>
      <c r="O336" s="127">
        <v>2490809.8080000002</v>
      </c>
      <c r="P336" s="126">
        <v>93.602670000000003</v>
      </c>
      <c r="Q336" s="111"/>
      <c r="R336" s="127">
        <v>8749.9859002659996</v>
      </c>
      <c r="S336" s="113">
        <v>2.4908098080000003E-3</v>
      </c>
      <c r="T336" s="113">
        <v>3.2588471911342821E-3</v>
      </c>
      <c r="U336" s="113">
        <v>1.4548842332652253E-4</v>
      </c>
    </row>
    <row r="337" spans="1:21">
      <c r="A337" s="99"/>
      <c r="B337" s="112" t="s">
        <v>1076</v>
      </c>
      <c r="C337" s="111" t="s">
        <v>1077</v>
      </c>
      <c r="D337" s="106" t="s">
        <v>27</v>
      </c>
      <c r="E337" s="106" t="s">
        <v>894</v>
      </c>
      <c r="F337" s="111"/>
      <c r="G337" s="106" t="s">
        <v>964</v>
      </c>
      <c r="H337" s="111" t="s">
        <v>904</v>
      </c>
      <c r="I337" s="111" t="s">
        <v>896</v>
      </c>
      <c r="J337" s="111"/>
      <c r="K337" s="127">
        <v>4.5000000000000639</v>
      </c>
      <c r="L337" s="106" t="s">
        <v>134</v>
      </c>
      <c r="M337" s="107">
        <v>4.6249999999999999E-2</v>
      </c>
      <c r="N337" s="107">
        <v>5.0200000000000994E-2</v>
      </c>
      <c r="O337" s="127">
        <v>2127566.7110000001</v>
      </c>
      <c r="P337" s="126">
        <v>99.047790000000006</v>
      </c>
      <c r="Q337" s="111"/>
      <c r="R337" s="127">
        <v>7908.7265653609984</v>
      </c>
      <c r="S337" s="113">
        <v>3.5459445183333334E-3</v>
      </c>
      <c r="T337" s="113">
        <v>2.9455283296161948E-3</v>
      </c>
      <c r="U337" s="113">
        <v>1.3150057287292043E-4</v>
      </c>
    </row>
    <row r="338" spans="1:21">
      <c r="A338" s="99"/>
      <c r="B338" s="112" t="s">
        <v>1078</v>
      </c>
      <c r="C338" s="111" t="s">
        <v>1079</v>
      </c>
      <c r="D338" s="106" t="s">
        <v>27</v>
      </c>
      <c r="E338" s="106" t="s">
        <v>894</v>
      </c>
      <c r="F338" s="111"/>
      <c r="G338" s="106" t="s">
        <v>964</v>
      </c>
      <c r="H338" s="111" t="s">
        <v>904</v>
      </c>
      <c r="I338" s="111" t="s">
        <v>287</v>
      </c>
      <c r="J338" s="111"/>
      <c r="K338" s="127">
        <v>7.1099999999992631</v>
      </c>
      <c r="L338" s="106" t="s">
        <v>132</v>
      </c>
      <c r="M338" s="107">
        <v>3.5000000000000003E-2</v>
      </c>
      <c r="N338" s="107">
        <v>5.4999999999994997E-2</v>
      </c>
      <c r="O338" s="127">
        <v>975567.17480000004</v>
      </c>
      <c r="P338" s="126">
        <v>87.293170000000003</v>
      </c>
      <c r="Q338" s="111"/>
      <c r="R338" s="127">
        <v>2996.7926467109996</v>
      </c>
      <c r="S338" s="113">
        <v>3.982160393886305E-4</v>
      </c>
      <c r="T338" s="113">
        <v>1.1161262898548355E-3</v>
      </c>
      <c r="U338" s="113">
        <v>4.9828495974290132E-5</v>
      </c>
    </row>
    <row r="339" spans="1:21">
      <c r="A339" s="99"/>
      <c r="B339" s="112" t="s">
        <v>1080</v>
      </c>
      <c r="C339" s="111" t="s">
        <v>1081</v>
      </c>
      <c r="D339" s="106" t="s">
        <v>27</v>
      </c>
      <c r="E339" s="106" t="s">
        <v>894</v>
      </c>
      <c r="F339" s="111"/>
      <c r="G339" s="106" t="s">
        <v>1028</v>
      </c>
      <c r="H339" s="111" t="s">
        <v>904</v>
      </c>
      <c r="I339" s="111" t="s">
        <v>896</v>
      </c>
      <c r="J339" s="111"/>
      <c r="K339" s="127">
        <v>3.7099999999998734</v>
      </c>
      <c r="L339" s="106" t="s">
        <v>132</v>
      </c>
      <c r="M339" s="107">
        <v>5.2999999999999999E-2</v>
      </c>
      <c r="N339" s="107">
        <v>9.8199999999996374E-2</v>
      </c>
      <c r="O339" s="127">
        <v>3004539.3308999999</v>
      </c>
      <c r="P339" s="126">
        <v>85.748829999999998</v>
      </c>
      <c r="Q339" s="111"/>
      <c r="R339" s="127">
        <v>9066.2017722649998</v>
      </c>
      <c r="S339" s="113">
        <v>2.0030262205999998E-3</v>
      </c>
      <c r="T339" s="113">
        <v>3.3766187187689372E-3</v>
      </c>
      <c r="U339" s="113">
        <v>1.5074623164442591E-4</v>
      </c>
    </row>
    <row r="340" spans="1:21">
      <c r="A340" s="99"/>
      <c r="B340" s="112" t="s">
        <v>1082</v>
      </c>
      <c r="C340" s="111" t="s">
        <v>1083</v>
      </c>
      <c r="D340" s="106" t="s">
        <v>27</v>
      </c>
      <c r="E340" s="106" t="s">
        <v>894</v>
      </c>
      <c r="F340" s="111"/>
      <c r="G340" s="106" t="s">
        <v>987</v>
      </c>
      <c r="H340" s="111" t="s">
        <v>904</v>
      </c>
      <c r="I340" s="111" t="s">
        <v>896</v>
      </c>
      <c r="J340" s="111"/>
      <c r="K340" s="127">
        <v>5.7500000000005498</v>
      </c>
      <c r="L340" s="106" t="s">
        <v>132</v>
      </c>
      <c r="M340" s="107">
        <v>0.06</v>
      </c>
      <c r="N340" s="107">
        <v>6.0800000000005162E-2</v>
      </c>
      <c r="O340" s="127">
        <v>1037837.42</v>
      </c>
      <c r="P340" s="126">
        <v>99.509</v>
      </c>
      <c r="Q340" s="111"/>
      <c r="R340" s="127">
        <v>3634.2178250640009</v>
      </c>
      <c r="S340" s="151">
        <v>6.9189161333333337E-4</v>
      </c>
      <c r="T340" s="113">
        <v>1.3535291012091713E-3</v>
      </c>
      <c r="U340" s="113">
        <v>6.0427139817177505E-5</v>
      </c>
    </row>
    <row r="341" spans="1:21">
      <c r="A341" s="99"/>
      <c r="B341" s="112" t="s">
        <v>1084</v>
      </c>
      <c r="C341" s="111" t="s">
        <v>1085</v>
      </c>
      <c r="D341" s="106" t="s">
        <v>27</v>
      </c>
      <c r="E341" s="106" t="s">
        <v>894</v>
      </c>
      <c r="F341" s="111"/>
      <c r="G341" s="106" t="s">
        <v>982</v>
      </c>
      <c r="H341" s="111" t="s">
        <v>904</v>
      </c>
      <c r="I341" s="111" t="s">
        <v>896</v>
      </c>
      <c r="J341" s="111"/>
      <c r="K341" s="127">
        <v>4.8100000000000804</v>
      </c>
      <c r="L341" s="106" t="s">
        <v>134</v>
      </c>
      <c r="M341" s="107">
        <v>4.6249999999999999E-2</v>
      </c>
      <c r="N341" s="107">
        <v>7.150000000000184E-2</v>
      </c>
      <c r="O341" s="127">
        <v>1982269.4722</v>
      </c>
      <c r="P341" s="126">
        <v>90.670519999999996</v>
      </c>
      <c r="Q341" s="111"/>
      <c r="R341" s="127">
        <v>6745.3946841449997</v>
      </c>
      <c r="S341" s="113">
        <v>1.3215129814666666E-3</v>
      </c>
      <c r="T341" s="113">
        <v>2.5122566790478818E-3</v>
      </c>
      <c r="U341" s="113">
        <v>1.1215753356602878E-4</v>
      </c>
    </row>
    <row r="342" spans="1:21">
      <c r="A342" s="99"/>
      <c r="B342" s="112" t="s">
        <v>1086</v>
      </c>
      <c r="C342" s="111" t="s">
        <v>1087</v>
      </c>
      <c r="D342" s="106" t="s">
        <v>27</v>
      </c>
      <c r="E342" s="106" t="s">
        <v>894</v>
      </c>
      <c r="F342" s="111"/>
      <c r="G342" s="106" t="s">
        <v>1088</v>
      </c>
      <c r="H342" s="111" t="s">
        <v>904</v>
      </c>
      <c r="I342" s="111" t="s">
        <v>287</v>
      </c>
      <c r="J342" s="111"/>
      <c r="K342" s="127">
        <v>7.3999999999999178</v>
      </c>
      <c r="L342" s="106" t="s">
        <v>132</v>
      </c>
      <c r="M342" s="107">
        <v>4.2790000000000002E-2</v>
      </c>
      <c r="N342" s="107">
        <v>6.8599999999999342E-2</v>
      </c>
      <c r="O342" s="127">
        <v>4151349.68</v>
      </c>
      <c r="P342" s="126">
        <v>83.531040000000004</v>
      </c>
      <c r="Q342" s="111"/>
      <c r="R342" s="127">
        <v>12202.715356280001</v>
      </c>
      <c r="S342" s="113">
        <v>8.3026993600000007E-4</v>
      </c>
      <c r="T342" s="113">
        <v>4.5447827135144687E-3</v>
      </c>
      <c r="U342" s="113">
        <v>2.0289790609074595E-4</v>
      </c>
    </row>
    <row r="343" spans="1:21">
      <c r="A343" s="99"/>
      <c r="B343" s="112" t="s">
        <v>1089</v>
      </c>
      <c r="C343" s="111" t="s">
        <v>1090</v>
      </c>
      <c r="D343" s="106" t="s">
        <v>27</v>
      </c>
      <c r="E343" s="106" t="s">
        <v>894</v>
      </c>
      <c r="F343" s="111"/>
      <c r="G343" s="106" t="s">
        <v>1075</v>
      </c>
      <c r="H343" s="111" t="s">
        <v>1091</v>
      </c>
      <c r="I343" s="111" t="s">
        <v>287</v>
      </c>
      <c r="J343" s="111"/>
      <c r="K343" s="127">
        <v>4.8799999999999581</v>
      </c>
      <c r="L343" s="106" t="s">
        <v>132</v>
      </c>
      <c r="M343" s="107">
        <v>4.1250000000000002E-2</v>
      </c>
      <c r="N343" s="107">
        <v>6.6299999999999359E-2</v>
      </c>
      <c r="O343" s="127">
        <v>3715457.9636000004</v>
      </c>
      <c r="P343" s="126">
        <v>88.584879999999998</v>
      </c>
      <c r="Q343" s="111"/>
      <c r="R343" s="127">
        <v>11582.203617171001</v>
      </c>
      <c r="S343" s="113">
        <v>9.2886449090000007E-3</v>
      </c>
      <c r="T343" s="113">
        <v>4.3136791481933247E-3</v>
      </c>
      <c r="U343" s="113">
        <v>1.9258048665629605E-4</v>
      </c>
    </row>
    <row r="344" spans="1:21">
      <c r="A344" s="99"/>
      <c r="B344" s="112" t="s">
        <v>1092</v>
      </c>
      <c r="C344" s="111" t="s">
        <v>1093</v>
      </c>
      <c r="D344" s="106" t="s">
        <v>27</v>
      </c>
      <c r="E344" s="106" t="s">
        <v>894</v>
      </c>
      <c r="F344" s="111"/>
      <c r="G344" s="106" t="s">
        <v>1094</v>
      </c>
      <c r="H344" s="111" t="s">
        <v>1091</v>
      </c>
      <c r="I344" s="111" t="s">
        <v>896</v>
      </c>
      <c r="J344" s="111"/>
      <c r="K344" s="127">
        <v>3.4600000000000528</v>
      </c>
      <c r="L344" s="106" t="s">
        <v>132</v>
      </c>
      <c r="M344" s="107">
        <v>6.8750000000000006E-2</v>
      </c>
      <c r="N344" s="107">
        <v>5.959999999999905E-2</v>
      </c>
      <c r="O344" s="127">
        <v>934053.67799999996</v>
      </c>
      <c r="P344" s="126">
        <v>103.19240000000001</v>
      </c>
      <c r="Q344" s="111"/>
      <c r="R344" s="127">
        <v>3391.8670933170001</v>
      </c>
      <c r="S344" s="113">
        <v>1.2454049039999999E-3</v>
      </c>
      <c r="T344" s="113">
        <v>1.2632679270284171E-3</v>
      </c>
      <c r="U344" s="113">
        <v>5.6397507511961075E-5</v>
      </c>
    </row>
    <row r="345" spans="1:21">
      <c r="A345" s="99"/>
      <c r="B345" s="112" t="s">
        <v>1095</v>
      </c>
      <c r="C345" s="111" t="s">
        <v>1096</v>
      </c>
      <c r="D345" s="106" t="s">
        <v>27</v>
      </c>
      <c r="E345" s="106" t="s">
        <v>894</v>
      </c>
      <c r="F345" s="111"/>
      <c r="G345" s="106" t="s">
        <v>1097</v>
      </c>
      <c r="H345" s="111" t="s">
        <v>1091</v>
      </c>
      <c r="I345" s="111" t="s">
        <v>896</v>
      </c>
      <c r="J345" s="111"/>
      <c r="K345" s="127">
        <v>4.5299999999999168</v>
      </c>
      <c r="L345" s="106" t="s">
        <v>134</v>
      </c>
      <c r="M345" s="107">
        <v>3.125E-2</v>
      </c>
      <c r="N345" s="107">
        <v>6.8099999999999092E-2</v>
      </c>
      <c r="O345" s="127">
        <v>3113512.26</v>
      </c>
      <c r="P345" s="126">
        <v>84.832520000000002</v>
      </c>
      <c r="Q345" s="111"/>
      <c r="R345" s="127">
        <v>9912.6897902109995</v>
      </c>
      <c r="S345" s="113">
        <v>4.1513496799999994E-3</v>
      </c>
      <c r="T345" s="113">
        <v>3.6918849524583291E-3</v>
      </c>
      <c r="U345" s="113">
        <v>1.6482102084974484E-4</v>
      </c>
    </row>
    <row r="346" spans="1:21">
      <c r="A346" s="99"/>
      <c r="B346" s="112" t="s">
        <v>1098</v>
      </c>
      <c r="C346" s="111" t="s">
        <v>1099</v>
      </c>
      <c r="D346" s="106" t="s">
        <v>27</v>
      </c>
      <c r="E346" s="106" t="s">
        <v>894</v>
      </c>
      <c r="F346" s="111"/>
      <c r="G346" s="106" t="s">
        <v>953</v>
      </c>
      <c r="H346" s="111" t="s">
        <v>1100</v>
      </c>
      <c r="I346" s="111" t="s">
        <v>943</v>
      </c>
      <c r="J346" s="111"/>
      <c r="K346" s="127">
        <v>5.4999999999998046</v>
      </c>
      <c r="L346" s="106" t="s">
        <v>134</v>
      </c>
      <c r="M346" s="107">
        <v>6.8750000000000006E-2</v>
      </c>
      <c r="N346" s="107">
        <v>7.0199999999997584E-2</v>
      </c>
      <c r="O346" s="127">
        <v>3383349.9892000002</v>
      </c>
      <c r="P346" s="126">
        <v>100.99954200000001</v>
      </c>
      <c r="Q346" s="111"/>
      <c r="R346" s="127">
        <v>12824.631478305</v>
      </c>
      <c r="S346" s="113">
        <v>3.3833499892E-3</v>
      </c>
      <c r="T346" s="113">
        <v>4.7764093276008619E-3</v>
      </c>
      <c r="U346" s="113">
        <v>2.1323867658638889E-4</v>
      </c>
    </row>
    <row r="347" spans="1:21">
      <c r="A347" s="99"/>
      <c r="B347" s="112" t="s">
        <v>1101</v>
      </c>
      <c r="C347" s="111" t="s">
        <v>1102</v>
      </c>
      <c r="D347" s="106" t="s">
        <v>27</v>
      </c>
      <c r="E347" s="106" t="s">
        <v>894</v>
      </c>
      <c r="F347" s="111"/>
      <c r="G347" s="106" t="s">
        <v>953</v>
      </c>
      <c r="H347" s="111" t="s">
        <v>1100</v>
      </c>
      <c r="I347" s="111" t="s">
        <v>943</v>
      </c>
      <c r="J347" s="111"/>
      <c r="K347" s="127">
        <v>5.1499999999998121</v>
      </c>
      <c r="L347" s="106" t="s">
        <v>132</v>
      </c>
      <c r="M347" s="107">
        <v>7.7499999999999999E-2</v>
      </c>
      <c r="N347" s="107">
        <v>7.8099999999996839E-2</v>
      </c>
      <c r="O347" s="127">
        <v>2142822.9210740002</v>
      </c>
      <c r="P347" s="126">
        <v>102.04971999999999</v>
      </c>
      <c r="Q347" s="111"/>
      <c r="R347" s="127">
        <v>7695.1550881029998</v>
      </c>
      <c r="S347" s="113">
        <v>1.071411460537E-3</v>
      </c>
      <c r="T347" s="113">
        <v>2.8659857090106611E-3</v>
      </c>
      <c r="U347" s="113">
        <v>1.279494611513761E-4</v>
      </c>
    </row>
    <row r="348" spans="1:21">
      <c r="A348" s="99"/>
      <c r="B348" s="112" t="s">
        <v>1103</v>
      </c>
      <c r="C348" s="111" t="s">
        <v>1104</v>
      </c>
      <c r="D348" s="106" t="s">
        <v>27</v>
      </c>
      <c r="E348" s="106" t="s">
        <v>894</v>
      </c>
      <c r="F348" s="111"/>
      <c r="G348" s="106" t="s">
        <v>997</v>
      </c>
      <c r="H348" s="111" t="s">
        <v>1100</v>
      </c>
      <c r="I348" s="111" t="s">
        <v>943</v>
      </c>
      <c r="J348" s="111"/>
      <c r="K348" s="127">
        <v>5.4599999999995452</v>
      </c>
      <c r="L348" s="106" t="s">
        <v>132</v>
      </c>
      <c r="M348" s="107">
        <v>3.2500000000000001E-2</v>
      </c>
      <c r="N348" s="107">
        <v>6.1799999999992847E-2</v>
      </c>
      <c r="O348" s="127">
        <v>1525413.439916</v>
      </c>
      <c r="P348" s="126">
        <v>85.942750000000004</v>
      </c>
      <c r="Q348" s="111"/>
      <c r="R348" s="127">
        <v>4613.3465724850003</v>
      </c>
      <c r="S348" s="113">
        <v>2.179162057022857E-3</v>
      </c>
      <c r="T348" s="113">
        <v>1.7181960852090826E-3</v>
      </c>
      <c r="U348" s="113">
        <v>7.6707382930669103E-5</v>
      </c>
    </row>
    <row r="349" spans="1:21">
      <c r="A349" s="99"/>
      <c r="B349" s="112" t="s">
        <v>1105</v>
      </c>
      <c r="C349" s="111" t="s">
        <v>1106</v>
      </c>
      <c r="D349" s="106" t="s">
        <v>27</v>
      </c>
      <c r="E349" s="106" t="s">
        <v>894</v>
      </c>
      <c r="F349" s="111"/>
      <c r="G349" s="106" t="s">
        <v>997</v>
      </c>
      <c r="H349" s="111" t="s">
        <v>1100</v>
      </c>
      <c r="I349" s="111" t="s">
        <v>943</v>
      </c>
      <c r="J349" s="111"/>
      <c r="K349" s="127">
        <v>4.669999999999968</v>
      </c>
      <c r="L349" s="106" t="s">
        <v>132</v>
      </c>
      <c r="M349" s="107">
        <v>4.2500000000000003E-2</v>
      </c>
      <c r="N349" s="107">
        <v>0.06</v>
      </c>
      <c r="O349" s="127">
        <v>1699251.2077659999</v>
      </c>
      <c r="P349" s="126">
        <v>92.913690000000003</v>
      </c>
      <c r="Q349" s="111"/>
      <c r="R349" s="127">
        <v>5555.9276665540001</v>
      </c>
      <c r="S349" s="113">
        <v>2.8320853462766664E-3</v>
      </c>
      <c r="T349" s="113">
        <v>2.0692512509927962E-3</v>
      </c>
      <c r="U349" s="113">
        <v>9.2379938154937353E-5</v>
      </c>
    </row>
    <row r="350" spans="1:21">
      <c r="A350" s="99"/>
      <c r="B350" s="112" t="s">
        <v>1107</v>
      </c>
      <c r="C350" s="111" t="s">
        <v>1108</v>
      </c>
      <c r="D350" s="106" t="s">
        <v>27</v>
      </c>
      <c r="E350" s="106" t="s">
        <v>894</v>
      </c>
      <c r="F350" s="111"/>
      <c r="G350" s="106" t="s">
        <v>1028</v>
      </c>
      <c r="H350" s="111" t="s">
        <v>1100</v>
      </c>
      <c r="I350" s="111" t="s">
        <v>943</v>
      </c>
      <c r="J350" s="111"/>
      <c r="K350" s="127">
        <v>7.6300000000016031</v>
      </c>
      <c r="L350" s="106" t="s">
        <v>132</v>
      </c>
      <c r="M350" s="107">
        <v>3.2500000000000001E-2</v>
      </c>
      <c r="N350" s="107">
        <v>6.1600000000012443E-2</v>
      </c>
      <c r="O350" s="127">
        <v>518918.71</v>
      </c>
      <c r="P350" s="126">
        <v>80.911169999999998</v>
      </c>
      <c r="Q350" s="111"/>
      <c r="R350" s="127">
        <v>1477.4985370009999</v>
      </c>
      <c r="S350" s="113">
        <v>4.3420199329098852E-4</v>
      </c>
      <c r="T350" s="113">
        <v>5.5027996754421573E-4</v>
      </c>
      <c r="U350" s="113">
        <v>2.4566774742915236E-5</v>
      </c>
    </row>
    <row r="351" spans="1:21">
      <c r="A351" s="99"/>
      <c r="B351" s="112" t="s">
        <v>1109</v>
      </c>
      <c r="C351" s="111" t="s">
        <v>1110</v>
      </c>
      <c r="D351" s="106" t="s">
        <v>27</v>
      </c>
      <c r="E351" s="106" t="s">
        <v>894</v>
      </c>
      <c r="F351" s="111"/>
      <c r="G351" s="106" t="s">
        <v>1028</v>
      </c>
      <c r="H351" s="111" t="s">
        <v>1100</v>
      </c>
      <c r="I351" s="111" t="s">
        <v>943</v>
      </c>
      <c r="J351" s="111"/>
      <c r="K351" s="127">
        <v>5.7600000000000495</v>
      </c>
      <c r="L351" s="106" t="s">
        <v>132</v>
      </c>
      <c r="M351" s="107">
        <v>4.4999999999999998E-2</v>
      </c>
      <c r="N351" s="107">
        <v>6.2599999999999933E-2</v>
      </c>
      <c r="O351" s="127">
        <v>2812539.4081999999</v>
      </c>
      <c r="P351" s="126">
        <v>91.3005</v>
      </c>
      <c r="Q351" s="111"/>
      <c r="R351" s="127">
        <v>9036.3082861809999</v>
      </c>
      <c r="S351" s="113">
        <v>1.8751512822188145E-3</v>
      </c>
      <c r="T351" s="113">
        <v>3.3654851804674531E-3</v>
      </c>
      <c r="U351" s="113">
        <v>1.50249184425417E-4</v>
      </c>
    </row>
    <row r="352" spans="1:21">
      <c r="A352" s="99"/>
      <c r="B352" s="112" t="s">
        <v>1111</v>
      </c>
      <c r="C352" s="111" t="s">
        <v>1112</v>
      </c>
      <c r="D352" s="106" t="s">
        <v>27</v>
      </c>
      <c r="E352" s="106" t="s">
        <v>894</v>
      </c>
      <c r="F352" s="111"/>
      <c r="G352" s="106" t="s">
        <v>992</v>
      </c>
      <c r="H352" s="111" t="s">
        <v>1091</v>
      </c>
      <c r="I352" s="111" t="s">
        <v>287</v>
      </c>
      <c r="J352" s="111"/>
      <c r="K352" s="127">
        <v>0.57999999999059337</v>
      </c>
      <c r="L352" s="106" t="s">
        <v>132</v>
      </c>
      <c r="M352" s="107">
        <v>6.5000000000000002E-2</v>
      </c>
      <c r="N352" s="107">
        <v>0.11510000000028218</v>
      </c>
      <c r="O352" s="127">
        <v>4877.8358740000003</v>
      </c>
      <c r="P352" s="126">
        <v>99.091939999999994</v>
      </c>
      <c r="Q352" s="111"/>
      <c r="R352" s="127">
        <v>17.009234752000001</v>
      </c>
      <c r="S352" s="113">
        <v>1.9511343496000003E-6</v>
      </c>
      <c r="T352" s="113">
        <v>6.3349241389307531E-6</v>
      </c>
      <c r="U352" s="113">
        <v>2.8281722670935334E-7</v>
      </c>
    </row>
    <row r="353" spans="1:21">
      <c r="A353" s="99"/>
      <c r="B353" s="112" t="s">
        <v>1113</v>
      </c>
      <c r="C353" s="111" t="s">
        <v>1114</v>
      </c>
      <c r="D353" s="106" t="s">
        <v>27</v>
      </c>
      <c r="E353" s="106" t="s">
        <v>894</v>
      </c>
      <c r="F353" s="111"/>
      <c r="G353" s="106" t="s">
        <v>1115</v>
      </c>
      <c r="H353" s="111" t="s">
        <v>1091</v>
      </c>
      <c r="I353" s="111" t="s">
        <v>287</v>
      </c>
      <c r="J353" s="111"/>
      <c r="K353" s="127">
        <v>4.7200000000002946</v>
      </c>
      <c r="L353" s="106" t="s">
        <v>132</v>
      </c>
      <c r="M353" s="107">
        <v>5.8749999999999997E-2</v>
      </c>
      <c r="N353" s="107">
        <v>5.8100000000003128E-2</v>
      </c>
      <c r="O353" s="127">
        <v>2075674.84</v>
      </c>
      <c r="P353" s="126">
        <v>102.45359999999999</v>
      </c>
      <c r="Q353" s="111"/>
      <c r="R353" s="127">
        <v>7483.5178564649996</v>
      </c>
      <c r="S353" s="113">
        <v>2.0756748400000001E-3</v>
      </c>
      <c r="T353" s="113">
        <v>2.787163479383758E-3</v>
      </c>
      <c r="U353" s="113">
        <v>1.2443051066400826E-4</v>
      </c>
    </row>
    <row r="354" spans="1:21">
      <c r="A354" s="99"/>
      <c r="B354" s="112" t="s">
        <v>1116</v>
      </c>
      <c r="C354" s="111" t="s">
        <v>1117</v>
      </c>
      <c r="D354" s="106" t="s">
        <v>27</v>
      </c>
      <c r="E354" s="106" t="s">
        <v>894</v>
      </c>
      <c r="F354" s="111"/>
      <c r="G354" s="106" t="s">
        <v>1011</v>
      </c>
      <c r="H354" s="111" t="s">
        <v>1091</v>
      </c>
      <c r="I354" s="111" t="s">
        <v>287</v>
      </c>
      <c r="J354" s="111"/>
      <c r="K354" s="127">
        <v>5.5100000000000593</v>
      </c>
      <c r="L354" s="106" t="s">
        <v>132</v>
      </c>
      <c r="M354" s="107">
        <v>3.7499999999999999E-2</v>
      </c>
      <c r="N354" s="107">
        <v>6.030000000000077E-2</v>
      </c>
      <c r="O354" s="127">
        <v>3113512.26</v>
      </c>
      <c r="P354" s="126">
        <v>88.655079999999998</v>
      </c>
      <c r="Q354" s="111"/>
      <c r="R354" s="127">
        <v>9713.4495618420005</v>
      </c>
      <c r="S354" s="113">
        <v>5.1891870999999992E-3</v>
      </c>
      <c r="T354" s="113">
        <v>3.6176798661893871E-3</v>
      </c>
      <c r="U354" s="113">
        <v>1.6150819874705542E-4</v>
      </c>
    </row>
    <row r="355" spans="1:21">
      <c r="A355" s="99"/>
      <c r="B355" s="112" t="s">
        <v>1118</v>
      </c>
      <c r="C355" s="111" t="s">
        <v>1119</v>
      </c>
      <c r="D355" s="106" t="s">
        <v>27</v>
      </c>
      <c r="E355" s="106" t="s">
        <v>894</v>
      </c>
      <c r="F355" s="111"/>
      <c r="G355" s="106" t="s">
        <v>992</v>
      </c>
      <c r="H355" s="111" t="s">
        <v>1091</v>
      </c>
      <c r="I355" s="111" t="s">
        <v>896</v>
      </c>
      <c r="J355" s="111"/>
      <c r="K355" s="127">
        <v>8.6699999999992254</v>
      </c>
      <c r="L355" s="106" t="s">
        <v>132</v>
      </c>
      <c r="M355" s="107">
        <v>3.2500000000000001E-2</v>
      </c>
      <c r="N355" s="107">
        <v>6.1099999999998197E-2</v>
      </c>
      <c r="O355" s="127">
        <v>830269.93599999999</v>
      </c>
      <c r="P355" s="126">
        <v>78.210750000000004</v>
      </c>
      <c r="Q355" s="111"/>
      <c r="R355" s="127">
        <v>2285.0990504310003</v>
      </c>
      <c r="S355" s="113">
        <v>1.1860999085714285E-3</v>
      </c>
      <c r="T355" s="113">
        <v>8.5106292819675262E-4</v>
      </c>
      <c r="U355" s="113">
        <v>3.799497070984233E-5</v>
      </c>
    </row>
    <row r="356" spans="1:21">
      <c r="A356" s="99"/>
      <c r="B356" s="112" t="s">
        <v>1120</v>
      </c>
      <c r="C356" s="111" t="s">
        <v>1121</v>
      </c>
      <c r="D356" s="106" t="s">
        <v>27</v>
      </c>
      <c r="E356" s="106" t="s">
        <v>894</v>
      </c>
      <c r="F356" s="111"/>
      <c r="G356" s="106" t="s">
        <v>992</v>
      </c>
      <c r="H356" s="111" t="s">
        <v>1091</v>
      </c>
      <c r="I356" s="111" t="s">
        <v>896</v>
      </c>
      <c r="J356" s="111"/>
      <c r="K356" s="127">
        <v>6.5500000000000247</v>
      </c>
      <c r="L356" s="106" t="s">
        <v>132</v>
      </c>
      <c r="M356" s="107">
        <v>3.6249999999999998E-2</v>
      </c>
      <c r="N356" s="107">
        <v>6.3799999999999579E-2</v>
      </c>
      <c r="O356" s="127">
        <v>4151349.68</v>
      </c>
      <c r="P356" s="126">
        <v>84.228260000000006</v>
      </c>
      <c r="Q356" s="111"/>
      <c r="R356" s="127">
        <v>12304.569759554</v>
      </c>
      <c r="S356" s="113">
        <v>4.6126107555555561E-3</v>
      </c>
      <c r="T356" s="113">
        <v>4.5827173959011045E-3</v>
      </c>
      <c r="U356" s="113">
        <v>2.0459146728159857E-4</v>
      </c>
    </row>
    <row r="357" spans="1:21">
      <c r="A357" s="99"/>
      <c r="B357" s="112" t="s">
        <v>1122</v>
      </c>
      <c r="C357" s="111" t="s">
        <v>1123</v>
      </c>
      <c r="D357" s="106" t="s">
        <v>27</v>
      </c>
      <c r="E357" s="106" t="s">
        <v>894</v>
      </c>
      <c r="F357" s="111"/>
      <c r="G357" s="106" t="s">
        <v>953</v>
      </c>
      <c r="H357" s="111" t="s">
        <v>1091</v>
      </c>
      <c r="I357" s="111" t="s">
        <v>896</v>
      </c>
      <c r="J357" s="111"/>
      <c r="K357" s="127">
        <v>4.3699999999999326</v>
      </c>
      <c r="L357" s="106" t="s">
        <v>135</v>
      </c>
      <c r="M357" s="107">
        <v>7.4160000000000004E-2</v>
      </c>
      <c r="N357" s="107">
        <v>7.2099999999998332E-2</v>
      </c>
      <c r="O357" s="127">
        <v>2490809.8080000002</v>
      </c>
      <c r="P357" s="126">
        <v>101.17834000000001</v>
      </c>
      <c r="Q357" s="111"/>
      <c r="R357" s="127">
        <v>10679.430154556001</v>
      </c>
      <c r="S357" s="113">
        <v>3.8320150892307697E-3</v>
      </c>
      <c r="T357" s="113">
        <v>3.9774499477800958E-3</v>
      </c>
      <c r="U357" s="113">
        <v>1.7756982387421219E-4</v>
      </c>
    </row>
    <row r="358" spans="1:21">
      <c r="A358" s="99"/>
      <c r="B358" s="112" t="s">
        <v>1124</v>
      </c>
      <c r="C358" s="111" t="s">
        <v>1125</v>
      </c>
      <c r="D358" s="106" t="s">
        <v>27</v>
      </c>
      <c r="E358" s="106" t="s">
        <v>894</v>
      </c>
      <c r="F358" s="111"/>
      <c r="G358" s="106" t="s">
        <v>1088</v>
      </c>
      <c r="H358" s="111" t="s">
        <v>1091</v>
      </c>
      <c r="I358" s="111" t="s">
        <v>896</v>
      </c>
      <c r="J358" s="111"/>
      <c r="K358" s="127">
        <v>7.1400000000001187</v>
      </c>
      <c r="L358" s="106" t="s">
        <v>132</v>
      </c>
      <c r="M358" s="107">
        <v>5.1249999999999997E-2</v>
      </c>
      <c r="N358" s="107">
        <v>6.4600000000002142E-2</v>
      </c>
      <c r="O358" s="127">
        <v>2231350.4530000002</v>
      </c>
      <c r="P358" s="126">
        <v>91.796880000000002</v>
      </c>
      <c r="Q358" s="111"/>
      <c r="R358" s="127">
        <v>7208.002843151</v>
      </c>
      <c r="S358" s="113">
        <v>4.4627009060000007E-3</v>
      </c>
      <c r="T358" s="113">
        <v>2.6845505909188342E-3</v>
      </c>
      <c r="U358" s="113">
        <v>1.1984944672325138E-4</v>
      </c>
    </row>
    <row r="359" spans="1:21">
      <c r="A359" s="99"/>
      <c r="B359" s="112" t="s">
        <v>1126</v>
      </c>
      <c r="C359" s="111" t="s">
        <v>1127</v>
      </c>
      <c r="D359" s="106" t="s">
        <v>27</v>
      </c>
      <c r="E359" s="106" t="s">
        <v>894</v>
      </c>
      <c r="F359" s="111"/>
      <c r="G359" s="106" t="s">
        <v>1088</v>
      </c>
      <c r="H359" s="111" t="s">
        <v>1091</v>
      </c>
      <c r="I359" s="111" t="s">
        <v>287</v>
      </c>
      <c r="J359" s="111"/>
      <c r="K359" s="127">
        <v>3.650000000000023</v>
      </c>
      <c r="L359" s="106" t="s">
        <v>132</v>
      </c>
      <c r="M359" s="107">
        <v>6.3750000000000001E-2</v>
      </c>
      <c r="N359" s="107">
        <v>0.12050000000000159</v>
      </c>
      <c r="O359" s="127">
        <v>3061620.389</v>
      </c>
      <c r="P359" s="126">
        <v>82.265749999999997</v>
      </c>
      <c r="Q359" s="111"/>
      <c r="R359" s="127">
        <v>8863.1820472119998</v>
      </c>
      <c r="S359" s="113">
        <v>3.0616203889999999E-3</v>
      </c>
      <c r="T359" s="113">
        <v>3.3010059957000108E-3</v>
      </c>
      <c r="U359" s="113">
        <v>1.4737056681035491E-4</v>
      </c>
    </row>
    <row r="360" spans="1:21">
      <c r="A360" s="99"/>
      <c r="B360" s="112" t="s">
        <v>1128</v>
      </c>
      <c r="C360" s="111" t="s">
        <v>1129</v>
      </c>
      <c r="D360" s="106" t="s">
        <v>27</v>
      </c>
      <c r="E360" s="106" t="s">
        <v>894</v>
      </c>
      <c r="F360" s="111"/>
      <c r="G360" s="106" t="s">
        <v>964</v>
      </c>
      <c r="H360" s="111" t="s">
        <v>1091</v>
      </c>
      <c r="I360" s="111" t="s">
        <v>287</v>
      </c>
      <c r="J360" s="111"/>
      <c r="K360" s="127">
        <v>6.7700000000006657</v>
      </c>
      <c r="L360" s="106" t="s">
        <v>132</v>
      </c>
      <c r="M360" s="107">
        <v>4.1250000000000002E-2</v>
      </c>
      <c r="N360" s="107">
        <v>8.3600000000009694E-2</v>
      </c>
      <c r="O360" s="127">
        <v>1556756.13</v>
      </c>
      <c r="P360" s="126">
        <v>74.630920000000003</v>
      </c>
      <c r="Q360" s="111"/>
      <c r="R360" s="127">
        <v>4088.4494010640001</v>
      </c>
      <c r="S360" s="113">
        <v>1.55675613E-3</v>
      </c>
      <c r="T360" s="113">
        <v>1.5227032361671596E-3</v>
      </c>
      <c r="U360" s="113">
        <v>6.7979773223747042E-5</v>
      </c>
    </row>
    <row r="361" spans="1:21">
      <c r="A361" s="99"/>
      <c r="B361" s="112" t="s">
        <v>1130</v>
      </c>
      <c r="C361" s="111" t="s">
        <v>1131</v>
      </c>
      <c r="D361" s="106" t="s">
        <v>27</v>
      </c>
      <c r="E361" s="106" t="s">
        <v>894</v>
      </c>
      <c r="F361" s="111"/>
      <c r="G361" s="106" t="s">
        <v>964</v>
      </c>
      <c r="H361" s="111" t="s">
        <v>1091</v>
      </c>
      <c r="I361" s="111" t="s">
        <v>287</v>
      </c>
      <c r="J361" s="111"/>
      <c r="K361" s="127">
        <v>1.4500000000000088</v>
      </c>
      <c r="L361" s="106" t="s">
        <v>132</v>
      </c>
      <c r="M361" s="107">
        <v>6.25E-2</v>
      </c>
      <c r="N361" s="107">
        <v>9.2100000000001542E-2</v>
      </c>
      <c r="O361" s="127">
        <v>3424863.486</v>
      </c>
      <c r="P361" s="126">
        <v>96.500420000000005</v>
      </c>
      <c r="Q361" s="111"/>
      <c r="R361" s="127">
        <v>11630.321512782</v>
      </c>
      <c r="S361" s="113">
        <v>2.6345103738461538E-3</v>
      </c>
      <c r="T361" s="113">
        <v>4.3316001906661397E-3</v>
      </c>
      <c r="U361" s="113">
        <v>1.9338055614738194E-4</v>
      </c>
    </row>
    <row r="362" spans="1:21">
      <c r="A362" s="99"/>
      <c r="B362" s="112" t="s">
        <v>1132</v>
      </c>
      <c r="C362" s="111" t="s">
        <v>1133</v>
      </c>
      <c r="D362" s="106" t="s">
        <v>27</v>
      </c>
      <c r="E362" s="106" t="s">
        <v>894</v>
      </c>
      <c r="F362" s="111"/>
      <c r="G362" s="106" t="s">
        <v>987</v>
      </c>
      <c r="H362" s="111" t="s">
        <v>1134</v>
      </c>
      <c r="I362" s="111" t="s">
        <v>287</v>
      </c>
      <c r="J362" s="111"/>
      <c r="K362" s="127">
        <v>2.290000000000104</v>
      </c>
      <c r="L362" s="106" t="s">
        <v>132</v>
      </c>
      <c r="M362" s="107">
        <v>6.5000000000000002E-2</v>
      </c>
      <c r="N362" s="107">
        <v>8.6099999999997803E-2</v>
      </c>
      <c r="O362" s="127">
        <v>1037837.42</v>
      </c>
      <c r="P362" s="126">
        <v>94.882829999999998</v>
      </c>
      <c r="Q362" s="111"/>
      <c r="R362" s="127">
        <v>3465.2632836160001</v>
      </c>
      <c r="S362" s="113">
        <v>2.0756748400000001E-3</v>
      </c>
      <c r="T362" s="113">
        <v>1.290603624630922E-3</v>
      </c>
      <c r="U362" s="113">
        <v>5.7617886164736996E-5</v>
      </c>
    </row>
    <row r="363" spans="1:21">
      <c r="A363" s="99"/>
      <c r="B363" s="112" t="s">
        <v>1135</v>
      </c>
      <c r="C363" s="111" t="s">
        <v>1136</v>
      </c>
      <c r="D363" s="106" t="s">
        <v>27</v>
      </c>
      <c r="E363" s="106" t="s">
        <v>894</v>
      </c>
      <c r="F363" s="111"/>
      <c r="G363" s="106" t="s">
        <v>987</v>
      </c>
      <c r="H363" s="111" t="s">
        <v>1137</v>
      </c>
      <c r="I363" s="111" t="s">
        <v>943</v>
      </c>
      <c r="J363" s="111"/>
      <c r="K363" s="127">
        <v>6.7800000000002623</v>
      </c>
      <c r="L363" s="106" t="s">
        <v>132</v>
      </c>
      <c r="M363" s="107">
        <v>3.7499999999999999E-2</v>
      </c>
      <c r="N363" s="107">
        <v>6.570000000000259E-2</v>
      </c>
      <c r="O363" s="127">
        <v>3321079.7439999999</v>
      </c>
      <c r="P363" s="126">
        <v>83.1905</v>
      </c>
      <c r="Q363" s="111"/>
      <c r="R363" s="127">
        <v>9722.3735895569989</v>
      </c>
      <c r="S363" s="113">
        <v>3.3210797439999998E-3</v>
      </c>
      <c r="T363" s="113">
        <v>3.6210035335625819E-3</v>
      </c>
      <c r="U363" s="113">
        <v>1.6165658101152718E-4</v>
      </c>
    </row>
    <row r="364" spans="1:21">
      <c r="A364" s="99"/>
      <c r="B364" s="112" t="s">
        <v>1138</v>
      </c>
      <c r="C364" s="111" t="s">
        <v>1139</v>
      </c>
      <c r="D364" s="106" t="s">
        <v>27</v>
      </c>
      <c r="E364" s="106" t="s">
        <v>894</v>
      </c>
      <c r="F364" s="111"/>
      <c r="G364" s="106" t="s">
        <v>987</v>
      </c>
      <c r="H364" s="111" t="s">
        <v>1137</v>
      </c>
      <c r="I364" s="111" t="s">
        <v>943</v>
      </c>
      <c r="J364" s="111"/>
      <c r="K364" s="127">
        <v>5.3599999999994479</v>
      </c>
      <c r="L364" s="106" t="s">
        <v>132</v>
      </c>
      <c r="M364" s="107">
        <v>5.8749999999999997E-2</v>
      </c>
      <c r="N364" s="107">
        <v>7.259999999999546E-2</v>
      </c>
      <c r="O364" s="127">
        <v>311351.22600000002</v>
      </c>
      <c r="P364" s="126">
        <v>92.651259999999994</v>
      </c>
      <c r="Q364" s="111"/>
      <c r="R364" s="127">
        <v>1015.128908321</v>
      </c>
      <c r="S364" s="113">
        <v>6.2270245200000008E-4</v>
      </c>
      <c r="T364" s="113">
        <v>3.7807489397446151E-4</v>
      </c>
      <c r="U364" s="113">
        <v>1.6878827695060236E-5</v>
      </c>
    </row>
    <row r="365" spans="1:21">
      <c r="A365" s="99"/>
      <c r="B365" s="112" t="s">
        <v>1140</v>
      </c>
      <c r="C365" s="111" t="s">
        <v>1141</v>
      </c>
      <c r="D365" s="106" t="s">
        <v>27</v>
      </c>
      <c r="E365" s="106" t="s">
        <v>894</v>
      </c>
      <c r="F365" s="111"/>
      <c r="G365" s="106" t="s">
        <v>977</v>
      </c>
      <c r="H365" s="111" t="s">
        <v>1137</v>
      </c>
      <c r="I365" s="111" t="s">
        <v>943</v>
      </c>
      <c r="J365" s="111"/>
      <c r="K365" s="127">
        <v>4.3599999999998014</v>
      </c>
      <c r="L365" s="106" t="s">
        <v>134</v>
      </c>
      <c r="M365" s="107">
        <v>2.6249999999999999E-2</v>
      </c>
      <c r="N365" s="107">
        <v>0.11319999999999476</v>
      </c>
      <c r="O365" s="127">
        <v>1873296.5431000001</v>
      </c>
      <c r="P365" s="126">
        <v>68.589439999999996</v>
      </c>
      <c r="Q365" s="111"/>
      <c r="R365" s="127">
        <v>4822.1680650610006</v>
      </c>
      <c r="S365" s="113">
        <v>6.244321810333334E-3</v>
      </c>
      <c r="T365" s="113">
        <v>1.7959696201937595E-3</v>
      </c>
      <c r="U365" s="113">
        <v>8.0179515349836758E-5</v>
      </c>
    </row>
    <row r="366" spans="1:21">
      <c r="A366" s="99"/>
      <c r="B366" s="112" t="s">
        <v>1142</v>
      </c>
      <c r="C366" s="111" t="s">
        <v>1143</v>
      </c>
      <c r="D366" s="106" t="s">
        <v>27</v>
      </c>
      <c r="E366" s="106" t="s">
        <v>894</v>
      </c>
      <c r="F366" s="111"/>
      <c r="G366" s="106" t="s">
        <v>1097</v>
      </c>
      <c r="H366" s="111" t="s">
        <v>1134</v>
      </c>
      <c r="I366" s="111" t="s">
        <v>896</v>
      </c>
      <c r="J366" s="111"/>
      <c r="K366" s="127">
        <v>6.8799999999997743</v>
      </c>
      <c r="L366" s="106" t="s">
        <v>132</v>
      </c>
      <c r="M366" s="107">
        <v>0.04</v>
      </c>
      <c r="N366" s="107">
        <v>6.0399999999998302E-2</v>
      </c>
      <c r="O366" s="127">
        <v>3969728.1315000001</v>
      </c>
      <c r="P366" s="126">
        <v>87.64967</v>
      </c>
      <c r="Q366" s="111"/>
      <c r="R366" s="127">
        <v>12244.196777677</v>
      </c>
      <c r="S366" s="113">
        <v>7.9394562629999995E-3</v>
      </c>
      <c r="T366" s="113">
        <v>4.5602320656785399E-3</v>
      </c>
      <c r="U366" s="113">
        <v>2.0358762909889491E-4</v>
      </c>
    </row>
    <row r="367" spans="1:21">
      <c r="A367" s="99"/>
      <c r="B367" s="112" t="s">
        <v>1144</v>
      </c>
      <c r="C367" s="111" t="s">
        <v>1145</v>
      </c>
      <c r="D367" s="106" t="s">
        <v>27</v>
      </c>
      <c r="E367" s="106" t="s">
        <v>894</v>
      </c>
      <c r="F367" s="111"/>
      <c r="G367" s="106" t="s">
        <v>982</v>
      </c>
      <c r="H367" s="111" t="s">
        <v>1137</v>
      </c>
      <c r="I367" s="111" t="s">
        <v>943</v>
      </c>
      <c r="J367" s="111"/>
      <c r="K367" s="127">
        <v>7.1499999999997756</v>
      </c>
      <c r="L367" s="106" t="s">
        <v>132</v>
      </c>
      <c r="M367" s="107">
        <v>6.0999999999999999E-2</v>
      </c>
      <c r="N367" s="107">
        <v>7.1099999999997665E-2</v>
      </c>
      <c r="O367" s="127">
        <v>2594593.5499999998</v>
      </c>
      <c r="P367" s="126">
        <v>94.85172</v>
      </c>
      <c r="Q367" s="111"/>
      <c r="R367" s="127">
        <v>8660.3176521730002</v>
      </c>
      <c r="S367" s="113">
        <v>1.4826248857142856E-3</v>
      </c>
      <c r="T367" s="113">
        <v>3.2254511237848572E-3</v>
      </c>
      <c r="U367" s="113">
        <v>1.4399748469116937E-4</v>
      </c>
    </row>
    <row r="368" spans="1:21">
      <c r="A368" s="99"/>
      <c r="B368" s="112" t="s">
        <v>1146</v>
      </c>
      <c r="C368" s="111" t="s">
        <v>1147</v>
      </c>
      <c r="D368" s="106" t="s">
        <v>27</v>
      </c>
      <c r="E368" s="106" t="s">
        <v>894</v>
      </c>
      <c r="F368" s="111"/>
      <c r="G368" s="106" t="s">
        <v>982</v>
      </c>
      <c r="H368" s="111" t="s">
        <v>1137</v>
      </c>
      <c r="I368" s="111" t="s">
        <v>943</v>
      </c>
      <c r="J368" s="111"/>
      <c r="K368" s="127">
        <v>4.0600000000001604</v>
      </c>
      <c r="L368" s="106" t="s">
        <v>132</v>
      </c>
      <c r="M368" s="107">
        <v>7.3499999999999996E-2</v>
      </c>
      <c r="N368" s="107">
        <v>6.750000000000167E-2</v>
      </c>
      <c r="O368" s="127">
        <v>1660539.872</v>
      </c>
      <c r="P368" s="126">
        <v>102.98233</v>
      </c>
      <c r="Q368" s="111"/>
      <c r="R368" s="127">
        <v>6017.7106617839991</v>
      </c>
      <c r="S368" s="151">
        <v>1.1070265813333301E-3</v>
      </c>
      <c r="T368" s="113">
        <v>2.2412378386366815E-3</v>
      </c>
      <c r="U368" s="113">
        <v>1.0005813108699331E-4</v>
      </c>
    </row>
    <row r="369" spans="1:21">
      <c r="A369" s="99"/>
      <c r="B369" s="112" t="s">
        <v>1148</v>
      </c>
      <c r="C369" s="111" t="s">
        <v>1149</v>
      </c>
      <c r="D369" s="106" t="s">
        <v>27</v>
      </c>
      <c r="E369" s="106" t="s">
        <v>894</v>
      </c>
      <c r="F369" s="111"/>
      <c r="G369" s="106" t="s">
        <v>982</v>
      </c>
      <c r="H369" s="111" t="s">
        <v>1134</v>
      </c>
      <c r="I369" s="111" t="s">
        <v>896</v>
      </c>
      <c r="J369" s="111"/>
      <c r="K369" s="127">
        <v>6.0899999999998311</v>
      </c>
      <c r="L369" s="106" t="s">
        <v>132</v>
      </c>
      <c r="M369" s="107">
        <v>3.7499999999999999E-2</v>
      </c>
      <c r="N369" s="107">
        <v>6.1899999999998047E-2</v>
      </c>
      <c r="O369" s="127">
        <v>2490809.8080000002</v>
      </c>
      <c r="P369" s="126">
        <v>86.998080000000002</v>
      </c>
      <c r="Q369" s="111"/>
      <c r="R369" s="127">
        <v>7625.5209525920009</v>
      </c>
      <c r="S369" s="113">
        <v>6.2270245200000008E-3</v>
      </c>
      <c r="T369" s="113">
        <v>2.8400511521435258E-3</v>
      </c>
      <c r="U369" s="113">
        <v>1.2679163521877741E-4</v>
      </c>
    </row>
    <row r="370" spans="1:21">
      <c r="A370" s="99"/>
      <c r="B370" s="112" t="s">
        <v>1150</v>
      </c>
      <c r="C370" s="111" t="s">
        <v>1151</v>
      </c>
      <c r="D370" s="106" t="s">
        <v>27</v>
      </c>
      <c r="E370" s="106" t="s">
        <v>894</v>
      </c>
      <c r="F370" s="111"/>
      <c r="G370" s="106" t="s">
        <v>1028</v>
      </c>
      <c r="H370" s="111" t="s">
        <v>1137</v>
      </c>
      <c r="I370" s="111" t="s">
        <v>943</v>
      </c>
      <c r="J370" s="111"/>
      <c r="K370" s="127">
        <v>4.7800000000001992</v>
      </c>
      <c r="L370" s="106" t="s">
        <v>132</v>
      </c>
      <c r="M370" s="107">
        <v>5.1249999999999997E-2</v>
      </c>
      <c r="N370" s="107">
        <v>6.5700000000002243E-2</v>
      </c>
      <c r="O370" s="127">
        <v>3701654.7259140001</v>
      </c>
      <c r="P370" s="126">
        <v>93.320539999999994</v>
      </c>
      <c r="Q370" s="111"/>
      <c r="R370" s="127">
        <v>12156.048525511</v>
      </c>
      <c r="S370" s="113">
        <v>6.7302813198436362E-3</v>
      </c>
      <c r="T370" s="113">
        <v>4.5274021060364529E-3</v>
      </c>
      <c r="U370" s="113">
        <v>2.0212196385408231E-4</v>
      </c>
    </row>
    <row r="371" spans="1:21">
      <c r="A371" s="99"/>
      <c r="B371" s="112" t="s">
        <v>1152</v>
      </c>
      <c r="C371" s="111" t="s">
        <v>1153</v>
      </c>
      <c r="D371" s="106" t="s">
        <v>27</v>
      </c>
      <c r="E371" s="106" t="s">
        <v>894</v>
      </c>
      <c r="F371" s="111"/>
      <c r="G371" s="106" t="s">
        <v>1002</v>
      </c>
      <c r="H371" s="111" t="s">
        <v>1137</v>
      </c>
      <c r="I371" s="111" t="s">
        <v>943</v>
      </c>
      <c r="J371" s="111"/>
      <c r="K371" s="127">
        <v>6.9699999999996827</v>
      </c>
      <c r="L371" s="106" t="s">
        <v>132</v>
      </c>
      <c r="M371" s="107">
        <v>0.04</v>
      </c>
      <c r="N371" s="107">
        <v>6.539999999999678E-2</v>
      </c>
      <c r="O371" s="127">
        <v>3269187.8730000001</v>
      </c>
      <c r="P371" s="126">
        <v>83.735560000000007</v>
      </c>
      <c r="Q371" s="111"/>
      <c r="R371" s="127">
        <v>9633.1661765650006</v>
      </c>
      <c r="S371" s="113">
        <v>2.9719889754545458E-3</v>
      </c>
      <c r="T371" s="113">
        <v>3.5877790997668095E-3</v>
      </c>
      <c r="U371" s="113">
        <v>1.6017330480820789E-4</v>
      </c>
    </row>
    <row r="372" spans="1:21">
      <c r="A372" s="99"/>
      <c r="B372" s="112" t="s">
        <v>1154</v>
      </c>
      <c r="C372" s="111" t="s">
        <v>1155</v>
      </c>
      <c r="D372" s="106" t="s">
        <v>27</v>
      </c>
      <c r="E372" s="106" t="s">
        <v>894</v>
      </c>
      <c r="F372" s="111"/>
      <c r="G372" s="106" t="s">
        <v>997</v>
      </c>
      <c r="H372" s="111" t="s">
        <v>1137</v>
      </c>
      <c r="I372" s="111" t="s">
        <v>943</v>
      </c>
      <c r="J372" s="111"/>
      <c r="K372" s="127">
        <v>5.5900000000003098</v>
      </c>
      <c r="L372" s="106" t="s">
        <v>132</v>
      </c>
      <c r="M372" s="107">
        <v>4.0910000000000002E-2</v>
      </c>
      <c r="N372" s="107">
        <v>7.3600000000003551E-2</v>
      </c>
      <c r="O372" s="127">
        <v>1929339.7637799999</v>
      </c>
      <c r="P372" s="126">
        <v>83.028549999999996</v>
      </c>
      <c r="Q372" s="111"/>
      <c r="R372" s="127">
        <v>5637.0962482750001</v>
      </c>
      <c r="S372" s="113">
        <v>3.8586795275599999E-3</v>
      </c>
      <c r="T372" s="113">
        <v>2.0994817002260679E-3</v>
      </c>
      <c r="U372" s="113">
        <v>9.3729550498641731E-5</v>
      </c>
    </row>
    <row r="373" spans="1:21">
      <c r="A373" s="99"/>
      <c r="B373" s="112" t="s">
        <v>1156</v>
      </c>
      <c r="C373" s="111" t="s">
        <v>1157</v>
      </c>
      <c r="D373" s="106" t="s">
        <v>27</v>
      </c>
      <c r="E373" s="106" t="s">
        <v>894</v>
      </c>
      <c r="F373" s="111"/>
      <c r="G373" s="106" t="s">
        <v>964</v>
      </c>
      <c r="H373" s="111" t="s">
        <v>1137</v>
      </c>
      <c r="I373" s="111" t="s">
        <v>943</v>
      </c>
      <c r="J373" s="111"/>
      <c r="K373" s="127">
        <v>4.8100000000001328</v>
      </c>
      <c r="L373" s="106" t="s">
        <v>134</v>
      </c>
      <c r="M373" s="107">
        <v>7.1249999999999994E-2</v>
      </c>
      <c r="N373" s="107">
        <v>6.6200000000001827E-2</v>
      </c>
      <c r="O373" s="127">
        <v>3113512.26</v>
      </c>
      <c r="P373" s="126">
        <v>102.60978</v>
      </c>
      <c r="Q373" s="111"/>
      <c r="R373" s="127">
        <v>11989.964702560999</v>
      </c>
      <c r="S373" s="113">
        <v>4.1513496799999994E-3</v>
      </c>
      <c r="T373" s="113">
        <v>4.4655458006569206E-3</v>
      </c>
      <c r="U373" s="113">
        <v>1.9936044242805325E-4</v>
      </c>
    </row>
    <row r="374" spans="1:21">
      <c r="A374" s="99"/>
      <c r="B374" s="112" t="s">
        <v>1158</v>
      </c>
      <c r="C374" s="111" t="s">
        <v>1159</v>
      </c>
      <c r="D374" s="106" t="s">
        <v>27</v>
      </c>
      <c r="E374" s="106" t="s">
        <v>894</v>
      </c>
      <c r="F374" s="111"/>
      <c r="G374" s="106" t="s">
        <v>987</v>
      </c>
      <c r="H374" s="111" t="s">
        <v>1137</v>
      </c>
      <c r="I374" s="111" t="s">
        <v>943</v>
      </c>
      <c r="J374" s="111"/>
      <c r="K374" s="127">
        <v>6.3500000000003594</v>
      </c>
      <c r="L374" s="106" t="s">
        <v>132</v>
      </c>
      <c r="M374" s="107">
        <v>0.04</v>
      </c>
      <c r="N374" s="107">
        <v>6.3300000000004075E-2</v>
      </c>
      <c r="O374" s="127">
        <v>2594593.5499999998</v>
      </c>
      <c r="P374" s="126">
        <v>87.019329999999997</v>
      </c>
      <c r="Q374" s="111"/>
      <c r="R374" s="127">
        <v>7945.1911958689998</v>
      </c>
      <c r="S374" s="113">
        <v>3.4594580666666664E-3</v>
      </c>
      <c r="T374" s="113">
        <v>2.9591092267811994E-3</v>
      </c>
      <c r="U374" s="113">
        <v>1.3210688031847095E-4</v>
      </c>
    </row>
    <row r="375" spans="1:21">
      <c r="A375" s="99"/>
      <c r="B375" s="112" t="s">
        <v>1160</v>
      </c>
      <c r="C375" s="111" t="s">
        <v>1161</v>
      </c>
      <c r="D375" s="106" t="s">
        <v>27</v>
      </c>
      <c r="E375" s="106" t="s">
        <v>894</v>
      </c>
      <c r="F375" s="111"/>
      <c r="G375" s="106" t="s">
        <v>1162</v>
      </c>
      <c r="H375" s="111" t="s">
        <v>912</v>
      </c>
      <c r="I375" s="111" t="s">
        <v>896</v>
      </c>
      <c r="J375" s="111"/>
      <c r="K375" s="127">
        <v>4.7499999999998206</v>
      </c>
      <c r="L375" s="106" t="s">
        <v>132</v>
      </c>
      <c r="M375" s="107">
        <v>4.6249999999999999E-2</v>
      </c>
      <c r="N375" s="107">
        <v>6.6099999999997633E-2</v>
      </c>
      <c r="O375" s="127">
        <v>2594904.9012259999</v>
      </c>
      <c r="P375" s="126">
        <v>91.143129999999999</v>
      </c>
      <c r="Q375" s="111"/>
      <c r="R375" s="127">
        <v>8322.7074353179996</v>
      </c>
      <c r="S375" s="113">
        <v>4.7180089113199996E-3</v>
      </c>
      <c r="T375" s="113">
        <v>3.0997114803800936E-3</v>
      </c>
      <c r="U375" s="113">
        <v>1.3838394671419205E-4</v>
      </c>
    </row>
    <row r="376" spans="1:21">
      <c r="A376" s="99"/>
      <c r="B376" s="112" t="s">
        <v>1163</v>
      </c>
      <c r="C376" s="111" t="s">
        <v>1164</v>
      </c>
      <c r="D376" s="106" t="s">
        <v>27</v>
      </c>
      <c r="E376" s="106" t="s">
        <v>894</v>
      </c>
      <c r="F376" s="111"/>
      <c r="G376" s="106" t="s">
        <v>1162</v>
      </c>
      <c r="H376" s="111" t="s">
        <v>912</v>
      </c>
      <c r="I376" s="111" t="s">
        <v>896</v>
      </c>
      <c r="J376" s="111"/>
      <c r="K376" s="127">
        <v>5.719999999999799</v>
      </c>
      <c r="L376" s="106" t="s">
        <v>132</v>
      </c>
      <c r="M376" s="107">
        <v>0.04</v>
      </c>
      <c r="N376" s="107">
        <v>6.2099999999998011E-2</v>
      </c>
      <c r="O376" s="127">
        <v>3865944.3895</v>
      </c>
      <c r="P376" s="126">
        <v>89.431889999999996</v>
      </c>
      <c r="Q376" s="111"/>
      <c r="R376" s="127">
        <v>12166.545172701999</v>
      </c>
      <c r="S376" s="113">
        <v>7.7318887790000001E-3</v>
      </c>
      <c r="T376" s="113">
        <v>4.5313114802462643E-3</v>
      </c>
      <c r="U376" s="113">
        <v>2.0229649449532446E-4</v>
      </c>
    </row>
    <row r="377" spans="1:21">
      <c r="A377" s="99"/>
      <c r="B377" s="112" t="s">
        <v>1165</v>
      </c>
      <c r="C377" s="111" t="s">
        <v>1166</v>
      </c>
      <c r="D377" s="106" t="s">
        <v>27</v>
      </c>
      <c r="E377" s="106" t="s">
        <v>894</v>
      </c>
      <c r="F377" s="111"/>
      <c r="G377" s="106" t="s">
        <v>953</v>
      </c>
      <c r="H377" s="111" t="s">
        <v>912</v>
      </c>
      <c r="I377" s="111" t="s">
        <v>896</v>
      </c>
      <c r="J377" s="111"/>
      <c r="K377" s="127">
        <v>4.2700000000002509</v>
      </c>
      <c r="L377" s="106" t="s">
        <v>135</v>
      </c>
      <c r="M377" s="107">
        <v>8.5000000000000006E-2</v>
      </c>
      <c r="N377" s="107">
        <v>8.3100000000004143E-2</v>
      </c>
      <c r="O377" s="127">
        <v>2075674.84</v>
      </c>
      <c r="P377" s="126">
        <v>100.37944</v>
      </c>
      <c r="Q377" s="111"/>
      <c r="R377" s="127">
        <v>8829.255179314001</v>
      </c>
      <c r="S377" s="113">
        <v>2.7675664533333335E-3</v>
      </c>
      <c r="T377" s="113">
        <v>3.2883702635498578E-3</v>
      </c>
      <c r="U377" s="113">
        <v>1.4680645544204552E-4</v>
      </c>
    </row>
    <row r="378" spans="1:21">
      <c r="A378" s="99"/>
      <c r="B378" s="112" t="s">
        <v>1167</v>
      </c>
      <c r="C378" s="111" t="s">
        <v>1168</v>
      </c>
      <c r="D378" s="106" t="s">
        <v>27</v>
      </c>
      <c r="E378" s="106" t="s">
        <v>894</v>
      </c>
      <c r="F378" s="111"/>
      <c r="G378" s="106" t="s">
        <v>1088</v>
      </c>
      <c r="H378" s="111" t="s">
        <v>1169</v>
      </c>
      <c r="I378" s="111" t="s">
        <v>943</v>
      </c>
      <c r="J378" s="111"/>
      <c r="K378" s="127">
        <v>6.32000000000032</v>
      </c>
      <c r="L378" s="106" t="s">
        <v>132</v>
      </c>
      <c r="M378" s="107">
        <v>4.1250000000000002E-2</v>
      </c>
      <c r="N378" s="107">
        <v>7.1800000000003472E-2</v>
      </c>
      <c r="O378" s="127">
        <v>3323778.1212920006</v>
      </c>
      <c r="P378" s="126">
        <v>83.384289999999993</v>
      </c>
      <c r="Q378" s="111"/>
      <c r="R378" s="127">
        <v>9752.939618159</v>
      </c>
      <c r="S378" s="113">
        <v>6.6475562425840013E-3</v>
      </c>
      <c r="T378" s="113">
        <v>3.6323875537872009E-3</v>
      </c>
      <c r="U378" s="113">
        <v>1.6216481078004866E-4</v>
      </c>
    </row>
    <row r="379" spans="1:21">
      <c r="A379" s="99"/>
      <c r="B379" s="112" t="s">
        <v>1170</v>
      </c>
      <c r="C379" s="111" t="s">
        <v>1171</v>
      </c>
      <c r="D379" s="106" t="s">
        <v>27</v>
      </c>
      <c r="E379" s="106" t="s">
        <v>894</v>
      </c>
      <c r="F379" s="111"/>
      <c r="G379" s="106" t="s">
        <v>1088</v>
      </c>
      <c r="H379" s="111" t="s">
        <v>1169</v>
      </c>
      <c r="I379" s="111" t="s">
        <v>943</v>
      </c>
      <c r="J379" s="111"/>
      <c r="K379" s="127">
        <v>4.8699999999996129</v>
      </c>
      <c r="L379" s="106" t="s">
        <v>132</v>
      </c>
      <c r="M379" s="107">
        <v>0.04</v>
      </c>
      <c r="N379" s="107">
        <v>6.789999999999391E-2</v>
      </c>
      <c r="O379" s="127">
        <v>1556756.13</v>
      </c>
      <c r="P379" s="126">
        <v>88.543329999999997</v>
      </c>
      <c r="Q379" s="111"/>
      <c r="R379" s="127">
        <v>4850.6028644239996</v>
      </c>
      <c r="S379" s="113">
        <v>7.7837806499999999E-4</v>
      </c>
      <c r="T379" s="113">
        <v>1.8065598848057013E-3</v>
      </c>
      <c r="U379" s="113">
        <v>8.0652308583343909E-5</v>
      </c>
    </row>
    <row r="380" spans="1:21">
      <c r="A380" s="99"/>
      <c r="B380" s="112" t="s">
        <v>1172</v>
      </c>
      <c r="C380" s="111" t="s">
        <v>1173</v>
      </c>
      <c r="D380" s="106" t="s">
        <v>27</v>
      </c>
      <c r="E380" s="106" t="s">
        <v>894</v>
      </c>
      <c r="F380" s="111"/>
      <c r="G380" s="106" t="s">
        <v>959</v>
      </c>
      <c r="H380" s="111" t="s">
        <v>912</v>
      </c>
      <c r="I380" s="111" t="s">
        <v>896</v>
      </c>
      <c r="J380" s="111"/>
      <c r="K380" s="127">
        <v>3.0500000000001948</v>
      </c>
      <c r="L380" s="106" t="s">
        <v>132</v>
      </c>
      <c r="M380" s="107">
        <v>4.3749999999999997E-2</v>
      </c>
      <c r="N380" s="107">
        <v>6.7400000000001944E-2</v>
      </c>
      <c r="O380" s="127">
        <v>1556756.13</v>
      </c>
      <c r="P380" s="126">
        <v>93.542460000000005</v>
      </c>
      <c r="Q380" s="111"/>
      <c r="R380" s="127">
        <v>5124.4661709000002</v>
      </c>
      <c r="S380" s="113">
        <v>7.7837806499999999E-4</v>
      </c>
      <c r="T380" s="113">
        <v>1.9085576111148293E-3</v>
      </c>
      <c r="U380" s="113">
        <v>8.5205909139999687E-5</v>
      </c>
    </row>
    <row r="381" spans="1:21">
      <c r="A381" s="99"/>
      <c r="B381" s="112" t="s">
        <v>1174</v>
      </c>
      <c r="C381" s="111" t="s">
        <v>1175</v>
      </c>
      <c r="D381" s="106" t="s">
        <v>27</v>
      </c>
      <c r="E381" s="106" t="s">
        <v>894</v>
      </c>
      <c r="F381" s="111"/>
      <c r="G381" s="106" t="s">
        <v>977</v>
      </c>
      <c r="H381" s="111" t="s">
        <v>1176</v>
      </c>
      <c r="I381" s="111" t="s">
        <v>943</v>
      </c>
      <c r="J381" s="111"/>
      <c r="K381" s="127">
        <v>3.4800000000001519</v>
      </c>
      <c r="L381" s="106" t="s">
        <v>134</v>
      </c>
      <c r="M381" s="107">
        <v>3.6249999999999998E-2</v>
      </c>
      <c r="N381" s="107">
        <v>0.33840000000001852</v>
      </c>
      <c r="O381" s="127">
        <v>3217296.0019999999</v>
      </c>
      <c r="P381" s="126">
        <v>39.178100000000001</v>
      </c>
      <c r="Q381" s="111"/>
      <c r="R381" s="127">
        <v>4730.5638506109999</v>
      </c>
      <c r="S381" s="113">
        <v>9.1922742914285708E-3</v>
      </c>
      <c r="T381" s="113">
        <v>1.7618525209939341E-3</v>
      </c>
      <c r="U381" s="113">
        <v>7.8656386869139412E-5</v>
      </c>
    </row>
    <row r="382" spans="1:21">
      <c r="A382" s="99"/>
      <c r="B382" s="112" t="s">
        <v>1177</v>
      </c>
      <c r="C382" s="111" t="s">
        <v>1178</v>
      </c>
      <c r="D382" s="106" t="s">
        <v>27</v>
      </c>
      <c r="E382" s="106" t="s">
        <v>894</v>
      </c>
      <c r="F382" s="111"/>
      <c r="G382" s="106" t="s">
        <v>953</v>
      </c>
      <c r="H382" s="111" t="s">
        <v>1179</v>
      </c>
      <c r="I382" s="111" t="s">
        <v>896</v>
      </c>
      <c r="J382" s="111"/>
      <c r="K382" s="127">
        <v>4.189999999999988</v>
      </c>
      <c r="L382" s="106" t="s">
        <v>135</v>
      </c>
      <c r="M382" s="107">
        <v>8.8749999999999996E-2</v>
      </c>
      <c r="N382" s="107">
        <v>9.1600000000000042E-2</v>
      </c>
      <c r="O382" s="127">
        <v>2625728.6726000002</v>
      </c>
      <c r="P382" s="126">
        <v>98.671440000000004</v>
      </c>
      <c r="Q382" s="111"/>
      <c r="R382" s="127">
        <v>10978.962262806001</v>
      </c>
      <c r="S382" s="113">
        <v>2.1005829380800001E-3</v>
      </c>
      <c r="T382" s="113">
        <v>4.0890077697870279E-3</v>
      </c>
      <c r="U382" s="113">
        <v>1.8255022666133404E-4</v>
      </c>
    </row>
    <row r="383" spans="1:21">
      <c r="A383" s="99"/>
      <c r="B383" s="112" t="s">
        <v>1180</v>
      </c>
      <c r="C383" s="111" t="s">
        <v>1181</v>
      </c>
      <c r="D383" s="106" t="s">
        <v>27</v>
      </c>
      <c r="E383" s="106" t="s">
        <v>894</v>
      </c>
      <c r="F383" s="111"/>
      <c r="G383" s="106" t="s">
        <v>1088</v>
      </c>
      <c r="H383" s="111" t="s">
        <v>1176</v>
      </c>
      <c r="I383" s="111" t="s">
        <v>943</v>
      </c>
      <c r="J383" s="111"/>
      <c r="K383" s="127">
        <v>6.2700000000007492</v>
      </c>
      <c r="L383" s="106" t="s">
        <v>132</v>
      </c>
      <c r="M383" s="107">
        <v>4.4999999999999998E-2</v>
      </c>
      <c r="N383" s="107">
        <v>7.4200000000009578E-2</v>
      </c>
      <c r="O383" s="127">
        <v>726486.19400000002</v>
      </c>
      <c r="P383" s="126">
        <v>84.063500000000005</v>
      </c>
      <c r="Q383" s="111"/>
      <c r="R383" s="127">
        <v>2149.0875111569999</v>
      </c>
      <c r="S383" s="113">
        <v>2.6417679781818183E-4</v>
      </c>
      <c r="T383" s="113">
        <v>8.0040675254377798E-4</v>
      </c>
      <c r="U383" s="113">
        <v>3.573346941958469E-5</v>
      </c>
    </row>
    <row r="384" spans="1:21">
      <c r="A384" s="99"/>
      <c r="B384" s="112" t="s">
        <v>1182</v>
      </c>
      <c r="C384" s="111" t="s">
        <v>1183</v>
      </c>
      <c r="D384" s="106" t="s">
        <v>27</v>
      </c>
      <c r="E384" s="106" t="s">
        <v>894</v>
      </c>
      <c r="F384" s="111"/>
      <c r="G384" s="106" t="s">
        <v>1088</v>
      </c>
      <c r="H384" s="111" t="s">
        <v>1176</v>
      </c>
      <c r="I384" s="111" t="s">
        <v>943</v>
      </c>
      <c r="J384" s="111"/>
      <c r="K384" s="127">
        <v>5.9400000000000484</v>
      </c>
      <c r="L384" s="106" t="s">
        <v>132</v>
      </c>
      <c r="M384" s="107">
        <v>4.7500000000000001E-2</v>
      </c>
      <c r="N384" s="107">
        <v>7.4900000000001576E-2</v>
      </c>
      <c r="O384" s="127">
        <v>3321079.7439999999</v>
      </c>
      <c r="P384" s="126">
        <v>85.58014</v>
      </c>
      <c r="Q384" s="111"/>
      <c r="R384" s="127">
        <v>10001.647807758</v>
      </c>
      <c r="S384" s="113">
        <v>1.0888786045901639E-3</v>
      </c>
      <c r="T384" s="113">
        <v>3.7250165013449511E-3</v>
      </c>
      <c r="U384" s="113">
        <v>1.6630015028637317E-4</v>
      </c>
    </row>
    <row r="385" spans="1:21">
      <c r="A385" s="99"/>
      <c r="B385" s="112" t="s">
        <v>1184</v>
      </c>
      <c r="C385" s="111" t="s">
        <v>1185</v>
      </c>
      <c r="D385" s="106" t="s">
        <v>27</v>
      </c>
      <c r="E385" s="106" t="s">
        <v>894</v>
      </c>
      <c r="F385" s="111"/>
      <c r="G385" s="106" t="s">
        <v>982</v>
      </c>
      <c r="H385" s="111" t="s">
        <v>1176</v>
      </c>
      <c r="I385" s="111" t="s">
        <v>943</v>
      </c>
      <c r="J385" s="111"/>
      <c r="K385" s="127">
        <v>5.7799999999989078</v>
      </c>
      <c r="L385" s="106" t="s">
        <v>134</v>
      </c>
      <c r="M385" s="107">
        <v>0.03</v>
      </c>
      <c r="N385" s="107">
        <v>7.4899999999985589E-2</v>
      </c>
      <c r="O385" s="127">
        <v>726486.19400000002</v>
      </c>
      <c r="P385" s="126">
        <v>77.914720000000003</v>
      </c>
      <c r="Q385" s="111"/>
      <c r="R385" s="127">
        <v>2124.3468639940002</v>
      </c>
      <c r="S385" s="113">
        <v>2.2353421353846154E-3</v>
      </c>
      <c r="T385" s="113">
        <v>7.9119233900837619E-4</v>
      </c>
      <c r="U385" s="113">
        <v>3.5322099871239105E-5</v>
      </c>
    </row>
    <row r="386" spans="1:21">
      <c r="A386" s="99"/>
      <c r="B386" s="112" t="s">
        <v>1186</v>
      </c>
      <c r="C386" s="111" t="s">
        <v>1187</v>
      </c>
      <c r="D386" s="106" t="s">
        <v>27</v>
      </c>
      <c r="E386" s="106" t="s">
        <v>894</v>
      </c>
      <c r="F386" s="111"/>
      <c r="G386" s="106" t="s">
        <v>982</v>
      </c>
      <c r="H386" s="111" t="s">
        <v>1176</v>
      </c>
      <c r="I386" s="111" t="s">
        <v>943</v>
      </c>
      <c r="J386" s="111"/>
      <c r="K386" s="127">
        <v>6.370000000000136</v>
      </c>
      <c r="L386" s="106" t="s">
        <v>132</v>
      </c>
      <c r="M386" s="107">
        <v>4.2500000000000003E-2</v>
      </c>
      <c r="N386" s="107">
        <v>7.5000000000002509E-2</v>
      </c>
      <c r="O386" s="127">
        <v>2075674.84</v>
      </c>
      <c r="P386" s="126">
        <v>81.966859999999997</v>
      </c>
      <c r="Q386" s="111"/>
      <c r="R386" s="127">
        <v>5987.1052399869995</v>
      </c>
      <c r="S386" s="113">
        <v>5.1891871000000001E-3</v>
      </c>
      <c r="T386" s="113">
        <v>2.2298391467995208E-3</v>
      </c>
      <c r="U386" s="113">
        <v>9.9549246316978606E-5</v>
      </c>
    </row>
    <row r="387" spans="1:21">
      <c r="A387" s="99"/>
      <c r="B387" s="112" t="s">
        <v>1188</v>
      </c>
      <c r="C387" s="111" t="s">
        <v>1189</v>
      </c>
      <c r="D387" s="106" t="s">
        <v>27</v>
      </c>
      <c r="E387" s="106" t="s">
        <v>894</v>
      </c>
      <c r="F387" s="111"/>
      <c r="G387" s="106" t="s">
        <v>1075</v>
      </c>
      <c r="H387" s="111" t="s">
        <v>1179</v>
      </c>
      <c r="I387" s="111" t="s">
        <v>896</v>
      </c>
      <c r="J387" s="111"/>
      <c r="K387" s="127">
        <v>2.7599999999999043</v>
      </c>
      <c r="L387" s="106" t="s">
        <v>135</v>
      </c>
      <c r="M387" s="107">
        <v>0.06</v>
      </c>
      <c r="N387" s="107">
        <v>9.7199999999998732E-2</v>
      </c>
      <c r="O387" s="127">
        <v>2459674.6853999998</v>
      </c>
      <c r="P387" s="126">
        <v>91.829329999999999</v>
      </c>
      <c r="Q387" s="111"/>
      <c r="R387" s="127">
        <v>9571.4792644919999</v>
      </c>
      <c r="S387" s="113">
        <v>1.9677397483199997E-3</v>
      </c>
      <c r="T387" s="113">
        <v>3.5648044090152808E-3</v>
      </c>
      <c r="U387" s="113">
        <v>1.591476195465768E-4</v>
      </c>
    </row>
    <row r="388" spans="1:21">
      <c r="A388" s="99"/>
      <c r="B388" s="112" t="s">
        <v>1190</v>
      </c>
      <c r="C388" s="111" t="s">
        <v>1191</v>
      </c>
      <c r="D388" s="106" t="s">
        <v>27</v>
      </c>
      <c r="E388" s="106" t="s">
        <v>894</v>
      </c>
      <c r="F388" s="111"/>
      <c r="G388" s="106" t="s">
        <v>1075</v>
      </c>
      <c r="H388" s="111" t="s">
        <v>1179</v>
      </c>
      <c r="I388" s="111" t="s">
        <v>896</v>
      </c>
      <c r="J388" s="111"/>
      <c r="K388" s="127">
        <v>2.7599999999999785</v>
      </c>
      <c r="L388" s="106" t="s">
        <v>134</v>
      </c>
      <c r="M388" s="107">
        <v>0.05</v>
      </c>
      <c r="N388" s="107">
        <v>8.2699999999998219E-2</v>
      </c>
      <c r="O388" s="127">
        <v>1037837.42</v>
      </c>
      <c r="P388" s="126">
        <v>95.466629999999995</v>
      </c>
      <c r="Q388" s="111"/>
      <c r="R388" s="127">
        <v>3718.4289060579999</v>
      </c>
      <c r="S388" s="113">
        <v>1.0378374200000001E-3</v>
      </c>
      <c r="T388" s="113">
        <v>1.3848926997209509E-3</v>
      </c>
      <c r="U388" s="113">
        <v>6.1827340633508721E-5</v>
      </c>
    </row>
    <row r="389" spans="1:21">
      <c r="A389" s="99"/>
      <c r="B389" s="112" t="s">
        <v>1192</v>
      </c>
      <c r="C389" s="111" t="s">
        <v>1193</v>
      </c>
      <c r="D389" s="106" t="s">
        <v>27</v>
      </c>
      <c r="E389" s="106" t="s">
        <v>894</v>
      </c>
      <c r="F389" s="111"/>
      <c r="G389" s="106" t="s">
        <v>1097</v>
      </c>
      <c r="H389" s="111" t="s">
        <v>1176</v>
      </c>
      <c r="I389" s="111" t="s">
        <v>943</v>
      </c>
      <c r="J389" s="111"/>
      <c r="K389" s="127">
        <v>6.6900000000001461</v>
      </c>
      <c r="L389" s="106" t="s">
        <v>132</v>
      </c>
      <c r="M389" s="107">
        <v>5.1249999999999997E-2</v>
      </c>
      <c r="N389" s="107">
        <v>7.2200000000001638E-2</v>
      </c>
      <c r="O389" s="127">
        <v>3113512.26</v>
      </c>
      <c r="P389" s="126">
        <v>87.559169999999995</v>
      </c>
      <c r="Q389" s="111"/>
      <c r="R389" s="127">
        <v>9593.3760036109998</v>
      </c>
      <c r="S389" s="113">
        <v>1.55675613E-3</v>
      </c>
      <c r="T389" s="113">
        <v>3.5729596366449374E-3</v>
      </c>
      <c r="U389" s="113">
        <v>1.5951170265330713E-4</v>
      </c>
    </row>
    <row r="390" spans="1:21">
      <c r="A390" s="99"/>
      <c r="B390" s="112" t="s">
        <v>1194</v>
      </c>
      <c r="C390" s="111" t="s">
        <v>1195</v>
      </c>
      <c r="D390" s="106" t="s">
        <v>27</v>
      </c>
      <c r="E390" s="106" t="s">
        <v>894</v>
      </c>
      <c r="F390" s="111"/>
      <c r="G390" s="106" t="s">
        <v>681</v>
      </c>
      <c r="H390" s="111" t="s">
        <v>664</v>
      </c>
      <c r="I390" s="111"/>
      <c r="J390" s="111"/>
      <c r="K390" s="127">
        <v>4.2800000000000216</v>
      </c>
      <c r="L390" s="106" t="s">
        <v>132</v>
      </c>
      <c r="M390" s="107">
        <v>2.5000000000000001E-2</v>
      </c>
      <c r="N390" s="107">
        <v>-1.0900000000000069E-2</v>
      </c>
      <c r="O390" s="127">
        <v>6251167.3454999998</v>
      </c>
      <c r="P390" s="126">
        <v>117.39283</v>
      </c>
      <c r="Q390" s="111"/>
      <c r="R390" s="127">
        <v>25823.908649898</v>
      </c>
      <c r="S390" s="113">
        <v>1.4495460511304348E-2</v>
      </c>
      <c r="T390" s="113">
        <v>9.6178637459598693E-3</v>
      </c>
      <c r="U390" s="113">
        <v>4.2938123517291516E-4</v>
      </c>
    </row>
    <row r="391" spans="1:21">
      <c r="A391" s="99"/>
      <c r="B391" s="141"/>
      <c r="C391" s="142"/>
      <c r="D391" s="142"/>
      <c r="E391" s="142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  <c r="Q391" s="142"/>
      <c r="R391" s="142"/>
      <c r="S391" s="142"/>
      <c r="T391" s="142"/>
      <c r="U391" s="142"/>
    </row>
    <row r="392" spans="1:21">
      <c r="A392" s="99"/>
      <c r="B392" s="141"/>
      <c r="C392" s="142"/>
      <c r="D392" s="142"/>
      <c r="E392" s="142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  <c r="Q392" s="142"/>
      <c r="R392" s="142"/>
      <c r="S392" s="142"/>
      <c r="T392" s="142"/>
      <c r="U392" s="142"/>
    </row>
    <row r="393" spans="1:21">
      <c r="A393" s="99"/>
      <c r="B393" s="141"/>
      <c r="C393" s="142"/>
      <c r="D393" s="142"/>
      <c r="E393" s="142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  <c r="Q393" s="142"/>
      <c r="R393" s="142"/>
      <c r="S393" s="142"/>
      <c r="T393" s="142"/>
      <c r="U393" s="142"/>
    </row>
    <row r="394" spans="1:21">
      <c r="A394" s="99"/>
      <c r="B394" s="140" t="s">
        <v>223</v>
      </c>
      <c r="C394" s="144"/>
      <c r="D394" s="144"/>
      <c r="E394" s="144"/>
      <c r="F394" s="144"/>
      <c r="G394" s="144"/>
      <c r="H394" s="144"/>
      <c r="I394" s="144"/>
      <c r="J394" s="144"/>
      <c r="K394" s="144"/>
      <c r="L394" s="142"/>
      <c r="M394" s="142"/>
      <c r="N394" s="142"/>
      <c r="O394" s="142"/>
      <c r="P394" s="142"/>
      <c r="Q394" s="142"/>
      <c r="R394" s="142"/>
      <c r="S394" s="142"/>
      <c r="T394" s="142"/>
      <c r="U394" s="142"/>
    </row>
    <row r="395" spans="1:21">
      <c r="A395" s="99"/>
      <c r="B395" s="140" t="s">
        <v>113</v>
      </c>
      <c r="C395" s="144"/>
      <c r="D395" s="144"/>
      <c r="E395" s="144"/>
      <c r="F395" s="144"/>
      <c r="G395" s="144"/>
      <c r="H395" s="144"/>
      <c r="I395" s="144"/>
      <c r="J395" s="144"/>
      <c r="K395" s="144"/>
      <c r="L395" s="142"/>
      <c r="M395" s="142"/>
      <c r="N395" s="142"/>
      <c r="O395" s="142"/>
      <c r="P395" s="142"/>
      <c r="Q395" s="142"/>
      <c r="R395" s="142"/>
      <c r="S395" s="142"/>
      <c r="T395" s="142"/>
      <c r="U395" s="142"/>
    </row>
    <row r="396" spans="1:21">
      <c r="A396" s="99"/>
      <c r="B396" s="140" t="s">
        <v>206</v>
      </c>
      <c r="C396" s="144"/>
      <c r="D396" s="144"/>
      <c r="E396" s="144"/>
      <c r="F396" s="144"/>
      <c r="G396" s="144"/>
      <c r="H396" s="144"/>
      <c r="I396" s="144"/>
      <c r="J396" s="144"/>
      <c r="K396" s="144"/>
      <c r="L396" s="142"/>
      <c r="M396" s="142"/>
      <c r="N396" s="142"/>
      <c r="O396" s="142"/>
      <c r="P396" s="142"/>
      <c r="Q396" s="142"/>
      <c r="R396" s="142"/>
      <c r="S396" s="142"/>
      <c r="T396" s="142"/>
      <c r="U396" s="142"/>
    </row>
    <row r="397" spans="1:21">
      <c r="A397" s="99"/>
      <c r="B397" s="140" t="s">
        <v>214</v>
      </c>
      <c r="C397" s="144"/>
      <c r="D397" s="144"/>
      <c r="E397" s="144"/>
      <c r="F397" s="144"/>
      <c r="G397" s="144"/>
      <c r="H397" s="144"/>
      <c r="I397" s="144"/>
      <c r="J397" s="144"/>
      <c r="K397" s="144"/>
      <c r="L397" s="142"/>
      <c r="M397" s="142"/>
      <c r="N397" s="142"/>
      <c r="O397" s="142"/>
      <c r="P397" s="142"/>
      <c r="Q397" s="142"/>
      <c r="R397" s="142"/>
      <c r="S397" s="142"/>
      <c r="T397" s="142"/>
      <c r="U397" s="142"/>
    </row>
    <row r="398" spans="1:21">
      <c r="A398" s="99"/>
      <c r="B398" s="140" t="s">
        <v>219</v>
      </c>
      <c r="C398" s="140"/>
      <c r="D398" s="140"/>
      <c r="E398" s="140"/>
      <c r="F398" s="140"/>
      <c r="G398" s="140"/>
      <c r="H398" s="140"/>
      <c r="I398" s="140"/>
      <c r="J398" s="140"/>
      <c r="K398" s="140"/>
      <c r="L398" s="142"/>
      <c r="M398" s="142"/>
      <c r="N398" s="142"/>
      <c r="O398" s="142"/>
      <c r="P398" s="142"/>
      <c r="Q398" s="142"/>
      <c r="R398" s="142"/>
      <c r="S398" s="142"/>
      <c r="T398" s="142"/>
      <c r="U398" s="142"/>
    </row>
    <row r="399" spans="1:21">
      <c r="A399" s="99"/>
      <c r="B399" s="141"/>
      <c r="C399" s="142"/>
      <c r="D399" s="142"/>
      <c r="E399" s="142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  <c r="Q399" s="142"/>
      <c r="R399" s="142"/>
      <c r="S399" s="142"/>
      <c r="T399" s="142"/>
      <c r="U399" s="142"/>
    </row>
    <row r="400" spans="1:21">
      <c r="A400" s="99"/>
      <c r="B400" s="141"/>
      <c r="C400" s="142"/>
      <c r="D400" s="142"/>
      <c r="E400" s="142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  <c r="Q400" s="142"/>
      <c r="R400" s="142"/>
      <c r="S400" s="142"/>
      <c r="T400" s="142"/>
      <c r="U400" s="142"/>
    </row>
    <row r="401" spans="1:21">
      <c r="A401" s="99"/>
      <c r="B401" s="141"/>
      <c r="C401" s="142"/>
      <c r="D401" s="142"/>
      <c r="E401" s="142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  <c r="Q401" s="142"/>
      <c r="R401" s="142"/>
      <c r="S401" s="142"/>
      <c r="T401" s="142"/>
      <c r="U401" s="142"/>
    </row>
    <row r="402" spans="1:21">
      <c r="A402" s="99"/>
      <c r="B402" s="141"/>
      <c r="C402" s="142"/>
      <c r="D402" s="142"/>
      <c r="E402" s="142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  <c r="Q402" s="142"/>
      <c r="R402" s="142"/>
      <c r="S402" s="142"/>
      <c r="T402" s="142"/>
      <c r="U402" s="142"/>
    </row>
    <row r="403" spans="1:21">
      <c r="A403" s="99"/>
      <c r="B403" s="141"/>
      <c r="C403" s="142"/>
      <c r="D403" s="142"/>
      <c r="E403" s="142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  <c r="Q403" s="142"/>
      <c r="R403" s="142"/>
      <c r="S403" s="142"/>
      <c r="T403" s="142"/>
      <c r="U403" s="142"/>
    </row>
    <row r="404" spans="1:21">
      <c r="A404" s="99"/>
      <c r="B404" s="141"/>
      <c r="C404" s="142"/>
      <c r="D404" s="142"/>
      <c r="E404" s="142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  <c r="Q404" s="142"/>
      <c r="R404" s="142"/>
      <c r="S404" s="142"/>
      <c r="T404" s="142"/>
      <c r="U404" s="142"/>
    </row>
    <row r="405" spans="1:21">
      <c r="A405" s="99"/>
      <c r="B405" s="141"/>
      <c r="C405" s="142"/>
      <c r="D405" s="142"/>
      <c r="E405" s="142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  <c r="Q405" s="142"/>
      <c r="R405" s="142"/>
      <c r="S405" s="142"/>
      <c r="T405" s="142"/>
      <c r="U405" s="142"/>
    </row>
    <row r="406" spans="1:21">
      <c r="A406" s="99"/>
      <c r="B406" s="141"/>
      <c r="C406" s="142"/>
      <c r="D406" s="142"/>
      <c r="E406" s="142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  <c r="Q406" s="142"/>
      <c r="R406" s="142"/>
      <c r="S406" s="142"/>
      <c r="T406" s="142"/>
      <c r="U406" s="142"/>
    </row>
    <row r="407" spans="1:21">
      <c r="A407" s="99"/>
      <c r="B407" s="141"/>
      <c r="C407" s="142"/>
      <c r="D407" s="142"/>
      <c r="E407" s="142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  <c r="Q407" s="142"/>
      <c r="R407" s="142"/>
      <c r="S407" s="142"/>
      <c r="T407" s="142"/>
      <c r="U407" s="142"/>
    </row>
    <row r="408" spans="1:21">
      <c r="A408" s="99"/>
      <c r="B408" s="141"/>
      <c r="C408" s="142"/>
      <c r="D408" s="142"/>
      <c r="E408" s="142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  <c r="Q408" s="142"/>
      <c r="R408" s="142"/>
      <c r="S408" s="142"/>
      <c r="T408" s="142"/>
      <c r="U408" s="142"/>
    </row>
    <row r="409" spans="1:21">
      <c r="A409" s="99"/>
      <c r="B409" s="141"/>
      <c r="C409" s="142"/>
      <c r="D409" s="142"/>
      <c r="E409" s="142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  <c r="Q409" s="142"/>
      <c r="R409" s="142"/>
      <c r="S409" s="142"/>
      <c r="T409" s="142"/>
      <c r="U409" s="142"/>
    </row>
    <row r="410" spans="1:21">
      <c r="A410" s="99"/>
      <c r="B410" s="141"/>
      <c r="C410" s="142"/>
      <c r="D410" s="142"/>
      <c r="E410" s="142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  <c r="Q410" s="142"/>
      <c r="R410" s="142"/>
      <c r="S410" s="142"/>
      <c r="T410" s="142"/>
      <c r="U410" s="142"/>
    </row>
    <row r="411" spans="1:21">
      <c r="A411" s="99"/>
      <c r="B411" s="141"/>
      <c r="C411" s="142"/>
      <c r="D411" s="142"/>
      <c r="E411" s="142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  <c r="Q411" s="142"/>
      <c r="R411" s="142"/>
      <c r="S411" s="142"/>
      <c r="T411" s="142"/>
      <c r="U411" s="142"/>
    </row>
    <row r="412" spans="1:21">
      <c r="A412" s="99"/>
      <c r="B412" s="141"/>
      <c r="C412" s="142"/>
      <c r="D412" s="142"/>
      <c r="E412" s="142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  <c r="P412" s="142"/>
      <c r="Q412" s="142"/>
      <c r="R412" s="142"/>
      <c r="S412" s="142"/>
      <c r="T412" s="142"/>
      <c r="U412" s="142"/>
    </row>
    <row r="413" spans="1:21">
      <c r="A413" s="99"/>
      <c r="B413" s="141"/>
      <c r="C413" s="142"/>
      <c r="D413" s="142"/>
      <c r="E413" s="142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  <c r="P413" s="142"/>
      <c r="Q413" s="142"/>
      <c r="R413" s="142"/>
      <c r="S413" s="142"/>
      <c r="T413" s="142"/>
      <c r="U413" s="142"/>
    </row>
    <row r="414" spans="1:21">
      <c r="A414" s="99"/>
      <c r="B414" s="141"/>
      <c r="C414" s="142"/>
      <c r="D414" s="142"/>
      <c r="E414" s="142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  <c r="P414" s="142"/>
      <c r="Q414" s="142"/>
      <c r="R414" s="142"/>
      <c r="S414" s="142"/>
      <c r="T414" s="142"/>
      <c r="U414" s="142"/>
    </row>
    <row r="415" spans="1:21">
      <c r="A415" s="99"/>
      <c r="B415" s="141"/>
      <c r="C415" s="142"/>
      <c r="D415" s="142"/>
      <c r="E415" s="142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  <c r="P415" s="142"/>
      <c r="Q415" s="142"/>
      <c r="R415" s="142"/>
      <c r="S415" s="142"/>
      <c r="T415" s="142"/>
      <c r="U415" s="142"/>
    </row>
    <row r="416" spans="1:21">
      <c r="A416" s="99"/>
      <c r="B416" s="141"/>
      <c r="C416" s="142"/>
      <c r="D416" s="142"/>
      <c r="E416" s="142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  <c r="P416" s="142"/>
      <c r="Q416" s="142"/>
      <c r="R416" s="142"/>
      <c r="S416" s="142"/>
      <c r="T416" s="142"/>
      <c r="U416" s="142"/>
    </row>
    <row r="417" spans="1:21">
      <c r="A417" s="99"/>
      <c r="B417" s="141"/>
      <c r="C417" s="142"/>
      <c r="D417" s="142"/>
      <c r="E417" s="142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  <c r="P417" s="142"/>
      <c r="Q417" s="142"/>
      <c r="R417" s="142"/>
      <c r="S417" s="142"/>
      <c r="T417" s="142"/>
      <c r="U417" s="142"/>
    </row>
    <row r="418" spans="1:21">
      <c r="A418" s="99"/>
      <c r="B418" s="141"/>
      <c r="C418" s="142"/>
      <c r="D418" s="142"/>
      <c r="E418" s="142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  <c r="P418" s="142"/>
      <c r="Q418" s="142"/>
      <c r="R418" s="142"/>
      <c r="S418" s="142"/>
      <c r="T418" s="142"/>
      <c r="U418" s="142"/>
    </row>
    <row r="419" spans="1:21">
      <c r="A419" s="99"/>
      <c r="B419" s="141"/>
      <c r="C419" s="142"/>
      <c r="D419" s="142"/>
      <c r="E419" s="142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  <c r="P419" s="142"/>
      <c r="Q419" s="142"/>
      <c r="R419" s="142"/>
      <c r="S419" s="142"/>
      <c r="T419" s="142"/>
      <c r="U419" s="142"/>
    </row>
    <row r="420" spans="1:21">
      <c r="A420" s="99"/>
      <c r="B420" s="141"/>
      <c r="C420" s="142"/>
      <c r="D420" s="142"/>
      <c r="E420" s="142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  <c r="P420" s="142"/>
      <c r="Q420" s="142"/>
      <c r="R420" s="142"/>
      <c r="S420" s="142"/>
      <c r="T420" s="142"/>
      <c r="U420" s="142"/>
    </row>
    <row r="421" spans="1:21">
      <c r="A421" s="99"/>
      <c r="B421" s="141"/>
      <c r="C421" s="142"/>
      <c r="D421" s="142"/>
      <c r="E421" s="142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  <c r="P421" s="142"/>
      <c r="Q421" s="142"/>
      <c r="R421" s="142"/>
      <c r="S421" s="142"/>
      <c r="T421" s="142"/>
      <c r="U421" s="142"/>
    </row>
    <row r="422" spans="1:21">
      <c r="A422" s="99"/>
      <c r="B422" s="141"/>
      <c r="C422" s="142"/>
      <c r="D422" s="142"/>
      <c r="E422" s="142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  <c r="P422" s="142"/>
      <c r="Q422" s="142"/>
      <c r="R422" s="142"/>
      <c r="S422" s="142"/>
      <c r="T422" s="142"/>
      <c r="U422" s="142"/>
    </row>
    <row r="423" spans="1:21">
      <c r="A423" s="99"/>
      <c r="B423" s="141"/>
      <c r="C423" s="142"/>
      <c r="D423" s="142"/>
      <c r="E423" s="142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  <c r="P423" s="142"/>
      <c r="Q423" s="142"/>
      <c r="R423" s="142"/>
      <c r="S423" s="142"/>
      <c r="T423" s="142"/>
      <c r="U423" s="142"/>
    </row>
    <row r="424" spans="1:21">
      <c r="A424" s="99"/>
      <c r="B424" s="141"/>
      <c r="C424" s="142"/>
      <c r="D424" s="142"/>
      <c r="E424" s="142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  <c r="Q424" s="142"/>
      <c r="R424" s="142"/>
      <c r="S424" s="142"/>
      <c r="T424" s="142"/>
      <c r="U424" s="142"/>
    </row>
    <row r="425" spans="1:21">
      <c r="A425" s="99"/>
      <c r="B425" s="141"/>
      <c r="C425" s="142"/>
      <c r="D425" s="142"/>
      <c r="E425" s="142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  <c r="P425" s="142"/>
      <c r="Q425" s="142"/>
      <c r="R425" s="142"/>
      <c r="S425" s="142"/>
      <c r="T425" s="142"/>
      <c r="U425" s="142"/>
    </row>
    <row r="426" spans="1:21">
      <c r="A426" s="99"/>
      <c r="B426" s="141"/>
      <c r="C426" s="142"/>
      <c r="D426" s="142"/>
      <c r="E426" s="142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  <c r="P426" s="142"/>
      <c r="Q426" s="142"/>
      <c r="R426" s="142"/>
      <c r="S426" s="142"/>
      <c r="T426" s="142"/>
      <c r="U426" s="142"/>
    </row>
    <row r="427" spans="1:21">
      <c r="A427" s="99"/>
      <c r="B427" s="141"/>
      <c r="C427" s="142"/>
      <c r="D427" s="142"/>
      <c r="E427" s="142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  <c r="Q427" s="142"/>
      <c r="R427" s="142"/>
      <c r="S427" s="142"/>
      <c r="T427" s="142"/>
      <c r="U427" s="142"/>
    </row>
    <row r="428" spans="1:21">
      <c r="A428" s="99"/>
      <c r="B428" s="141"/>
      <c r="C428" s="142"/>
      <c r="D428" s="142"/>
      <c r="E428" s="142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  <c r="P428" s="142"/>
      <c r="Q428" s="142"/>
      <c r="R428" s="142"/>
      <c r="S428" s="142"/>
      <c r="T428" s="142"/>
      <c r="U428" s="142"/>
    </row>
    <row r="429" spans="1:21">
      <c r="A429" s="99"/>
      <c r="B429" s="141"/>
      <c r="C429" s="142"/>
      <c r="D429" s="142"/>
      <c r="E429" s="142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  <c r="P429" s="142"/>
      <c r="Q429" s="142"/>
      <c r="R429" s="142"/>
      <c r="S429" s="142"/>
      <c r="T429" s="142"/>
      <c r="U429" s="142"/>
    </row>
    <row r="430" spans="1:21">
      <c r="A430" s="99"/>
      <c r="B430" s="141"/>
      <c r="C430" s="142"/>
      <c r="D430" s="142"/>
      <c r="E430" s="142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  <c r="P430" s="142"/>
      <c r="Q430" s="142"/>
      <c r="R430" s="142"/>
      <c r="S430" s="142"/>
      <c r="T430" s="142"/>
      <c r="U430" s="142"/>
    </row>
    <row r="431" spans="1:21">
      <c r="A431" s="99"/>
      <c r="B431" s="141"/>
      <c r="C431" s="142"/>
      <c r="D431" s="142"/>
      <c r="E431" s="142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  <c r="P431" s="142"/>
      <c r="Q431" s="142"/>
      <c r="R431" s="142"/>
      <c r="S431" s="142"/>
      <c r="T431" s="142"/>
      <c r="U431" s="142"/>
    </row>
    <row r="432" spans="1:21">
      <c r="A432" s="99"/>
      <c r="B432" s="141"/>
      <c r="C432" s="142"/>
      <c r="D432" s="142"/>
      <c r="E432" s="142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  <c r="P432" s="142"/>
      <c r="Q432" s="142"/>
      <c r="R432" s="142"/>
      <c r="S432" s="142"/>
      <c r="T432" s="142"/>
      <c r="U432" s="142"/>
    </row>
    <row r="433" spans="1:21">
      <c r="A433" s="99"/>
      <c r="B433" s="141"/>
      <c r="C433" s="142"/>
      <c r="D433" s="142"/>
      <c r="E433" s="142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  <c r="P433" s="142"/>
      <c r="Q433" s="142"/>
      <c r="R433" s="142"/>
      <c r="S433" s="142"/>
      <c r="T433" s="142"/>
      <c r="U433" s="142"/>
    </row>
    <row r="434" spans="1:21">
      <c r="A434" s="99"/>
      <c r="B434" s="141"/>
      <c r="C434" s="141"/>
      <c r="D434" s="141"/>
      <c r="E434" s="141"/>
      <c r="F434" s="141"/>
      <c r="G434" s="142"/>
      <c r="H434" s="142"/>
      <c r="I434" s="142"/>
      <c r="J434" s="142"/>
      <c r="K434" s="142"/>
      <c r="L434" s="142"/>
      <c r="M434" s="142"/>
      <c r="N434" s="142"/>
      <c r="O434" s="142"/>
      <c r="P434" s="142"/>
      <c r="Q434" s="142"/>
      <c r="R434" s="142"/>
      <c r="S434" s="142"/>
      <c r="T434" s="142"/>
      <c r="U434" s="142"/>
    </row>
    <row r="435" spans="1:21">
      <c r="A435" s="99"/>
      <c r="B435" s="141"/>
      <c r="C435" s="141"/>
      <c r="D435" s="141"/>
      <c r="E435" s="141"/>
      <c r="F435" s="141"/>
      <c r="G435" s="142"/>
      <c r="H435" s="142"/>
      <c r="I435" s="142"/>
      <c r="J435" s="142"/>
      <c r="K435" s="142"/>
      <c r="L435" s="142"/>
      <c r="M435" s="142"/>
      <c r="N435" s="142"/>
      <c r="O435" s="142"/>
      <c r="P435" s="142"/>
      <c r="Q435" s="142"/>
      <c r="R435" s="142"/>
      <c r="S435" s="142"/>
      <c r="T435" s="142"/>
      <c r="U435" s="142"/>
    </row>
    <row r="436" spans="1:21">
      <c r="A436" s="99"/>
      <c r="B436" s="141"/>
      <c r="C436" s="142"/>
      <c r="D436" s="142"/>
      <c r="E436" s="142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  <c r="P436" s="142"/>
      <c r="Q436" s="142"/>
      <c r="R436" s="142"/>
      <c r="S436" s="142"/>
      <c r="T436" s="142"/>
      <c r="U436" s="142"/>
    </row>
    <row r="437" spans="1:21">
      <c r="A437" s="99"/>
      <c r="B437" s="141"/>
      <c r="C437" s="142"/>
      <c r="D437" s="142"/>
      <c r="E437" s="142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  <c r="P437" s="142"/>
      <c r="Q437" s="142"/>
      <c r="R437" s="142"/>
      <c r="S437" s="142"/>
      <c r="T437" s="142"/>
      <c r="U437" s="142"/>
    </row>
    <row r="438" spans="1:21">
      <c r="A438" s="99"/>
      <c r="B438" s="141"/>
      <c r="C438" s="142"/>
      <c r="D438" s="142"/>
      <c r="E438" s="142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  <c r="P438" s="142"/>
      <c r="Q438" s="142"/>
      <c r="R438" s="142"/>
      <c r="S438" s="142"/>
      <c r="T438" s="142"/>
      <c r="U438" s="142"/>
    </row>
    <row r="439" spans="1:21">
      <c r="A439" s="99"/>
      <c r="B439" s="141"/>
      <c r="C439" s="142"/>
      <c r="D439" s="142"/>
      <c r="E439" s="142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  <c r="P439" s="142"/>
      <c r="Q439" s="142"/>
      <c r="R439" s="142"/>
      <c r="S439" s="142"/>
      <c r="T439" s="142"/>
      <c r="U439" s="142"/>
    </row>
    <row r="440" spans="1:21">
      <c r="A440" s="99"/>
      <c r="B440" s="141"/>
      <c r="C440" s="142"/>
      <c r="D440" s="142"/>
      <c r="E440" s="142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  <c r="P440" s="142"/>
      <c r="Q440" s="142"/>
      <c r="R440" s="142"/>
      <c r="S440" s="142"/>
      <c r="T440" s="142"/>
      <c r="U440" s="142"/>
    </row>
    <row r="441" spans="1:21">
      <c r="A441" s="99"/>
      <c r="B441" s="141"/>
      <c r="C441" s="142"/>
      <c r="D441" s="142"/>
      <c r="E441" s="142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  <c r="P441" s="142"/>
      <c r="Q441" s="142"/>
      <c r="R441" s="142"/>
      <c r="S441" s="142"/>
      <c r="T441" s="142"/>
      <c r="U441" s="142"/>
    </row>
    <row r="442" spans="1:21">
      <c r="A442" s="99"/>
      <c r="B442" s="141"/>
      <c r="C442" s="142"/>
      <c r="D442" s="142"/>
      <c r="E442" s="142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  <c r="P442" s="142"/>
      <c r="Q442" s="142"/>
      <c r="R442" s="142"/>
      <c r="S442" s="142"/>
      <c r="T442" s="142"/>
      <c r="U442" s="142"/>
    </row>
    <row r="443" spans="1:21">
      <c r="A443" s="99"/>
      <c r="B443" s="141"/>
      <c r="C443" s="142"/>
      <c r="D443" s="142"/>
      <c r="E443" s="142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  <c r="P443" s="142"/>
      <c r="Q443" s="142"/>
      <c r="R443" s="142"/>
      <c r="S443" s="142"/>
      <c r="T443" s="142"/>
      <c r="U443" s="142"/>
    </row>
    <row r="444" spans="1:21">
      <c r="A444" s="99"/>
      <c r="B444" s="141"/>
      <c r="C444" s="142"/>
      <c r="D444" s="142"/>
      <c r="E444" s="142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  <c r="P444" s="142"/>
      <c r="Q444" s="142"/>
      <c r="R444" s="142"/>
      <c r="S444" s="142"/>
      <c r="T444" s="142"/>
      <c r="U444" s="142"/>
    </row>
    <row r="445" spans="1:21">
      <c r="A445" s="99"/>
      <c r="B445" s="141"/>
      <c r="C445" s="142"/>
      <c r="D445" s="142"/>
      <c r="E445" s="142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  <c r="P445" s="142"/>
      <c r="Q445" s="142"/>
      <c r="R445" s="142"/>
      <c r="S445" s="142"/>
      <c r="T445" s="142"/>
      <c r="U445" s="142"/>
    </row>
    <row r="446" spans="1:21">
      <c r="A446" s="99"/>
      <c r="B446" s="141"/>
      <c r="C446" s="142"/>
      <c r="D446" s="142"/>
      <c r="E446" s="142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  <c r="Q446" s="142"/>
      <c r="R446" s="142"/>
      <c r="S446" s="142"/>
      <c r="T446" s="142"/>
      <c r="U446" s="142"/>
    </row>
    <row r="447" spans="1:21">
      <c r="A447" s="99"/>
      <c r="B447" s="141"/>
      <c r="C447" s="142"/>
      <c r="D447" s="142"/>
      <c r="E447" s="142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  <c r="P447" s="142"/>
      <c r="Q447" s="142"/>
      <c r="R447" s="142"/>
      <c r="S447" s="142"/>
      <c r="T447" s="142"/>
      <c r="U447" s="142"/>
    </row>
    <row r="448" spans="1:21">
      <c r="A448" s="99"/>
      <c r="B448" s="141"/>
      <c r="C448" s="142"/>
      <c r="D448" s="142"/>
      <c r="E448" s="142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  <c r="Q448" s="142"/>
      <c r="R448" s="142"/>
      <c r="S448" s="142"/>
      <c r="T448" s="142"/>
      <c r="U448" s="142"/>
    </row>
    <row r="449" spans="1:21">
      <c r="A449" s="99"/>
      <c r="B449" s="141"/>
      <c r="C449" s="142"/>
      <c r="D449" s="142"/>
      <c r="E449" s="142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  <c r="Q449" s="142"/>
      <c r="R449" s="142"/>
      <c r="S449" s="142"/>
      <c r="T449" s="142"/>
      <c r="U449" s="142"/>
    </row>
    <row r="450" spans="1:21">
      <c r="A450" s="99"/>
      <c r="B450" s="141"/>
      <c r="C450" s="142"/>
      <c r="D450" s="142"/>
      <c r="E450" s="142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  <c r="Q450" s="142"/>
      <c r="R450" s="142"/>
      <c r="S450" s="142"/>
      <c r="T450" s="142"/>
      <c r="U450" s="142"/>
    </row>
    <row r="451" spans="1:21">
      <c r="A451" s="99"/>
      <c r="B451" s="141"/>
      <c r="C451" s="142"/>
      <c r="D451" s="142"/>
      <c r="E451" s="142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  <c r="P451" s="142"/>
      <c r="Q451" s="142"/>
      <c r="R451" s="142"/>
      <c r="S451" s="142"/>
      <c r="T451" s="142"/>
      <c r="U451" s="142"/>
    </row>
    <row r="452" spans="1:21">
      <c r="A452" s="99"/>
      <c r="B452" s="141"/>
      <c r="C452" s="142"/>
      <c r="D452" s="142"/>
      <c r="E452" s="142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  <c r="P452" s="142"/>
      <c r="Q452" s="142"/>
      <c r="R452" s="142"/>
      <c r="S452" s="142"/>
      <c r="T452" s="142"/>
      <c r="U452" s="142"/>
    </row>
    <row r="453" spans="1:21">
      <c r="A453" s="99"/>
      <c r="B453" s="141"/>
      <c r="C453" s="142"/>
      <c r="D453" s="142"/>
      <c r="E453" s="142"/>
      <c r="F453" s="142"/>
      <c r="G453" s="142"/>
      <c r="H453" s="142"/>
      <c r="I453" s="142"/>
      <c r="J453" s="142"/>
      <c r="K453" s="142"/>
      <c r="L453" s="142"/>
      <c r="M453" s="142"/>
      <c r="N453" s="142"/>
      <c r="O453" s="142"/>
      <c r="P453" s="142"/>
      <c r="Q453" s="142"/>
      <c r="R453" s="142"/>
      <c r="S453" s="142"/>
      <c r="T453" s="142"/>
      <c r="U453" s="142"/>
    </row>
    <row r="454" spans="1:21">
      <c r="A454" s="99"/>
      <c r="B454" s="141"/>
      <c r="C454" s="142"/>
      <c r="D454" s="142"/>
      <c r="E454" s="142"/>
      <c r="F454" s="142"/>
      <c r="G454" s="142"/>
      <c r="H454" s="142"/>
      <c r="I454" s="142"/>
      <c r="J454" s="142"/>
      <c r="K454" s="142"/>
      <c r="L454" s="142"/>
      <c r="M454" s="142"/>
      <c r="N454" s="142"/>
      <c r="O454" s="142"/>
      <c r="P454" s="142"/>
      <c r="Q454" s="142"/>
      <c r="R454" s="142"/>
      <c r="S454" s="142"/>
      <c r="T454" s="142"/>
      <c r="U454" s="142"/>
    </row>
    <row r="455" spans="1:21">
      <c r="A455" s="99"/>
      <c r="B455" s="141"/>
      <c r="C455" s="142"/>
      <c r="D455" s="142"/>
      <c r="E455" s="142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  <c r="P455" s="142"/>
      <c r="Q455" s="142"/>
      <c r="R455" s="142"/>
      <c r="S455" s="142"/>
      <c r="T455" s="142"/>
      <c r="U455" s="142"/>
    </row>
    <row r="456" spans="1:21">
      <c r="A456" s="99"/>
      <c r="B456" s="141"/>
      <c r="C456" s="142"/>
      <c r="D456" s="142"/>
      <c r="E456" s="142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  <c r="P456" s="142"/>
      <c r="Q456" s="142"/>
      <c r="R456" s="142"/>
      <c r="S456" s="142"/>
      <c r="T456" s="142"/>
      <c r="U456" s="142"/>
    </row>
    <row r="457" spans="1:21">
      <c r="A457" s="99"/>
      <c r="B457" s="141"/>
      <c r="C457" s="142"/>
      <c r="D457" s="142"/>
      <c r="E457" s="142"/>
      <c r="F457" s="142"/>
      <c r="G457" s="142"/>
      <c r="H457" s="142"/>
      <c r="I457" s="142"/>
      <c r="J457" s="142"/>
      <c r="K457" s="142"/>
      <c r="L457" s="142"/>
      <c r="M457" s="142"/>
      <c r="N457" s="142"/>
      <c r="O457" s="142"/>
      <c r="P457" s="142"/>
      <c r="Q457" s="142"/>
      <c r="R457" s="142"/>
      <c r="S457" s="142"/>
      <c r="T457" s="142"/>
      <c r="U457" s="142"/>
    </row>
    <row r="458" spans="1:21">
      <c r="A458" s="99"/>
      <c r="B458" s="141"/>
      <c r="C458" s="142"/>
      <c r="D458" s="142"/>
      <c r="E458" s="142"/>
      <c r="F458" s="142"/>
      <c r="G458" s="142"/>
      <c r="H458" s="142"/>
      <c r="I458" s="142"/>
      <c r="J458" s="142"/>
      <c r="K458" s="142"/>
      <c r="L458" s="142"/>
      <c r="M458" s="142"/>
      <c r="N458" s="142"/>
      <c r="O458" s="142"/>
      <c r="P458" s="142"/>
      <c r="Q458" s="142"/>
      <c r="R458" s="142"/>
      <c r="S458" s="142"/>
      <c r="T458" s="142"/>
      <c r="U458" s="142"/>
    </row>
    <row r="459" spans="1:21">
      <c r="A459" s="99"/>
      <c r="B459" s="141"/>
      <c r="C459" s="142"/>
      <c r="D459" s="142"/>
      <c r="E459" s="142"/>
      <c r="F459" s="142"/>
      <c r="G459" s="142"/>
      <c r="H459" s="142"/>
      <c r="I459" s="142"/>
      <c r="J459" s="142"/>
      <c r="K459" s="142"/>
      <c r="L459" s="142"/>
      <c r="M459" s="142"/>
      <c r="N459" s="142"/>
      <c r="O459" s="142"/>
      <c r="P459" s="142"/>
      <c r="Q459" s="142"/>
      <c r="R459" s="142"/>
      <c r="S459" s="142"/>
      <c r="T459" s="142"/>
      <c r="U459" s="142"/>
    </row>
    <row r="460" spans="1:21">
      <c r="A460" s="99"/>
      <c r="B460" s="141"/>
      <c r="C460" s="142"/>
      <c r="D460" s="142"/>
      <c r="E460" s="142"/>
      <c r="F460" s="142"/>
      <c r="G460" s="142"/>
      <c r="H460" s="142"/>
      <c r="I460" s="142"/>
      <c r="J460" s="142"/>
      <c r="K460" s="142"/>
      <c r="L460" s="142"/>
      <c r="M460" s="142"/>
      <c r="N460" s="142"/>
      <c r="O460" s="142"/>
      <c r="P460" s="142"/>
      <c r="Q460" s="142"/>
      <c r="R460" s="142"/>
      <c r="S460" s="142"/>
      <c r="T460" s="142"/>
      <c r="U460" s="142"/>
    </row>
    <row r="461" spans="1:21">
      <c r="A461" s="99"/>
      <c r="B461" s="141"/>
      <c r="C461" s="142"/>
      <c r="D461" s="142"/>
      <c r="E461" s="142"/>
      <c r="F461" s="142"/>
      <c r="G461" s="142"/>
      <c r="H461" s="142"/>
      <c r="I461" s="142"/>
      <c r="J461" s="142"/>
      <c r="K461" s="142"/>
      <c r="L461" s="142"/>
      <c r="M461" s="142"/>
      <c r="N461" s="142"/>
      <c r="O461" s="142"/>
      <c r="P461" s="142"/>
      <c r="Q461" s="142"/>
      <c r="R461" s="142"/>
      <c r="S461" s="142"/>
      <c r="T461" s="142"/>
      <c r="U461" s="142"/>
    </row>
    <row r="462" spans="1:21">
      <c r="A462" s="99"/>
      <c r="B462" s="141"/>
      <c r="C462" s="142"/>
      <c r="D462" s="142"/>
      <c r="E462" s="142"/>
      <c r="F462" s="142"/>
      <c r="G462" s="142"/>
      <c r="H462" s="142"/>
      <c r="I462" s="142"/>
      <c r="J462" s="142"/>
      <c r="K462" s="142"/>
      <c r="L462" s="142"/>
      <c r="M462" s="142"/>
      <c r="N462" s="142"/>
      <c r="O462" s="142"/>
      <c r="P462" s="142"/>
      <c r="Q462" s="142"/>
      <c r="R462" s="142"/>
      <c r="S462" s="142"/>
      <c r="T462" s="142"/>
      <c r="U462" s="142"/>
    </row>
    <row r="463" spans="1:21">
      <c r="A463" s="99"/>
      <c r="B463" s="141"/>
      <c r="C463" s="142"/>
      <c r="D463" s="142"/>
      <c r="E463" s="142"/>
      <c r="F463" s="142"/>
      <c r="G463" s="142"/>
      <c r="H463" s="142"/>
      <c r="I463" s="142"/>
      <c r="J463" s="142"/>
      <c r="K463" s="142"/>
      <c r="L463" s="142"/>
      <c r="M463" s="142"/>
      <c r="N463" s="142"/>
      <c r="O463" s="142"/>
      <c r="P463" s="142"/>
      <c r="Q463" s="142"/>
      <c r="R463" s="142"/>
      <c r="S463" s="142"/>
      <c r="T463" s="142"/>
      <c r="U463" s="142"/>
    </row>
    <row r="464" spans="1:21">
      <c r="A464" s="99"/>
      <c r="B464" s="141"/>
      <c r="C464" s="142"/>
      <c r="D464" s="142"/>
      <c r="E464" s="142"/>
      <c r="F464" s="142"/>
      <c r="G464" s="142"/>
      <c r="H464" s="142"/>
      <c r="I464" s="142"/>
      <c r="J464" s="142"/>
      <c r="K464" s="142"/>
      <c r="L464" s="142"/>
      <c r="M464" s="142"/>
      <c r="N464" s="142"/>
      <c r="O464" s="142"/>
      <c r="P464" s="142"/>
      <c r="Q464" s="142"/>
      <c r="R464" s="142"/>
      <c r="S464" s="142"/>
      <c r="T464" s="142"/>
      <c r="U464" s="142"/>
    </row>
    <row r="465" spans="1:21">
      <c r="A465" s="99"/>
      <c r="B465" s="141"/>
      <c r="C465" s="142"/>
      <c r="D465" s="142"/>
      <c r="E465" s="142"/>
      <c r="F465" s="142"/>
      <c r="G465" s="142"/>
      <c r="H465" s="142"/>
      <c r="I465" s="142"/>
      <c r="J465" s="142"/>
      <c r="K465" s="142"/>
      <c r="L465" s="142"/>
      <c r="M465" s="142"/>
      <c r="N465" s="142"/>
      <c r="O465" s="142"/>
      <c r="P465" s="142"/>
      <c r="Q465" s="142"/>
      <c r="R465" s="142"/>
      <c r="S465" s="142"/>
      <c r="T465" s="142"/>
      <c r="U465" s="142"/>
    </row>
    <row r="466" spans="1:21">
      <c r="A466" s="99"/>
      <c r="B466" s="141"/>
      <c r="C466" s="142"/>
      <c r="D466" s="142"/>
      <c r="E466" s="142"/>
      <c r="F466" s="142"/>
      <c r="G466" s="142"/>
      <c r="H466" s="142"/>
      <c r="I466" s="142"/>
      <c r="J466" s="142"/>
      <c r="K466" s="142"/>
      <c r="L466" s="142"/>
      <c r="M466" s="142"/>
      <c r="N466" s="142"/>
      <c r="O466" s="142"/>
      <c r="P466" s="142"/>
      <c r="Q466" s="142"/>
      <c r="R466" s="142"/>
      <c r="S466" s="142"/>
      <c r="T466" s="142"/>
      <c r="U466" s="142"/>
    </row>
    <row r="467" spans="1:21">
      <c r="A467" s="99"/>
      <c r="B467" s="141"/>
      <c r="C467" s="142"/>
      <c r="D467" s="142"/>
      <c r="E467" s="142"/>
      <c r="F467" s="142"/>
      <c r="G467" s="142"/>
      <c r="H467" s="142"/>
      <c r="I467" s="142"/>
      <c r="J467" s="142"/>
      <c r="K467" s="142"/>
      <c r="L467" s="142"/>
      <c r="M467" s="142"/>
      <c r="N467" s="142"/>
      <c r="O467" s="142"/>
      <c r="P467" s="142"/>
      <c r="Q467" s="142"/>
      <c r="R467" s="142"/>
      <c r="S467" s="142"/>
      <c r="T467" s="142"/>
      <c r="U467" s="142"/>
    </row>
    <row r="468" spans="1:21">
      <c r="A468" s="99"/>
      <c r="B468" s="141"/>
      <c r="C468" s="142"/>
      <c r="D468" s="142"/>
      <c r="E468" s="142"/>
      <c r="F468" s="142"/>
      <c r="G468" s="142"/>
      <c r="H468" s="142"/>
      <c r="I468" s="142"/>
      <c r="J468" s="142"/>
      <c r="K468" s="142"/>
      <c r="L468" s="142"/>
      <c r="M468" s="142"/>
      <c r="N468" s="142"/>
      <c r="O468" s="142"/>
      <c r="P468" s="142"/>
      <c r="Q468" s="142"/>
      <c r="R468" s="142"/>
      <c r="S468" s="142"/>
      <c r="T468" s="142"/>
      <c r="U468" s="142"/>
    </row>
    <row r="469" spans="1:21">
      <c r="A469" s="99"/>
      <c r="B469" s="141"/>
      <c r="C469" s="142"/>
      <c r="D469" s="142"/>
      <c r="E469" s="142"/>
      <c r="F469" s="142"/>
      <c r="G469" s="142"/>
      <c r="H469" s="142"/>
      <c r="I469" s="142"/>
      <c r="J469" s="142"/>
      <c r="K469" s="142"/>
      <c r="L469" s="142"/>
      <c r="M469" s="142"/>
      <c r="N469" s="142"/>
      <c r="O469" s="142"/>
      <c r="P469" s="142"/>
      <c r="Q469" s="142"/>
      <c r="R469" s="142"/>
      <c r="S469" s="142"/>
      <c r="T469" s="142"/>
      <c r="U469" s="142"/>
    </row>
    <row r="470" spans="1:21">
      <c r="A470" s="99"/>
      <c r="B470" s="141"/>
      <c r="C470" s="142"/>
      <c r="D470" s="142"/>
      <c r="E470" s="142"/>
      <c r="F470" s="142"/>
      <c r="G470" s="142"/>
      <c r="H470" s="142"/>
      <c r="I470" s="142"/>
      <c r="J470" s="142"/>
      <c r="K470" s="142"/>
      <c r="L470" s="142"/>
      <c r="M470" s="142"/>
      <c r="N470" s="142"/>
      <c r="O470" s="142"/>
      <c r="P470" s="142"/>
      <c r="Q470" s="142"/>
      <c r="R470" s="142"/>
      <c r="S470" s="142"/>
      <c r="T470" s="142"/>
      <c r="U470" s="142"/>
    </row>
    <row r="471" spans="1:21">
      <c r="A471" s="99"/>
      <c r="B471" s="141"/>
      <c r="C471" s="142"/>
      <c r="D471" s="142"/>
      <c r="E471" s="142"/>
      <c r="F471" s="142"/>
      <c r="G471" s="142"/>
      <c r="H471" s="142"/>
      <c r="I471" s="142"/>
      <c r="J471" s="142"/>
      <c r="K471" s="142"/>
      <c r="L471" s="142"/>
      <c r="M471" s="142"/>
      <c r="N471" s="142"/>
      <c r="O471" s="142"/>
      <c r="P471" s="142"/>
      <c r="Q471" s="142"/>
      <c r="R471" s="142"/>
      <c r="S471" s="142"/>
      <c r="T471" s="142"/>
      <c r="U471" s="142"/>
    </row>
    <row r="472" spans="1:21">
      <c r="A472" s="99"/>
      <c r="B472" s="141"/>
      <c r="C472" s="142"/>
      <c r="D472" s="142"/>
      <c r="E472" s="142"/>
      <c r="F472" s="142"/>
      <c r="G472" s="142"/>
      <c r="H472" s="142"/>
      <c r="I472" s="142"/>
      <c r="J472" s="142"/>
      <c r="K472" s="142"/>
      <c r="L472" s="142"/>
      <c r="M472" s="142"/>
      <c r="N472" s="142"/>
      <c r="O472" s="142"/>
      <c r="P472" s="142"/>
      <c r="Q472" s="142"/>
      <c r="R472" s="142"/>
      <c r="S472" s="142"/>
      <c r="T472" s="142"/>
      <c r="U472" s="142"/>
    </row>
    <row r="473" spans="1:21">
      <c r="A473" s="99"/>
      <c r="B473" s="141"/>
      <c r="C473" s="142"/>
      <c r="D473" s="142"/>
      <c r="E473" s="142"/>
      <c r="F473" s="142"/>
      <c r="G473" s="142"/>
      <c r="H473" s="142"/>
      <c r="I473" s="142"/>
      <c r="J473" s="142"/>
      <c r="K473" s="142"/>
      <c r="L473" s="142"/>
      <c r="M473" s="142"/>
      <c r="N473" s="142"/>
      <c r="O473" s="142"/>
      <c r="P473" s="142"/>
      <c r="Q473" s="142"/>
      <c r="R473" s="142"/>
      <c r="S473" s="142"/>
      <c r="T473" s="142"/>
      <c r="U473" s="142"/>
    </row>
    <row r="474" spans="1:21">
      <c r="A474" s="99"/>
      <c r="B474" s="141"/>
      <c r="C474" s="142"/>
      <c r="D474" s="142"/>
      <c r="E474" s="142"/>
      <c r="F474" s="142"/>
      <c r="G474" s="142"/>
      <c r="H474" s="142"/>
      <c r="I474" s="142"/>
      <c r="J474" s="142"/>
      <c r="K474" s="142"/>
      <c r="L474" s="142"/>
      <c r="M474" s="142"/>
      <c r="N474" s="142"/>
      <c r="O474" s="142"/>
      <c r="P474" s="142"/>
      <c r="Q474" s="142"/>
      <c r="R474" s="142"/>
      <c r="S474" s="142"/>
      <c r="T474" s="142"/>
      <c r="U474" s="142"/>
    </row>
    <row r="475" spans="1:21">
      <c r="A475" s="99"/>
      <c r="B475" s="141"/>
      <c r="C475" s="142"/>
      <c r="D475" s="142"/>
      <c r="E475" s="142"/>
      <c r="F475" s="142"/>
      <c r="G475" s="142"/>
      <c r="H475" s="142"/>
      <c r="I475" s="142"/>
      <c r="J475" s="142"/>
      <c r="K475" s="142"/>
      <c r="L475" s="142"/>
      <c r="M475" s="142"/>
      <c r="N475" s="142"/>
      <c r="O475" s="142"/>
      <c r="P475" s="142"/>
      <c r="Q475" s="142"/>
      <c r="R475" s="142"/>
      <c r="S475" s="142"/>
      <c r="T475" s="142"/>
      <c r="U475" s="142"/>
    </row>
    <row r="476" spans="1:21">
      <c r="A476" s="99"/>
      <c r="B476" s="141"/>
      <c r="C476" s="142"/>
      <c r="D476" s="142"/>
      <c r="E476" s="142"/>
      <c r="F476" s="142"/>
      <c r="G476" s="142"/>
      <c r="H476" s="142"/>
      <c r="I476" s="142"/>
      <c r="J476" s="142"/>
      <c r="K476" s="142"/>
      <c r="L476" s="142"/>
      <c r="M476" s="142"/>
      <c r="N476" s="142"/>
      <c r="O476" s="142"/>
      <c r="P476" s="142"/>
      <c r="Q476" s="142"/>
      <c r="R476" s="142"/>
      <c r="S476" s="142"/>
      <c r="T476" s="142"/>
      <c r="U476" s="142"/>
    </row>
    <row r="477" spans="1:21">
      <c r="A477" s="99"/>
      <c r="B477" s="141"/>
      <c r="C477" s="142"/>
      <c r="D477" s="142"/>
      <c r="E477" s="142"/>
      <c r="F477" s="142"/>
      <c r="G477" s="142"/>
      <c r="H477" s="142"/>
      <c r="I477" s="142"/>
      <c r="J477" s="142"/>
      <c r="K477" s="142"/>
      <c r="L477" s="142"/>
      <c r="M477" s="142"/>
      <c r="N477" s="142"/>
      <c r="O477" s="142"/>
      <c r="P477" s="142"/>
      <c r="Q477" s="142"/>
      <c r="R477" s="142"/>
      <c r="S477" s="142"/>
      <c r="T477" s="142"/>
      <c r="U477" s="142"/>
    </row>
    <row r="478" spans="1:21">
      <c r="A478" s="99"/>
      <c r="B478" s="141"/>
      <c r="C478" s="142"/>
      <c r="D478" s="142"/>
      <c r="E478" s="142"/>
      <c r="F478" s="142"/>
      <c r="G478" s="142"/>
      <c r="H478" s="142"/>
      <c r="I478" s="142"/>
      <c r="J478" s="142"/>
      <c r="K478" s="142"/>
      <c r="L478" s="142"/>
      <c r="M478" s="142"/>
      <c r="N478" s="142"/>
      <c r="O478" s="142"/>
      <c r="P478" s="142"/>
      <c r="Q478" s="142"/>
      <c r="R478" s="142"/>
      <c r="S478" s="142"/>
      <c r="T478" s="142"/>
      <c r="U478" s="142"/>
    </row>
    <row r="479" spans="1:21">
      <c r="A479" s="99"/>
      <c r="B479" s="141"/>
      <c r="C479" s="142"/>
      <c r="D479" s="142"/>
      <c r="E479" s="142"/>
      <c r="F479" s="142"/>
      <c r="G479" s="142"/>
      <c r="H479" s="142"/>
      <c r="I479" s="142"/>
      <c r="J479" s="142"/>
      <c r="K479" s="142"/>
      <c r="L479" s="142"/>
      <c r="M479" s="142"/>
      <c r="N479" s="142"/>
      <c r="O479" s="142"/>
      <c r="P479" s="142"/>
      <c r="Q479" s="142"/>
      <c r="R479" s="142"/>
      <c r="S479" s="142"/>
      <c r="T479" s="142"/>
      <c r="U479" s="142"/>
    </row>
    <row r="480" spans="1:21">
      <c r="A480" s="99"/>
      <c r="B480" s="141"/>
      <c r="C480" s="142"/>
      <c r="D480" s="142"/>
      <c r="E480" s="142"/>
      <c r="F480" s="142"/>
      <c r="G480" s="142"/>
      <c r="H480" s="142"/>
      <c r="I480" s="142"/>
      <c r="J480" s="142"/>
      <c r="K480" s="142"/>
      <c r="L480" s="142"/>
      <c r="M480" s="142"/>
      <c r="N480" s="142"/>
      <c r="O480" s="142"/>
      <c r="P480" s="142"/>
      <c r="Q480" s="142"/>
      <c r="R480" s="142"/>
      <c r="S480" s="142"/>
      <c r="T480" s="142"/>
      <c r="U480" s="142"/>
    </row>
    <row r="481" spans="1:21">
      <c r="A481" s="99"/>
      <c r="B481" s="141"/>
      <c r="C481" s="142"/>
      <c r="D481" s="142"/>
      <c r="E481" s="142"/>
      <c r="F481" s="142"/>
      <c r="G481" s="142"/>
      <c r="H481" s="142"/>
      <c r="I481" s="142"/>
      <c r="J481" s="142"/>
      <c r="K481" s="142"/>
      <c r="L481" s="142"/>
      <c r="M481" s="142"/>
      <c r="N481" s="142"/>
      <c r="O481" s="142"/>
      <c r="P481" s="142"/>
      <c r="Q481" s="142"/>
      <c r="R481" s="142"/>
      <c r="S481" s="142"/>
      <c r="T481" s="142"/>
      <c r="U481" s="142"/>
    </row>
    <row r="482" spans="1:21">
      <c r="A482" s="99"/>
      <c r="B482" s="141"/>
      <c r="C482" s="142"/>
      <c r="D482" s="142"/>
      <c r="E482" s="142"/>
      <c r="F482" s="142"/>
      <c r="G482" s="142"/>
      <c r="H482" s="142"/>
      <c r="I482" s="142"/>
      <c r="J482" s="142"/>
      <c r="K482" s="142"/>
      <c r="L482" s="142"/>
      <c r="M482" s="142"/>
      <c r="N482" s="142"/>
      <c r="O482" s="142"/>
      <c r="P482" s="142"/>
      <c r="Q482" s="142"/>
      <c r="R482" s="142"/>
      <c r="S482" s="142"/>
      <c r="T482" s="142"/>
      <c r="U482" s="142"/>
    </row>
    <row r="483" spans="1:21">
      <c r="A483" s="99"/>
      <c r="B483" s="141"/>
      <c r="C483" s="142"/>
      <c r="D483" s="142"/>
      <c r="E483" s="142"/>
      <c r="F483" s="142"/>
      <c r="G483" s="142"/>
      <c r="H483" s="142"/>
      <c r="I483" s="142"/>
      <c r="J483" s="142"/>
      <c r="K483" s="142"/>
      <c r="L483" s="142"/>
      <c r="M483" s="142"/>
      <c r="N483" s="142"/>
      <c r="O483" s="142"/>
      <c r="P483" s="142"/>
      <c r="Q483" s="142"/>
      <c r="R483" s="142"/>
      <c r="S483" s="142"/>
      <c r="T483" s="142"/>
      <c r="U483" s="142"/>
    </row>
    <row r="484" spans="1:21">
      <c r="A484" s="99"/>
      <c r="B484" s="141"/>
      <c r="C484" s="142"/>
      <c r="D484" s="142"/>
      <c r="E484" s="142"/>
      <c r="F484" s="142"/>
      <c r="G484" s="142"/>
      <c r="H484" s="142"/>
      <c r="I484" s="142"/>
      <c r="J484" s="142"/>
      <c r="K484" s="142"/>
      <c r="L484" s="142"/>
      <c r="M484" s="142"/>
      <c r="N484" s="142"/>
      <c r="O484" s="142"/>
      <c r="P484" s="142"/>
      <c r="Q484" s="142"/>
      <c r="R484" s="142"/>
      <c r="S484" s="142"/>
      <c r="T484" s="142"/>
      <c r="U484" s="142"/>
    </row>
    <row r="485" spans="1:21">
      <c r="A485" s="99"/>
      <c r="B485" s="141"/>
      <c r="C485" s="142"/>
      <c r="D485" s="142"/>
      <c r="E485" s="142"/>
      <c r="F485" s="142"/>
      <c r="G485" s="142"/>
      <c r="H485" s="142"/>
      <c r="I485" s="142"/>
      <c r="J485" s="142"/>
      <c r="K485" s="142"/>
      <c r="L485" s="142"/>
      <c r="M485" s="142"/>
      <c r="N485" s="142"/>
      <c r="O485" s="142"/>
      <c r="P485" s="142"/>
      <c r="Q485" s="142"/>
      <c r="R485" s="142"/>
      <c r="S485" s="142"/>
      <c r="T485" s="142"/>
      <c r="U485" s="142"/>
    </row>
    <row r="486" spans="1:21">
      <c r="A486" s="99"/>
      <c r="B486" s="141"/>
      <c r="C486" s="142"/>
      <c r="D486" s="142"/>
      <c r="E486" s="142"/>
      <c r="F486" s="142"/>
      <c r="G486" s="142"/>
      <c r="H486" s="142"/>
      <c r="I486" s="142"/>
      <c r="J486" s="142"/>
      <c r="K486" s="142"/>
      <c r="L486" s="142"/>
      <c r="M486" s="142"/>
      <c r="N486" s="142"/>
      <c r="O486" s="142"/>
      <c r="P486" s="142"/>
      <c r="Q486" s="142"/>
      <c r="R486" s="142"/>
      <c r="S486" s="142"/>
      <c r="T486" s="142"/>
      <c r="U486" s="142"/>
    </row>
    <row r="487" spans="1:21">
      <c r="A487" s="99"/>
      <c r="B487" s="141"/>
      <c r="C487" s="142"/>
      <c r="D487" s="142"/>
      <c r="E487" s="142"/>
      <c r="F487" s="142"/>
      <c r="G487" s="142"/>
      <c r="H487" s="142"/>
      <c r="I487" s="142"/>
      <c r="J487" s="142"/>
      <c r="K487" s="142"/>
      <c r="L487" s="142"/>
      <c r="M487" s="142"/>
      <c r="N487" s="142"/>
      <c r="O487" s="142"/>
      <c r="P487" s="142"/>
      <c r="Q487" s="142"/>
      <c r="R487" s="142"/>
      <c r="S487" s="142"/>
      <c r="T487" s="142"/>
      <c r="U487" s="142"/>
    </row>
    <row r="488" spans="1:21">
      <c r="A488" s="99"/>
      <c r="B488" s="141"/>
      <c r="C488" s="142"/>
      <c r="D488" s="142"/>
      <c r="E488" s="142"/>
      <c r="F488" s="142"/>
      <c r="G488" s="142"/>
      <c r="H488" s="142"/>
      <c r="I488" s="142"/>
      <c r="J488" s="142"/>
      <c r="K488" s="142"/>
      <c r="L488" s="142"/>
      <c r="M488" s="142"/>
      <c r="N488" s="142"/>
      <c r="O488" s="142"/>
      <c r="P488" s="142"/>
      <c r="Q488" s="142"/>
      <c r="R488" s="142"/>
      <c r="S488" s="142"/>
      <c r="T488" s="142"/>
      <c r="U488" s="142"/>
    </row>
    <row r="489" spans="1:21">
      <c r="A489" s="99"/>
      <c r="B489" s="141"/>
      <c r="C489" s="142"/>
      <c r="D489" s="142"/>
      <c r="E489" s="142"/>
      <c r="F489" s="142"/>
      <c r="G489" s="142"/>
      <c r="H489" s="142"/>
      <c r="I489" s="142"/>
      <c r="J489" s="142"/>
      <c r="K489" s="142"/>
      <c r="L489" s="142"/>
      <c r="M489" s="142"/>
      <c r="N489" s="142"/>
      <c r="O489" s="142"/>
      <c r="P489" s="142"/>
      <c r="Q489" s="142"/>
      <c r="R489" s="142"/>
      <c r="S489" s="142"/>
      <c r="T489" s="142"/>
      <c r="U489" s="142"/>
    </row>
    <row r="490" spans="1:21">
      <c r="A490" s="99"/>
      <c r="B490" s="141"/>
      <c r="C490" s="142"/>
      <c r="D490" s="142"/>
      <c r="E490" s="142"/>
      <c r="F490" s="142"/>
      <c r="G490" s="142"/>
      <c r="H490" s="142"/>
      <c r="I490" s="142"/>
      <c r="J490" s="142"/>
      <c r="K490" s="142"/>
      <c r="L490" s="142"/>
      <c r="M490" s="142"/>
      <c r="N490" s="142"/>
      <c r="O490" s="142"/>
      <c r="P490" s="142"/>
      <c r="Q490" s="142"/>
      <c r="R490" s="142"/>
      <c r="S490" s="142"/>
      <c r="T490" s="142"/>
      <c r="U490" s="142"/>
    </row>
    <row r="491" spans="1:21">
      <c r="A491" s="99"/>
      <c r="B491" s="141"/>
      <c r="C491" s="142"/>
      <c r="D491" s="142"/>
      <c r="E491" s="142"/>
      <c r="F491" s="142"/>
      <c r="G491" s="142"/>
      <c r="H491" s="142"/>
      <c r="I491" s="142"/>
      <c r="J491" s="142"/>
      <c r="K491" s="142"/>
      <c r="L491" s="142"/>
      <c r="M491" s="142"/>
      <c r="N491" s="142"/>
      <c r="O491" s="142"/>
      <c r="P491" s="142"/>
      <c r="Q491" s="142"/>
      <c r="R491" s="142"/>
      <c r="S491" s="142"/>
      <c r="T491" s="142"/>
      <c r="U491" s="142"/>
    </row>
    <row r="492" spans="1:21">
      <c r="A492" s="99"/>
      <c r="B492" s="141"/>
      <c r="C492" s="142"/>
      <c r="D492" s="142"/>
      <c r="E492" s="142"/>
      <c r="F492" s="142"/>
      <c r="G492" s="142"/>
      <c r="H492" s="142"/>
      <c r="I492" s="142"/>
      <c r="J492" s="142"/>
      <c r="K492" s="142"/>
      <c r="L492" s="142"/>
      <c r="M492" s="142"/>
      <c r="N492" s="142"/>
      <c r="O492" s="142"/>
      <c r="P492" s="142"/>
      <c r="Q492" s="142"/>
      <c r="R492" s="142"/>
      <c r="S492" s="142"/>
      <c r="T492" s="142"/>
      <c r="U492" s="142"/>
    </row>
    <row r="493" spans="1:21">
      <c r="A493" s="99"/>
      <c r="B493" s="141"/>
      <c r="C493" s="142"/>
      <c r="D493" s="142"/>
      <c r="E493" s="142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  <c r="P493" s="142"/>
      <c r="Q493" s="142"/>
      <c r="R493" s="142"/>
      <c r="S493" s="142"/>
      <c r="T493" s="142"/>
      <c r="U493" s="142"/>
    </row>
    <row r="494" spans="1:21">
      <c r="A494" s="99"/>
      <c r="B494" s="141"/>
      <c r="C494" s="142"/>
      <c r="D494" s="142"/>
      <c r="E494" s="142"/>
      <c r="F494" s="142"/>
      <c r="G494" s="142"/>
      <c r="H494" s="142"/>
      <c r="I494" s="142"/>
      <c r="J494" s="142"/>
      <c r="K494" s="142"/>
      <c r="L494" s="142"/>
      <c r="M494" s="142"/>
      <c r="N494" s="142"/>
      <c r="O494" s="142"/>
      <c r="P494" s="142"/>
      <c r="Q494" s="142"/>
      <c r="R494" s="142"/>
      <c r="S494" s="142"/>
      <c r="T494" s="142"/>
      <c r="U494" s="142"/>
    </row>
    <row r="495" spans="1:21">
      <c r="A495" s="99"/>
      <c r="B495" s="141"/>
      <c r="C495" s="142"/>
      <c r="D495" s="142"/>
      <c r="E495" s="142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  <c r="Q495" s="142"/>
      <c r="R495" s="142"/>
      <c r="S495" s="142"/>
      <c r="T495" s="142"/>
      <c r="U495" s="142"/>
    </row>
    <row r="496" spans="1:21">
      <c r="A496" s="99"/>
      <c r="B496" s="141"/>
      <c r="C496" s="142"/>
      <c r="D496" s="142"/>
      <c r="E496" s="142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  <c r="P496" s="142"/>
      <c r="Q496" s="142"/>
      <c r="R496" s="142"/>
      <c r="S496" s="142"/>
      <c r="T496" s="142"/>
      <c r="U496" s="142"/>
    </row>
    <row r="497" spans="1:21">
      <c r="A497" s="99"/>
      <c r="B497" s="141"/>
      <c r="C497" s="142"/>
      <c r="D497" s="142"/>
      <c r="E497" s="142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  <c r="P497" s="142"/>
      <c r="Q497" s="142"/>
      <c r="R497" s="142"/>
      <c r="S497" s="142"/>
      <c r="T497" s="142"/>
      <c r="U497" s="142"/>
    </row>
    <row r="498" spans="1:21">
      <c r="A498" s="99"/>
      <c r="B498" s="141"/>
      <c r="C498" s="142"/>
      <c r="D498" s="142"/>
      <c r="E498" s="142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  <c r="P498" s="142"/>
      <c r="Q498" s="142"/>
      <c r="R498" s="142"/>
      <c r="S498" s="142"/>
      <c r="T498" s="142"/>
      <c r="U498" s="142"/>
    </row>
    <row r="499" spans="1:21">
      <c r="A499" s="99"/>
      <c r="B499" s="141"/>
      <c r="C499" s="142"/>
      <c r="D499" s="142"/>
      <c r="E499" s="142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  <c r="R499" s="142"/>
      <c r="S499" s="142"/>
      <c r="T499" s="142"/>
      <c r="U499" s="142"/>
    </row>
    <row r="500" spans="1:21">
      <c r="A500" s="99"/>
      <c r="B500" s="141"/>
      <c r="C500" s="142"/>
      <c r="D500" s="142"/>
      <c r="E500" s="142"/>
      <c r="F500" s="142"/>
      <c r="G500" s="142"/>
      <c r="H500" s="142"/>
      <c r="I500" s="142"/>
      <c r="J500" s="142"/>
      <c r="K500" s="142"/>
      <c r="L500" s="142"/>
      <c r="M500" s="142"/>
      <c r="N500" s="142"/>
      <c r="O500" s="142"/>
      <c r="P500" s="142"/>
      <c r="Q500" s="142"/>
      <c r="R500" s="142"/>
      <c r="S500" s="142"/>
      <c r="T500" s="142"/>
      <c r="U500" s="142"/>
    </row>
    <row r="501" spans="1:21">
      <c r="A501" s="99"/>
      <c r="B501" s="141"/>
      <c r="C501" s="142"/>
      <c r="D501" s="142"/>
      <c r="E501" s="142"/>
      <c r="F501" s="142"/>
      <c r="G501" s="142"/>
      <c r="H501" s="142"/>
      <c r="I501" s="142"/>
      <c r="J501" s="142"/>
      <c r="K501" s="142"/>
      <c r="L501" s="142"/>
      <c r="M501" s="142"/>
      <c r="N501" s="142"/>
      <c r="O501" s="142"/>
      <c r="P501" s="142"/>
      <c r="Q501" s="142"/>
      <c r="R501" s="142"/>
      <c r="S501" s="142"/>
      <c r="T501" s="142"/>
      <c r="U501" s="142"/>
    </row>
    <row r="502" spans="1:21">
      <c r="A502" s="99"/>
      <c r="B502" s="141"/>
      <c r="C502" s="142"/>
      <c r="D502" s="142"/>
      <c r="E502" s="142"/>
      <c r="F502" s="142"/>
      <c r="G502" s="142"/>
      <c r="H502" s="142"/>
      <c r="I502" s="142"/>
      <c r="J502" s="142"/>
      <c r="K502" s="142"/>
      <c r="L502" s="142"/>
      <c r="M502" s="142"/>
      <c r="N502" s="142"/>
      <c r="O502" s="142"/>
      <c r="P502" s="142"/>
      <c r="Q502" s="142"/>
      <c r="R502" s="142"/>
      <c r="S502" s="142"/>
      <c r="T502" s="142"/>
      <c r="U502" s="142"/>
    </row>
    <row r="503" spans="1:21">
      <c r="A503" s="99"/>
      <c r="B503" s="141"/>
      <c r="C503" s="142"/>
      <c r="D503" s="142"/>
      <c r="E503" s="142"/>
      <c r="F503" s="142"/>
      <c r="G503" s="142"/>
      <c r="H503" s="142"/>
      <c r="I503" s="142"/>
      <c r="J503" s="142"/>
      <c r="K503" s="142"/>
      <c r="L503" s="142"/>
      <c r="M503" s="142"/>
      <c r="N503" s="142"/>
      <c r="O503" s="142"/>
      <c r="P503" s="142"/>
      <c r="Q503" s="142"/>
      <c r="R503" s="142"/>
      <c r="S503" s="142"/>
      <c r="T503" s="142"/>
      <c r="U503" s="142"/>
    </row>
    <row r="504" spans="1:21">
      <c r="A504" s="99"/>
      <c r="B504" s="141"/>
      <c r="C504" s="142"/>
      <c r="D504" s="142"/>
      <c r="E504" s="142"/>
      <c r="F504" s="142"/>
      <c r="G504" s="142"/>
      <c r="H504" s="142"/>
      <c r="I504" s="142"/>
      <c r="J504" s="142"/>
      <c r="K504" s="142"/>
      <c r="L504" s="142"/>
      <c r="M504" s="142"/>
      <c r="N504" s="142"/>
      <c r="O504" s="142"/>
      <c r="P504" s="142"/>
      <c r="Q504" s="142"/>
      <c r="R504" s="142"/>
      <c r="S504" s="142"/>
      <c r="T504" s="142"/>
      <c r="U504" s="142"/>
    </row>
    <row r="505" spans="1:21">
      <c r="A505" s="99"/>
      <c r="B505" s="141"/>
      <c r="C505" s="142"/>
      <c r="D505" s="142"/>
      <c r="E505" s="142"/>
      <c r="F505" s="142"/>
      <c r="G505" s="142"/>
      <c r="H505" s="142"/>
      <c r="I505" s="142"/>
      <c r="J505" s="142"/>
      <c r="K505" s="142"/>
      <c r="L505" s="142"/>
      <c r="M505" s="142"/>
      <c r="N505" s="142"/>
      <c r="O505" s="142"/>
      <c r="P505" s="142"/>
      <c r="Q505" s="142"/>
      <c r="R505" s="142"/>
      <c r="S505" s="142"/>
      <c r="T505" s="142"/>
      <c r="U505" s="142"/>
    </row>
    <row r="506" spans="1:21">
      <c r="A506" s="99"/>
      <c r="B506" s="141"/>
      <c r="C506" s="142"/>
      <c r="D506" s="142"/>
      <c r="E506" s="142"/>
      <c r="F506" s="142"/>
      <c r="G506" s="142"/>
      <c r="H506" s="142"/>
      <c r="I506" s="142"/>
      <c r="J506" s="142"/>
      <c r="K506" s="142"/>
      <c r="L506" s="142"/>
      <c r="M506" s="142"/>
      <c r="N506" s="142"/>
      <c r="O506" s="142"/>
      <c r="P506" s="142"/>
      <c r="Q506" s="142"/>
      <c r="R506" s="142"/>
      <c r="S506" s="142"/>
      <c r="T506" s="142"/>
      <c r="U506" s="142"/>
    </row>
    <row r="507" spans="1:21">
      <c r="A507" s="99"/>
      <c r="B507" s="141"/>
      <c r="C507" s="142"/>
      <c r="D507" s="142"/>
      <c r="E507" s="142"/>
      <c r="F507" s="142"/>
      <c r="G507" s="142"/>
      <c r="H507" s="142"/>
      <c r="I507" s="142"/>
      <c r="J507" s="142"/>
      <c r="K507" s="142"/>
      <c r="L507" s="142"/>
      <c r="M507" s="142"/>
      <c r="N507" s="142"/>
      <c r="O507" s="142"/>
      <c r="P507" s="142"/>
      <c r="Q507" s="142"/>
      <c r="R507" s="142"/>
      <c r="S507" s="142"/>
      <c r="T507" s="142"/>
      <c r="U507" s="142"/>
    </row>
    <row r="508" spans="1:21">
      <c r="A508" s="99"/>
      <c r="B508" s="141"/>
      <c r="C508" s="142"/>
      <c r="D508" s="142"/>
      <c r="E508" s="142"/>
      <c r="F508" s="142"/>
      <c r="G508" s="142"/>
      <c r="H508" s="142"/>
      <c r="I508" s="142"/>
      <c r="J508" s="142"/>
      <c r="K508" s="142"/>
      <c r="L508" s="142"/>
      <c r="M508" s="142"/>
      <c r="N508" s="142"/>
      <c r="O508" s="142"/>
      <c r="P508" s="142"/>
      <c r="Q508" s="142"/>
      <c r="R508" s="142"/>
      <c r="S508" s="142"/>
      <c r="T508" s="142"/>
      <c r="U508" s="142"/>
    </row>
    <row r="509" spans="1:21">
      <c r="A509" s="99"/>
      <c r="B509" s="141"/>
      <c r="C509" s="142"/>
      <c r="D509" s="142"/>
      <c r="E509" s="142"/>
      <c r="F509" s="142"/>
      <c r="G509" s="142"/>
      <c r="H509" s="142"/>
      <c r="I509" s="142"/>
      <c r="J509" s="142"/>
      <c r="K509" s="142"/>
      <c r="L509" s="142"/>
      <c r="M509" s="142"/>
      <c r="N509" s="142"/>
      <c r="O509" s="142"/>
      <c r="P509" s="142"/>
      <c r="Q509" s="142"/>
      <c r="R509" s="142"/>
      <c r="S509" s="142"/>
      <c r="T509" s="142"/>
      <c r="U509" s="142"/>
    </row>
    <row r="510" spans="1:21">
      <c r="A510" s="99"/>
      <c r="B510" s="141"/>
      <c r="C510" s="142"/>
      <c r="D510" s="142"/>
      <c r="E510" s="142"/>
      <c r="F510" s="142"/>
      <c r="G510" s="142"/>
      <c r="H510" s="142"/>
      <c r="I510" s="142"/>
      <c r="J510" s="142"/>
      <c r="K510" s="142"/>
      <c r="L510" s="142"/>
      <c r="M510" s="142"/>
      <c r="N510" s="142"/>
      <c r="O510" s="142"/>
      <c r="P510" s="142"/>
      <c r="Q510" s="142"/>
      <c r="R510" s="142"/>
      <c r="S510" s="142"/>
      <c r="T510" s="142"/>
      <c r="U510" s="142"/>
    </row>
    <row r="511" spans="1:21">
      <c r="A511" s="99"/>
      <c r="B511" s="141"/>
      <c r="C511" s="142"/>
      <c r="D511" s="142"/>
      <c r="E511" s="142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  <c r="S511" s="142"/>
      <c r="T511" s="142"/>
      <c r="U511" s="142"/>
    </row>
    <row r="512" spans="1:21">
      <c r="A512" s="99"/>
      <c r="B512" s="141"/>
      <c r="C512" s="142"/>
      <c r="D512" s="142"/>
      <c r="E512" s="142"/>
      <c r="F512" s="142"/>
      <c r="G512" s="142"/>
      <c r="H512" s="142"/>
      <c r="I512" s="142"/>
      <c r="J512" s="142"/>
      <c r="K512" s="142"/>
      <c r="L512" s="142"/>
      <c r="M512" s="142"/>
      <c r="N512" s="142"/>
      <c r="O512" s="142"/>
      <c r="P512" s="142"/>
      <c r="Q512" s="142"/>
      <c r="R512" s="142"/>
      <c r="S512" s="142"/>
      <c r="T512" s="142"/>
      <c r="U512" s="142"/>
    </row>
    <row r="513" spans="1:21">
      <c r="A513" s="99"/>
      <c r="B513" s="141"/>
      <c r="C513" s="142"/>
      <c r="D513" s="142"/>
      <c r="E513" s="142"/>
      <c r="F513" s="142"/>
      <c r="G513" s="142"/>
      <c r="H513" s="142"/>
      <c r="I513" s="142"/>
      <c r="J513" s="142"/>
      <c r="K513" s="142"/>
      <c r="L513" s="142"/>
      <c r="M513" s="142"/>
      <c r="N513" s="142"/>
      <c r="O513" s="142"/>
      <c r="P513" s="142"/>
      <c r="Q513" s="142"/>
      <c r="R513" s="142"/>
      <c r="S513" s="142"/>
      <c r="T513" s="142"/>
      <c r="U513" s="142"/>
    </row>
    <row r="514" spans="1:21">
      <c r="A514" s="99"/>
      <c r="B514" s="141"/>
      <c r="C514" s="142"/>
      <c r="D514" s="142"/>
      <c r="E514" s="142"/>
      <c r="F514" s="142"/>
      <c r="G514" s="142"/>
      <c r="H514" s="142"/>
      <c r="I514" s="142"/>
      <c r="J514" s="142"/>
      <c r="K514" s="142"/>
      <c r="L514" s="142"/>
      <c r="M514" s="142"/>
      <c r="N514" s="142"/>
      <c r="O514" s="142"/>
      <c r="P514" s="142"/>
      <c r="Q514" s="142"/>
      <c r="R514" s="142"/>
      <c r="S514" s="142"/>
      <c r="T514" s="142"/>
      <c r="U514" s="142"/>
    </row>
    <row r="515" spans="1:21">
      <c r="A515" s="99"/>
      <c r="B515" s="141"/>
      <c r="C515" s="142"/>
      <c r="D515" s="142"/>
      <c r="E515" s="142"/>
      <c r="F515" s="142"/>
      <c r="G515" s="142"/>
      <c r="H515" s="142"/>
      <c r="I515" s="142"/>
      <c r="J515" s="142"/>
      <c r="K515" s="142"/>
      <c r="L515" s="142"/>
      <c r="M515" s="142"/>
      <c r="N515" s="142"/>
      <c r="O515" s="142"/>
      <c r="P515" s="142"/>
      <c r="Q515" s="142"/>
      <c r="R515" s="142"/>
      <c r="S515" s="142"/>
      <c r="T515" s="142"/>
      <c r="U515" s="142"/>
    </row>
    <row r="516" spans="1:21">
      <c r="A516" s="99"/>
      <c r="B516" s="141"/>
      <c r="C516" s="142"/>
      <c r="D516" s="142"/>
      <c r="E516" s="142"/>
      <c r="F516" s="142"/>
      <c r="G516" s="142"/>
      <c r="H516" s="142"/>
      <c r="I516" s="142"/>
      <c r="J516" s="142"/>
      <c r="K516" s="142"/>
      <c r="L516" s="142"/>
      <c r="M516" s="142"/>
      <c r="N516" s="142"/>
      <c r="O516" s="142"/>
      <c r="P516" s="142"/>
      <c r="Q516" s="142"/>
      <c r="R516" s="142"/>
      <c r="S516" s="142"/>
      <c r="T516" s="142"/>
      <c r="U516" s="142"/>
    </row>
    <row r="517" spans="1:21">
      <c r="A517" s="99"/>
      <c r="B517" s="141"/>
      <c r="C517" s="142"/>
      <c r="D517" s="142"/>
      <c r="E517" s="142"/>
      <c r="F517" s="142"/>
      <c r="G517" s="142"/>
      <c r="H517" s="142"/>
      <c r="I517" s="142"/>
      <c r="J517" s="142"/>
      <c r="K517" s="142"/>
      <c r="L517" s="142"/>
      <c r="M517" s="142"/>
      <c r="N517" s="142"/>
      <c r="O517" s="142"/>
      <c r="P517" s="142"/>
      <c r="Q517" s="142"/>
      <c r="R517" s="142"/>
      <c r="S517" s="142"/>
      <c r="T517" s="142"/>
      <c r="U517" s="142"/>
    </row>
    <row r="518" spans="1:21">
      <c r="A518" s="99"/>
      <c r="B518" s="141"/>
      <c r="C518" s="142"/>
      <c r="D518" s="142"/>
      <c r="E518" s="142"/>
      <c r="F518" s="142"/>
      <c r="G518" s="142"/>
      <c r="H518" s="142"/>
      <c r="I518" s="142"/>
      <c r="J518" s="142"/>
      <c r="K518" s="142"/>
      <c r="L518" s="142"/>
      <c r="M518" s="142"/>
      <c r="N518" s="142"/>
      <c r="O518" s="142"/>
      <c r="P518" s="142"/>
      <c r="Q518" s="142"/>
      <c r="R518" s="142"/>
      <c r="S518" s="142"/>
      <c r="T518" s="142"/>
      <c r="U518" s="142"/>
    </row>
    <row r="519" spans="1:21">
      <c r="A519" s="99"/>
      <c r="B519" s="141"/>
      <c r="C519" s="142"/>
      <c r="D519" s="142"/>
      <c r="E519" s="142"/>
      <c r="F519" s="142"/>
      <c r="G519" s="142"/>
      <c r="H519" s="142"/>
      <c r="I519" s="142"/>
      <c r="J519" s="142"/>
      <c r="K519" s="142"/>
      <c r="L519" s="142"/>
      <c r="M519" s="142"/>
      <c r="N519" s="142"/>
      <c r="O519" s="142"/>
      <c r="P519" s="142"/>
      <c r="Q519" s="142"/>
      <c r="R519" s="142"/>
      <c r="S519" s="142"/>
      <c r="T519" s="142"/>
      <c r="U519" s="142"/>
    </row>
    <row r="520" spans="1:21">
      <c r="A520" s="99"/>
      <c r="B520" s="141"/>
      <c r="C520" s="142"/>
      <c r="D520" s="142"/>
      <c r="E520" s="142"/>
      <c r="F520" s="142"/>
      <c r="G520" s="142"/>
      <c r="H520" s="142"/>
      <c r="I520" s="142"/>
      <c r="J520" s="142"/>
      <c r="K520" s="142"/>
      <c r="L520" s="142"/>
      <c r="M520" s="142"/>
      <c r="N520" s="142"/>
      <c r="O520" s="142"/>
      <c r="P520" s="142"/>
      <c r="Q520" s="142"/>
      <c r="R520" s="142"/>
      <c r="S520" s="142"/>
      <c r="T520" s="142"/>
      <c r="U520" s="142"/>
    </row>
    <row r="521" spans="1:21">
      <c r="A521" s="99"/>
      <c r="B521" s="141"/>
      <c r="C521" s="142"/>
      <c r="D521" s="142"/>
      <c r="E521" s="142"/>
      <c r="F521" s="142"/>
      <c r="G521" s="142"/>
      <c r="H521" s="142"/>
      <c r="I521" s="142"/>
      <c r="J521" s="142"/>
      <c r="K521" s="142"/>
      <c r="L521" s="142"/>
      <c r="M521" s="142"/>
      <c r="N521" s="142"/>
      <c r="O521" s="142"/>
      <c r="P521" s="142"/>
      <c r="Q521" s="142"/>
      <c r="R521" s="142"/>
      <c r="S521" s="142"/>
      <c r="T521" s="142"/>
      <c r="U521" s="142"/>
    </row>
    <row r="522" spans="1:21">
      <c r="A522" s="99"/>
      <c r="B522" s="141"/>
      <c r="C522" s="142"/>
      <c r="D522" s="142"/>
      <c r="E522" s="142"/>
      <c r="F522" s="142"/>
      <c r="G522" s="142"/>
      <c r="H522" s="142"/>
      <c r="I522" s="142"/>
      <c r="J522" s="142"/>
      <c r="K522" s="142"/>
      <c r="L522" s="142"/>
      <c r="M522" s="142"/>
      <c r="N522" s="142"/>
      <c r="O522" s="142"/>
      <c r="P522" s="142"/>
      <c r="Q522" s="142"/>
      <c r="R522" s="142"/>
      <c r="S522" s="142"/>
      <c r="T522" s="142"/>
      <c r="U522" s="142"/>
    </row>
    <row r="523" spans="1:21">
      <c r="A523" s="99"/>
      <c r="B523" s="141"/>
      <c r="C523" s="142"/>
      <c r="D523" s="142"/>
      <c r="E523" s="142"/>
      <c r="F523" s="142"/>
      <c r="G523" s="142"/>
      <c r="H523" s="142"/>
      <c r="I523" s="142"/>
      <c r="J523" s="142"/>
      <c r="K523" s="142"/>
      <c r="L523" s="142"/>
      <c r="M523" s="142"/>
      <c r="N523" s="142"/>
      <c r="O523" s="142"/>
      <c r="P523" s="142"/>
      <c r="Q523" s="142"/>
      <c r="R523" s="142"/>
      <c r="S523" s="142"/>
      <c r="T523" s="142"/>
      <c r="U523" s="142"/>
    </row>
    <row r="524" spans="1:21">
      <c r="A524" s="99"/>
      <c r="B524" s="141"/>
      <c r="C524" s="142"/>
      <c r="D524" s="142"/>
      <c r="E524" s="142"/>
      <c r="F524" s="142"/>
      <c r="G524" s="142"/>
      <c r="H524" s="142"/>
      <c r="I524" s="142"/>
      <c r="J524" s="142"/>
      <c r="K524" s="142"/>
      <c r="L524" s="142"/>
      <c r="M524" s="142"/>
      <c r="N524" s="142"/>
      <c r="O524" s="142"/>
      <c r="P524" s="142"/>
      <c r="Q524" s="142"/>
      <c r="R524" s="142"/>
      <c r="S524" s="142"/>
      <c r="T524" s="142"/>
      <c r="U524" s="142"/>
    </row>
    <row r="525" spans="1:21">
      <c r="A525" s="99"/>
      <c r="B525" s="141"/>
      <c r="C525" s="142"/>
      <c r="D525" s="142"/>
      <c r="E525" s="142"/>
      <c r="F525" s="142"/>
      <c r="G525" s="142"/>
      <c r="H525" s="142"/>
      <c r="I525" s="142"/>
      <c r="J525" s="142"/>
      <c r="K525" s="142"/>
      <c r="L525" s="142"/>
      <c r="M525" s="142"/>
      <c r="N525" s="142"/>
      <c r="O525" s="142"/>
      <c r="P525" s="142"/>
      <c r="Q525" s="142"/>
      <c r="R525" s="142"/>
      <c r="S525" s="142"/>
      <c r="T525" s="142"/>
      <c r="U525" s="142"/>
    </row>
    <row r="526" spans="1:21">
      <c r="A526" s="99"/>
      <c r="B526" s="141"/>
      <c r="C526" s="142"/>
      <c r="D526" s="142"/>
      <c r="E526" s="142"/>
      <c r="F526" s="142"/>
      <c r="G526" s="142"/>
      <c r="H526" s="142"/>
      <c r="I526" s="142"/>
      <c r="J526" s="142"/>
      <c r="K526" s="142"/>
      <c r="L526" s="142"/>
      <c r="M526" s="142"/>
      <c r="N526" s="142"/>
      <c r="O526" s="142"/>
      <c r="P526" s="142"/>
      <c r="Q526" s="142"/>
      <c r="R526" s="142"/>
      <c r="S526" s="142"/>
      <c r="T526" s="142"/>
      <c r="U526" s="142"/>
    </row>
    <row r="527" spans="1:21">
      <c r="A527" s="99"/>
      <c r="B527" s="141"/>
      <c r="C527" s="142"/>
      <c r="D527" s="142"/>
      <c r="E527" s="142"/>
      <c r="F527" s="142"/>
      <c r="G527" s="142"/>
      <c r="H527" s="142"/>
      <c r="I527" s="142"/>
      <c r="J527" s="142"/>
      <c r="K527" s="142"/>
      <c r="L527" s="142"/>
      <c r="M527" s="142"/>
      <c r="N527" s="142"/>
      <c r="O527" s="142"/>
      <c r="P527" s="142"/>
      <c r="Q527" s="142"/>
      <c r="R527" s="142"/>
      <c r="S527" s="142"/>
      <c r="T527" s="142"/>
      <c r="U527" s="142"/>
    </row>
    <row r="528" spans="1:21">
      <c r="A528" s="99"/>
      <c r="B528" s="141"/>
      <c r="C528" s="142"/>
      <c r="D528" s="142"/>
      <c r="E528" s="142"/>
      <c r="F528" s="142"/>
      <c r="G528" s="142"/>
      <c r="H528" s="142"/>
      <c r="I528" s="142"/>
      <c r="J528" s="142"/>
      <c r="K528" s="142"/>
      <c r="L528" s="142"/>
      <c r="M528" s="142"/>
      <c r="N528" s="142"/>
      <c r="O528" s="142"/>
      <c r="P528" s="142"/>
      <c r="Q528" s="142"/>
      <c r="R528" s="142"/>
      <c r="S528" s="142"/>
      <c r="T528" s="142"/>
      <c r="U528" s="142"/>
    </row>
    <row r="529" spans="1:21">
      <c r="A529" s="99"/>
      <c r="B529" s="141"/>
      <c r="C529" s="142"/>
      <c r="D529" s="142"/>
      <c r="E529" s="142"/>
      <c r="F529" s="142"/>
      <c r="G529" s="142"/>
      <c r="H529" s="142"/>
      <c r="I529" s="142"/>
      <c r="J529" s="142"/>
      <c r="K529" s="142"/>
      <c r="L529" s="142"/>
      <c r="M529" s="142"/>
      <c r="N529" s="142"/>
      <c r="O529" s="142"/>
      <c r="P529" s="142"/>
      <c r="Q529" s="142"/>
      <c r="R529" s="142"/>
      <c r="S529" s="142"/>
      <c r="T529" s="142"/>
      <c r="U529" s="142"/>
    </row>
    <row r="530" spans="1:21">
      <c r="A530" s="99"/>
      <c r="B530" s="141"/>
      <c r="C530" s="142"/>
      <c r="D530" s="142"/>
      <c r="E530" s="142"/>
      <c r="F530" s="142"/>
      <c r="G530" s="142"/>
      <c r="H530" s="142"/>
      <c r="I530" s="142"/>
      <c r="J530" s="142"/>
      <c r="K530" s="142"/>
      <c r="L530" s="142"/>
      <c r="M530" s="142"/>
      <c r="N530" s="142"/>
      <c r="O530" s="142"/>
      <c r="P530" s="142"/>
      <c r="Q530" s="142"/>
      <c r="R530" s="142"/>
      <c r="S530" s="142"/>
      <c r="T530" s="142"/>
      <c r="U530" s="142"/>
    </row>
    <row r="531" spans="1:21">
      <c r="A531" s="99"/>
      <c r="B531" s="141"/>
      <c r="C531" s="142"/>
      <c r="D531" s="142"/>
      <c r="E531" s="142"/>
      <c r="F531" s="142"/>
      <c r="G531" s="142"/>
      <c r="H531" s="142"/>
      <c r="I531" s="142"/>
      <c r="J531" s="142"/>
      <c r="K531" s="142"/>
      <c r="L531" s="142"/>
      <c r="M531" s="142"/>
      <c r="N531" s="142"/>
      <c r="O531" s="142"/>
      <c r="P531" s="142"/>
      <c r="Q531" s="142"/>
      <c r="R531" s="142"/>
      <c r="S531" s="142"/>
      <c r="T531" s="142"/>
      <c r="U531" s="142"/>
    </row>
    <row r="532" spans="1:21">
      <c r="A532" s="99"/>
      <c r="B532" s="141"/>
      <c r="C532" s="142"/>
      <c r="D532" s="142"/>
      <c r="E532" s="142"/>
      <c r="F532" s="142"/>
      <c r="G532" s="142"/>
      <c r="H532" s="142"/>
      <c r="I532" s="142"/>
      <c r="J532" s="142"/>
      <c r="K532" s="142"/>
      <c r="L532" s="142"/>
      <c r="M532" s="142"/>
      <c r="N532" s="142"/>
      <c r="O532" s="142"/>
      <c r="P532" s="142"/>
      <c r="Q532" s="142"/>
      <c r="R532" s="142"/>
      <c r="S532" s="142"/>
      <c r="T532" s="142"/>
      <c r="U532" s="142"/>
    </row>
    <row r="533" spans="1:21">
      <c r="A533" s="99"/>
      <c r="B533" s="141"/>
      <c r="C533" s="142"/>
      <c r="D533" s="142"/>
      <c r="E533" s="142"/>
      <c r="F533" s="142"/>
      <c r="G533" s="142"/>
      <c r="H533" s="142"/>
      <c r="I533" s="142"/>
      <c r="J533" s="142"/>
      <c r="K533" s="142"/>
      <c r="L533" s="142"/>
      <c r="M533" s="142"/>
      <c r="N533" s="142"/>
      <c r="O533" s="142"/>
      <c r="P533" s="142"/>
      <c r="Q533" s="142"/>
      <c r="R533" s="142"/>
      <c r="S533" s="142"/>
      <c r="T533" s="142"/>
      <c r="U533" s="142"/>
    </row>
    <row r="534" spans="1:21">
      <c r="A534" s="99"/>
      <c r="B534" s="141"/>
      <c r="C534" s="142"/>
      <c r="D534" s="142"/>
      <c r="E534" s="142"/>
      <c r="F534" s="142"/>
      <c r="G534" s="142"/>
      <c r="H534" s="142"/>
      <c r="I534" s="142"/>
      <c r="J534" s="142"/>
      <c r="K534" s="142"/>
      <c r="L534" s="142"/>
      <c r="M534" s="142"/>
      <c r="N534" s="142"/>
      <c r="O534" s="142"/>
      <c r="P534" s="142"/>
      <c r="Q534" s="142"/>
      <c r="R534" s="142"/>
      <c r="S534" s="142"/>
      <c r="T534" s="142"/>
      <c r="U534" s="142"/>
    </row>
    <row r="535" spans="1:21">
      <c r="A535" s="99"/>
      <c r="B535" s="141"/>
      <c r="C535" s="142"/>
      <c r="D535" s="142"/>
      <c r="E535" s="142"/>
      <c r="F535" s="142"/>
      <c r="G535" s="142"/>
      <c r="H535" s="142"/>
      <c r="I535" s="142"/>
      <c r="J535" s="142"/>
      <c r="K535" s="142"/>
      <c r="L535" s="142"/>
      <c r="M535" s="142"/>
      <c r="N535" s="142"/>
      <c r="O535" s="142"/>
      <c r="P535" s="142"/>
      <c r="Q535" s="142"/>
      <c r="R535" s="142"/>
      <c r="S535" s="142"/>
      <c r="T535" s="142"/>
      <c r="U535" s="142"/>
    </row>
    <row r="536" spans="1:21">
      <c r="A536" s="99"/>
      <c r="B536" s="141"/>
      <c r="C536" s="142"/>
      <c r="D536" s="142"/>
      <c r="E536" s="142"/>
      <c r="F536" s="142"/>
      <c r="G536" s="142"/>
      <c r="H536" s="142"/>
      <c r="I536" s="142"/>
      <c r="J536" s="142"/>
      <c r="K536" s="142"/>
      <c r="L536" s="142"/>
      <c r="M536" s="142"/>
      <c r="N536" s="142"/>
      <c r="O536" s="142"/>
      <c r="P536" s="142"/>
      <c r="Q536" s="142"/>
      <c r="R536" s="142"/>
      <c r="S536" s="142"/>
      <c r="T536" s="142"/>
      <c r="U536" s="142"/>
    </row>
    <row r="537" spans="1:21">
      <c r="A537" s="99"/>
      <c r="B537" s="141"/>
      <c r="C537" s="142"/>
      <c r="D537" s="142"/>
      <c r="E537" s="142"/>
      <c r="F537" s="142"/>
      <c r="G537" s="142"/>
      <c r="H537" s="142"/>
      <c r="I537" s="142"/>
      <c r="J537" s="142"/>
      <c r="K537" s="142"/>
      <c r="L537" s="142"/>
      <c r="M537" s="142"/>
      <c r="N537" s="142"/>
      <c r="O537" s="142"/>
      <c r="P537" s="142"/>
      <c r="Q537" s="142"/>
      <c r="R537" s="142"/>
      <c r="S537" s="142"/>
      <c r="T537" s="142"/>
      <c r="U537" s="142"/>
    </row>
    <row r="538" spans="1:21">
      <c r="A538" s="99"/>
      <c r="B538" s="141"/>
      <c r="C538" s="142"/>
      <c r="D538" s="142"/>
      <c r="E538" s="142"/>
      <c r="F538" s="142"/>
      <c r="G538" s="142"/>
      <c r="H538" s="142"/>
      <c r="I538" s="142"/>
      <c r="J538" s="142"/>
      <c r="K538" s="142"/>
      <c r="L538" s="142"/>
      <c r="M538" s="142"/>
      <c r="N538" s="142"/>
      <c r="O538" s="142"/>
      <c r="P538" s="142"/>
      <c r="Q538" s="142"/>
      <c r="R538" s="142"/>
      <c r="S538" s="142"/>
      <c r="T538" s="142"/>
      <c r="U538" s="142"/>
    </row>
    <row r="539" spans="1:21">
      <c r="A539" s="99"/>
      <c r="B539" s="141"/>
      <c r="C539" s="142"/>
      <c r="D539" s="142"/>
      <c r="E539" s="142"/>
      <c r="F539" s="142"/>
      <c r="G539" s="142"/>
      <c r="H539" s="142"/>
      <c r="I539" s="142"/>
      <c r="J539" s="142"/>
      <c r="K539" s="142"/>
      <c r="L539" s="142"/>
      <c r="M539" s="142"/>
      <c r="N539" s="142"/>
      <c r="O539" s="142"/>
      <c r="P539" s="142"/>
      <c r="Q539" s="142"/>
      <c r="R539" s="142"/>
      <c r="S539" s="142"/>
      <c r="T539" s="142"/>
      <c r="U539" s="142"/>
    </row>
    <row r="540" spans="1:21">
      <c r="A540" s="99"/>
      <c r="B540" s="141"/>
      <c r="C540" s="142"/>
      <c r="D540" s="142"/>
      <c r="E540" s="142"/>
      <c r="F540" s="142"/>
      <c r="G540" s="142"/>
      <c r="H540" s="142"/>
      <c r="I540" s="142"/>
      <c r="J540" s="142"/>
      <c r="K540" s="142"/>
      <c r="L540" s="142"/>
      <c r="M540" s="142"/>
      <c r="N540" s="142"/>
      <c r="O540" s="142"/>
      <c r="P540" s="142"/>
      <c r="Q540" s="142"/>
      <c r="R540" s="142"/>
      <c r="S540" s="142"/>
      <c r="T540" s="142"/>
      <c r="U540" s="142"/>
    </row>
    <row r="541" spans="1:21">
      <c r="A541" s="99"/>
      <c r="B541" s="141"/>
      <c r="C541" s="142"/>
      <c r="D541" s="142"/>
      <c r="E541" s="142"/>
      <c r="F541" s="142"/>
      <c r="G541" s="142"/>
      <c r="H541" s="142"/>
      <c r="I541" s="142"/>
      <c r="J541" s="142"/>
      <c r="K541" s="142"/>
      <c r="L541" s="142"/>
      <c r="M541" s="142"/>
      <c r="N541" s="142"/>
      <c r="O541" s="142"/>
      <c r="P541" s="142"/>
      <c r="Q541" s="142"/>
      <c r="R541" s="142"/>
      <c r="S541" s="142"/>
      <c r="T541" s="142"/>
      <c r="U541" s="142"/>
    </row>
    <row r="542" spans="1:21">
      <c r="A542" s="99"/>
      <c r="B542" s="141"/>
      <c r="C542" s="142"/>
      <c r="D542" s="142"/>
      <c r="E542" s="142"/>
      <c r="F542" s="142"/>
      <c r="G542" s="142"/>
      <c r="H542" s="142"/>
      <c r="I542" s="142"/>
      <c r="J542" s="142"/>
      <c r="K542" s="142"/>
      <c r="L542" s="142"/>
      <c r="M542" s="142"/>
      <c r="N542" s="142"/>
      <c r="O542" s="142"/>
      <c r="P542" s="142"/>
      <c r="Q542" s="142"/>
      <c r="R542" s="142"/>
      <c r="S542" s="142"/>
      <c r="T542" s="142"/>
      <c r="U542" s="142"/>
    </row>
    <row r="543" spans="1:21">
      <c r="A543" s="99"/>
      <c r="B543" s="141"/>
      <c r="C543" s="142"/>
      <c r="D543" s="142"/>
      <c r="E543" s="142"/>
      <c r="F543" s="142"/>
      <c r="G543" s="142"/>
      <c r="H543" s="142"/>
      <c r="I543" s="142"/>
      <c r="J543" s="142"/>
      <c r="K543" s="142"/>
      <c r="L543" s="142"/>
      <c r="M543" s="142"/>
      <c r="N543" s="142"/>
      <c r="O543" s="142"/>
      <c r="P543" s="142"/>
      <c r="Q543" s="142"/>
      <c r="R543" s="142"/>
      <c r="S543" s="142"/>
      <c r="T543" s="142"/>
      <c r="U543" s="142"/>
    </row>
    <row r="544" spans="1:21">
      <c r="A544" s="99"/>
      <c r="B544" s="141"/>
      <c r="C544" s="142"/>
      <c r="D544" s="142"/>
      <c r="E544" s="142"/>
      <c r="F544" s="142"/>
      <c r="G544" s="142"/>
      <c r="H544" s="142"/>
      <c r="I544" s="142"/>
      <c r="J544" s="142"/>
      <c r="K544" s="142"/>
      <c r="L544" s="142"/>
      <c r="M544" s="142"/>
      <c r="N544" s="142"/>
      <c r="O544" s="142"/>
      <c r="P544" s="142"/>
      <c r="Q544" s="142"/>
      <c r="R544" s="142"/>
      <c r="S544" s="142"/>
      <c r="T544" s="142"/>
      <c r="U544" s="142"/>
    </row>
    <row r="545" spans="1:21">
      <c r="A545" s="99"/>
      <c r="B545" s="141"/>
      <c r="C545" s="142"/>
      <c r="D545" s="142"/>
      <c r="E545" s="142"/>
      <c r="F545" s="142"/>
      <c r="G545" s="142"/>
      <c r="H545" s="142"/>
      <c r="I545" s="142"/>
      <c r="J545" s="142"/>
      <c r="K545" s="142"/>
      <c r="L545" s="142"/>
      <c r="M545" s="142"/>
      <c r="N545" s="142"/>
      <c r="O545" s="142"/>
      <c r="P545" s="142"/>
      <c r="Q545" s="142"/>
      <c r="R545" s="142"/>
      <c r="S545" s="142"/>
      <c r="T545" s="142"/>
      <c r="U545" s="142"/>
    </row>
    <row r="546" spans="1:21">
      <c r="A546" s="99"/>
      <c r="B546" s="141"/>
      <c r="C546" s="142"/>
      <c r="D546" s="142"/>
      <c r="E546" s="142"/>
      <c r="F546" s="142"/>
      <c r="G546" s="142"/>
      <c r="H546" s="142"/>
      <c r="I546" s="142"/>
      <c r="J546" s="142"/>
      <c r="K546" s="142"/>
      <c r="L546" s="142"/>
      <c r="M546" s="142"/>
      <c r="N546" s="142"/>
      <c r="O546" s="142"/>
      <c r="P546" s="142"/>
      <c r="Q546" s="142"/>
      <c r="R546" s="142"/>
      <c r="S546" s="142"/>
      <c r="T546" s="142"/>
      <c r="U546" s="142"/>
    </row>
    <row r="547" spans="1:21">
      <c r="A547" s="99"/>
      <c r="B547" s="141"/>
      <c r="C547" s="142"/>
      <c r="D547" s="142"/>
      <c r="E547" s="142"/>
      <c r="F547" s="142"/>
      <c r="G547" s="142"/>
      <c r="H547" s="142"/>
      <c r="I547" s="142"/>
      <c r="J547" s="142"/>
      <c r="K547" s="142"/>
      <c r="L547" s="142"/>
      <c r="M547" s="142"/>
      <c r="N547" s="142"/>
      <c r="O547" s="142"/>
      <c r="P547" s="142"/>
      <c r="Q547" s="142"/>
      <c r="R547" s="142"/>
      <c r="S547" s="142"/>
      <c r="T547" s="142"/>
      <c r="U547" s="142"/>
    </row>
    <row r="548" spans="1:21">
      <c r="A548" s="99"/>
      <c r="B548" s="141"/>
      <c r="C548" s="142"/>
      <c r="D548" s="142"/>
      <c r="E548" s="142"/>
      <c r="F548" s="142"/>
      <c r="G548" s="142"/>
      <c r="H548" s="142"/>
      <c r="I548" s="142"/>
      <c r="J548" s="142"/>
      <c r="K548" s="142"/>
      <c r="L548" s="142"/>
      <c r="M548" s="142"/>
      <c r="N548" s="142"/>
      <c r="O548" s="142"/>
      <c r="P548" s="142"/>
      <c r="Q548" s="142"/>
      <c r="R548" s="142"/>
      <c r="S548" s="142"/>
      <c r="T548" s="142"/>
      <c r="U548" s="142"/>
    </row>
    <row r="549" spans="1:21">
      <c r="A549" s="99"/>
      <c r="B549" s="141"/>
      <c r="C549" s="142"/>
      <c r="D549" s="142"/>
      <c r="E549" s="142"/>
      <c r="F549" s="142"/>
      <c r="G549" s="142"/>
      <c r="H549" s="142"/>
      <c r="I549" s="142"/>
      <c r="J549" s="142"/>
      <c r="K549" s="142"/>
      <c r="L549" s="142"/>
      <c r="M549" s="142"/>
      <c r="N549" s="142"/>
      <c r="O549" s="142"/>
      <c r="P549" s="142"/>
      <c r="Q549" s="142"/>
      <c r="R549" s="142"/>
      <c r="S549" s="142"/>
      <c r="T549" s="142"/>
      <c r="U549" s="142"/>
    </row>
    <row r="550" spans="1:21">
      <c r="A550" s="99"/>
      <c r="B550" s="141"/>
      <c r="C550" s="142"/>
      <c r="D550" s="142"/>
      <c r="E550" s="142"/>
      <c r="F550" s="142"/>
      <c r="G550" s="142"/>
      <c r="H550" s="142"/>
      <c r="I550" s="142"/>
      <c r="J550" s="142"/>
      <c r="K550" s="142"/>
      <c r="L550" s="142"/>
      <c r="M550" s="142"/>
      <c r="N550" s="142"/>
      <c r="O550" s="142"/>
      <c r="P550" s="142"/>
      <c r="Q550" s="142"/>
      <c r="R550" s="142"/>
      <c r="S550" s="142"/>
      <c r="T550" s="142"/>
      <c r="U550" s="142"/>
    </row>
    <row r="551" spans="1:21">
      <c r="A551" s="99"/>
      <c r="B551" s="141"/>
      <c r="C551" s="142"/>
      <c r="D551" s="142"/>
      <c r="E551" s="142"/>
      <c r="F551" s="142"/>
      <c r="G551" s="142"/>
      <c r="H551" s="142"/>
      <c r="I551" s="142"/>
      <c r="J551" s="142"/>
      <c r="K551" s="142"/>
      <c r="L551" s="142"/>
      <c r="M551" s="142"/>
      <c r="N551" s="142"/>
      <c r="O551" s="142"/>
      <c r="P551" s="142"/>
      <c r="Q551" s="142"/>
      <c r="R551" s="142"/>
      <c r="S551" s="142"/>
      <c r="T551" s="142"/>
      <c r="U551" s="142"/>
    </row>
    <row r="552" spans="1:21">
      <c r="A552" s="99"/>
      <c r="B552" s="141"/>
      <c r="C552" s="142"/>
      <c r="D552" s="142"/>
      <c r="E552" s="142"/>
      <c r="F552" s="142"/>
      <c r="G552" s="142"/>
      <c r="H552" s="142"/>
      <c r="I552" s="142"/>
      <c r="J552" s="142"/>
      <c r="K552" s="142"/>
      <c r="L552" s="142"/>
      <c r="M552" s="142"/>
      <c r="N552" s="142"/>
      <c r="O552" s="142"/>
      <c r="P552" s="142"/>
      <c r="Q552" s="142"/>
      <c r="R552" s="142"/>
      <c r="S552" s="142"/>
      <c r="T552" s="142"/>
      <c r="U552" s="142"/>
    </row>
    <row r="553" spans="1:21">
      <c r="A553" s="99"/>
      <c r="B553" s="141"/>
      <c r="C553" s="142"/>
      <c r="D553" s="142"/>
      <c r="E553" s="142"/>
      <c r="F553" s="142"/>
      <c r="G553" s="142"/>
      <c r="H553" s="142"/>
      <c r="I553" s="142"/>
      <c r="J553" s="142"/>
      <c r="K553" s="142"/>
      <c r="L553" s="142"/>
      <c r="M553" s="142"/>
      <c r="N553" s="142"/>
      <c r="O553" s="142"/>
      <c r="P553" s="142"/>
      <c r="Q553" s="142"/>
      <c r="R553" s="142"/>
      <c r="S553" s="142"/>
      <c r="T553" s="142"/>
      <c r="U553" s="142"/>
    </row>
    <row r="554" spans="1:21">
      <c r="A554" s="99"/>
      <c r="B554" s="141"/>
      <c r="C554" s="142"/>
      <c r="D554" s="142"/>
      <c r="E554" s="142"/>
      <c r="F554" s="142"/>
      <c r="G554" s="142"/>
      <c r="H554" s="142"/>
      <c r="I554" s="142"/>
      <c r="J554" s="142"/>
      <c r="K554" s="142"/>
      <c r="L554" s="142"/>
      <c r="M554" s="142"/>
      <c r="N554" s="142"/>
      <c r="O554" s="142"/>
      <c r="P554" s="142"/>
      <c r="Q554" s="142"/>
      <c r="R554" s="142"/>
      <c r="S554" s="142"/>
      <c r="T554" s="142"/>
      <c r="U554" s="142"/>
    </row>
    <row r="555" spans="1:21">
      <c r="A555" s="99"/>
      <c r="B555" s="141"/>
      <c r="C555" s="142"/>
      <c r="D555" s="142"/>
      <c r="E555" s="142"/>
      <c r="F555" s="142"/>
      <c r="G555" s="142"/>
      <c r="H555" s="142"/>
      <c r="I555" s="142"/>
      <c r="J555" s="142"/>
      <c r="K555" s="142"/>
      <c r="L555" s="142"/>
      <c r="M555" s="142"/>
      <c r="N555" s="142"/>
      <c r="O555" s="142"/>
      <c r="P555" s="142"/>
      <c r="Q555" s="142"/>
      <c r="R555" s="142"/>
      <c r="S555" s="142"/>
      <c r="T555" s="142"/>
      <c r="U555" s="142"/>
    </row>
    <row r="556" spans="1:21">
      <c r="A556" s="99"/>
      <c r="B556" s="141"/>
      <c r="C556" s="142"/>
      <c r="D556" s="142"/>
      <c r="E556" s="142"/>
      <c r="F556" s="142"/>
      <c r="G556" s="142"/>
      <c r="H556" s="142"/>
      <c r="I556" s="142"/>
      <c r="J556" s="142"/>
      <c r="K556" s="142"/>
      <c r="L556" s="142"/>
      <c r="M556" s="142"/>
      <c r="N556" s="142"/>
      <c r="O556" s="142"/>
      <c r="P556" s="142"/>
      <c r="Q556" s="142"/>
      <c r="R556" s="142"/>
      <c r="S556" s="142"/>
      <c r="T556" s="142"/>
      <c r="U556" s="142"/>
    </row>
    <row r="557" spans="1:21">
      <c r="A557" s="99"/>
      <c r="B557" s="141"/>
      <c r="C557" s="142"/>
      <c r="D557" s="142"/>
      <c r="E557" s="142"/>
      <c r="F557" s="142"/>
      <c r="G557" s="142"/>
      <c r="H557" s="142"/>
      <c r="I557" s="142"/>
      <c r="J557" s="142"/>
      <c r="K557" s="142"/>
      <c r="L557" s="142"/>
      <c r="M557" s="142"/>
      <c r="N557" s="142"/>
      <c r="O557" s="142"/>
      <c r="P557" s="142"/>
      <c r="Q557" s="142"/>
      <c r="R557" s="142"/>
      <c r="S557" s="142"/>
      <c r="T557" s="142"/>
      <c r="U557" s="142"/>
    </row>
    <row r="558" spans="1:21">
      <c r="A558" s="99"/>
      <c r="B558" s="141"/>
      <c r="C558" s="142"/>
      <c r="D558" s="142"/>
      <c r="E558" s="142"/>
      <c r="F558" s="142"/>
      <c r="G558" s="142"/>
      <c r="H558" s="142"/>
      <c r="I558" s="142"/>
      <c r="J558" s="142"/>
      <c r="K558" s="142"/>
      <c r="L558" s="142"/>
      <c r="M558" s="142"/>
      <c r="N558" s="142"/>
      <c r="O558" s="142"/>
      <c r="P558" s="142"/>
      <c r="Q558" s="142"/>
      <c r="R558" s="142"/>
      <c r="S558" s="142"/>
      <c r="T558" s="142"/>
      <c r="U558" s="142"/>
    </row>
    <row r="559" spans="1:21">
      <c r="A559" s="99"/>
      <c r="B559" s="141"/>
      <c r="C559" s="142"/>
      <c r="D559" s="142"/>
      <c r="E559" s="142"/>
      <c r="F559" s="142"/>
      <c r="G559" s="142"/>
      <c r="H559" s="142"/>
      <c r="I559" s="142"/>
      <c r="J559" s="142"/>
      <c r="K559" s="142"/>
      <c r="L559" s="142"/>
      <c r="M559" s="142"/>
      <c r="N559" s="142"/>
      <c r="O559" s="142"/>
      <c r="P559" s="142"/>
      <c r="Q559" s="142"/>
      <c r="R559" s="142"/>
      <c r="S559" s="142"/>
      <c r="T559" s="142"/>
      <c r="U559" s="142"/>
    </row>
    <row r="560" spans="1:21">
      <c r="A560" s="99"/>
      <c r="B560" s="141"/>
      <c r="C560" s="142"/>
      <c r="D560" s="142"/>
      <c r="E560" s="142"/>
      <c r="F560" s="142"/>
      <c r="G560" s="142"/>
      <c r="H560" s="142"/>
      <c r="I560" s="142"/>
      <c r="J560" s="142"/>
      <c r="K560" s="142"/>
      <c r="L560" s="142"/>
      <c r="M560" s="142"/>
      <c r="N560" s="142"/>
      <c r="O560" s="142"/>
      <c r="P560" s="142"/>
      <c r="Q560" s="142"/>
      <c r="R560" s="142"/>
      <c r="S560" s="142"/>
      <c r="T560" s="142"/>
      <c r="U560" s="142"/>
    </row>
    <row r="561" spans="1:21">
      <c r="A561" s="99"/>
      <c r="B561" s="141"/>
      <c r="C561" s="142"/>
      <c r="D561" s="142"/>
      <c r="E561" s="142"/>
      <c r="F561" s="142"/>
      <c r="G561" s="142"/>
      <c r="H561" s="142"/>
      <c r="I561" s="142"/>
      <c r="J561" s="142"/>
      <c r="K561" s="142"/>
      <c r="L561" s="142"/>
      <c r="M561" s="142"/>
      <c r="N561" s="142"/>
      <c r="O561" s="142"/>
      <c r="P561" s="142"/>
      <c r="Q561" s="142"/>
      <c r="R561" s="142"/>
      <c r="S561" s="142"/>
      <c r="T561" s="142"/>
      <c r="U561" s="142"/>
    </row>
    <row r="562" spans="1:21">
      <c r="A562" s="99"/>
      <c r="B562" s="141"/>
      <c r="C562" s="142"/>
      <c r="D562" s="142"/>
      <c r="E562" s="142"/>
      <c r="F562" s="142"/>
      <c r="G562" s="142"/>
      <c r="H562" s="142"/>
      <c r="I562" s="142"/>
      <c r="J562" s="142"/>
      <c r="K562" s="142"/>
      <c r="L562" s="142"/>
      <c r="M562" s="142"/>
      <c r="N562" s="142"/>
      <c r="O562" s="142"/>
      <c r="P562" s="142"/>
      <c r="Q562" s="142"/>
      <c r="R562" s="142"/>
      <c r="S562" s="142"/>
      <c r="T562" s="142"/>
      <c r="U562" s="142"/>
    </row>
    <row r="563" spans="1:21">
      <c r="A563" s="99"/>
      <c r="B563" s="141"/>
      <c r="C563" s="142"/>
      <c r="D563" s="142"/>
      <c r="E563" s="142"/>
      <c r="F563" s="142"/>
      <c r="G563" s="142"/>
      <c r="H563" s="142"/>
      <c r="I563" s="142"/>
      <c r="J563" s="142"/>
      <c r="K563" s="142"/>
      <c r="L563" s="142"/>
      <c r="M563" s="142"/>
      <c r="N563" s="142"/>
      <c r="O563" s="142"/>
      <c r="P563" s="142"/>
      <c r="Q563" s="142"/>
      <c r="R563" s="142"/>
      <c r="S563" s="142"/>
      <c r="T563" s="142"/>
      <c r="U563" s="142"/>
    </row>
    <row r="564" spans="1:21">
      <c r="A564" s="99"/>
      <c r="B564" s="141"/>
      <c r="C564" s="142"/>
      <c r="D564" s="142"/>
      <c r="E564" s="142"/>
      <c r="F564" s="142"/>
      <c r="G564" s="142"/>
      <c r="H564" s="142"/>
      <c r="I564" s="142"/>
      <c r="J564" s="142"/>
      <c r="K564" s="142"/>
      <c r="L564" s="142"/>
      <c r="M564" s="142"/>
      <c r="N564" s="142"/>
      <c r="O564" s="142"/>
      <c r="P564" s="142"/>
      <c r="Q564" s="142"/>
      <c r="R564" s="142"/>
      <c r="S564" s="142"/>
      <c r="T564" s="142"/>
      <c r="U564" s="142"/>
    </row>
    <row r="565" spans="1:21">
      <c r="A565" s="99"/>
      <c r="B565" s="141"/>
      <c r="C565" s="142"/>
      <c r="D565" s="142"/>
      <c r="E565" s="142"/>
      <c r="F565" s="142"/>
      <c r="G565" s="142"/>
      <c r="H565" s="142"/>
      <c r="I565" s="142"/>
      <c r="J565" s="142"/>
      <c r="K565" s="142"/>
      <c r="L565" s="142"/>
      <c r="M565" s="142"/>
      <c r="N565" s="142"/>
      <c r="O565" s="142"/>
      <c r="P565" s="142"/>
      <c r="Q565" s="142"/>
      <c r="R565" s="142"/>
      <c r="S565" s="142"/>
      <c r="T565" s="142"/>
      <c r="U565" s="142"/>
    </row>
    <row r="566" spans="1:21">
      <c r="A566" s="99"/>
      <c r="B566" s="141"/>
      <c r="C566" s="142"/>
      <c r="D566" s="142"/>
      <c r="E566" s="142"/>
      <c r="F566" s="142"/>
      <c r="G566" s="142"/>
      <c r="H566" s="142"/>
      <c r="I566" s="142"/>
      <c r="J566" s="142"/>
      <c r="K566" s="142"/>
      <c r="L566" s="142"/>
      <c r="M566" s="142"/>
      <c r="N566" s="142"/>
      <c r="O566" s="142"/>
      <c r="P566" s="142"/>
      <c r="Q566" s="142"/>
      <c r="R566" s="142"/>
      <c r="S566" s="142"/>
      <c r="T566" s="142"/>
      <c r="U566" s="142"/>
    </row>
    <row r="567" spans="1:21">
      <c r="A567" s="99"/>
      <c r="B567" s="141"/>
      <c r="C567" s="142"/>
      <c r="D567" s="142"/>
      <c r="E567" s="142"/>
      <c r="F567" s="142"/>
      <c r="G567" s="142"/>
      <c r="H567" s="142"/>
      <c r="I567" s="142"/>
      <c r="J567" s="142"/>
      <c r="K567" s="142"/>
      <c r="L567" s="142"/>
      <c r="M567" s="142"/>
      <c r="N567" s="142"/>
      <c r="O567" s="142"/>
      <c r="P567" s="142"/>
      <c r="Q567" s="142"/>
      <c r="R567" s="142"/>
      <c r="S567" s="142"/>
      <c r="T567" s="142"/>
      <c r="U567" s="142"/>
    </row>
    <row r="568" spans="1:21">
      <c r="A568" s="99"/>
      <c r="B568" s="141"/>
      <c r="C568" s="142"/>
      <c r="D568" s="142"/>
      <c r="E568" s="142"/>
      <c r="F568" s="142"/>
      <c r="G568" s="142"/>
      <c r="H568" s="142"/>
      <c r="I568" s="142"/>
      <c r="J568" s="142"/>
      <c r="K568" s="142"/>
      <c r="L568" s="142"/>
      <c r="M568" s="142"/>
      <c r="N568" s="142"/>
      <c r="O568" s="142"/>
      <c r="P568" s="142"/>
      <c r="Q568" s="142"/>
      <c r="R568" s="142"/>
      <c r="S568" s="142"/>
      <c r="T568" s="142"/>
      <c r="U568" s="142"/>
    </row>
    <row r="569" spans="1:21">
      <c r="A569" s="99"/>
      <c r="B569" s="141"/>
      <c r="C569" s="142"/>
      <c r="D569" s="142"/>
      <c r="E569" s="142"/>
      <c r="F569" s="142"/>
      <c r="G569" s="142"/>
      <c r="H569" s="142"/>
      <c r="I569" s="142"/>
      <c r="J569" s="142"/>
      <c r="K569" s="142"/>
      <c r="L569" s="142"/>
      <c r="M569" s="142"/>
      <c r="N569" s="142"/>
      <c r="O569" s="142"/>
      <c r="P569" s="142"/>
      <c r="Q569" s="142"/>
      <c r="R569" s="142"/>
      <c r="S569" s="142"/>
      <c r="T569" s="142"/>
      <c r="U569" s="142"/>
    </row>
    <row r="570" spans="1:21">
      <c r="A570" s="99"/>
      <c r="B570" s="141"/>
      <c r="C570" s="142"/>
      <c r="D570" s="142"/>
      <c r="E570" s="142"/>
      <c r="F570" s="142"/>
      <c r="G570" s="142"/>
      <c r="H570" s="142"/>
      <c r="I570" s="142"/>
      <c r="J570" s="142"/>
      <c r="K570" s="142"/>
      <c r="L570" s="142"/>
      <c r="M570" s="142"/>
      <c r="N570" s="142"/>
      <c r="O570" s="142"/>
      <c r="P570" s="142"/>
      <c r="Q570" s="142"/>
      <c r="R570" s="142"/>
      <c r="S570" s="142"/>
      <c r="T570" s="142"/>
      <c r="U570" s="142"/>
    </row>
    <row r="571" spans="1:21">
      <c r="A571" s="99"/>
      <c r="B571" s="141"/>
      <c r="C571" s="142"/>
      <c r="D571" s="142"/>
      <c r="E571" s="142"/>
      <c r="F571" s="142"/>
      <c r="G571" s="142"/>
      <c r="H571" s="142"/>
      <c r="I571" s="142"/>
      <c r="J571" s="142"/>
      <c r="K571" s="142"/>
      <c r="L571" s="142"/>
      <c r="M571" s="142"/>
      <c r="N571" s="142"/>
      <c r="O571" s="142"/>
      <c r="P571" s="142"/>
      <c r="Q571" s="142"/>
      <c r="R571" s="142"/>
      <c r="S571" s="142"/>
      <c r="T571" s="142"/>
      <c r="U571" s="142"/>
    </row>
    <row r="572" spans="1:21">
      <c r="A572" s="99"/>
      <c r="B572" s="141"/>
      <c r="C572" s="142"/>
      <c r="D572" s="142"/>
      <c r="E572" s="142"/>
      <c r="F572" s="142"/>
      <c r="G572" s="142"/>
      <c r="H572" s="142"/>
      <c r="I572" s="142"/>
      <c r="J572" s="142"/>
      <c r="K572" s="142"/>
      <c r="L572" s="142"/>
      <c r="M572" s="142"/>
      <c r="N572" s="142"/>
      <c r="O572" s="142"/>
      <c r="P572" s="142"/>
      <c r="Q572" s="142"/>
      <c r="R572" s="142"/>
      <c r="S572" s="142"/>
      <c r="T572" s="142"/>
      <c r="U572" s="142"/>
    </row>
    <row r="573" spans="1:21">
      <c r="A573" s="99"/>
      <c r="B573" s="141"/>
      <c r="C573" s="142"/>
      <c r="D573" s="142"/>
      <c r="E573" s="142"/>
      <c r="F573" s="142"/>
      <c r="G573" s="142"/>
      <c r="H573" s="142"/>
      <c r="I573" s="142"/>
      <c r="J573" s="142"/>
      <c r="K573" s="142"/>
      <c r="L573" s="142"/>
      <c r="M573" s="142"/>
      <c r="N573" s="142"/>
      <c r="O573" s="142"/>
      <c r="P573" s="142"/>
      <c r="Q573" s="142"/>
      <c r="R573" s="142"/>
      <c r="S573" s="142"/>
      <c r="T573" s="142"/>
      <c r="U573" s="142"/>
    </row>
    <row r="574" spans="1:21">
      <c r="A574" s="99"/>
      <c r="B574" s="141"/>
      <c r="C574" s="142"/>
      <c r="D574" s="142"/>
      <c r="E574" s="142"/>
      <c r="F574" s="142"/>
      <c r="G574" s="142"/>
      <c r="H574" s="142"/>
      <c r="I574" s="142"/>
      <c r="J574" s="142"/>
      <c r="K574" s="142"/>
      <c r="L574" s="142"/>
      <c r="M574" s="142"/>
      <c r="N574" s="142"/>
      <c r="O574" s="142"/>
      <c r="P574" s="142"/>
      <c r="Q574" s="142"/>
      <c r="R574" s="142"/>
      <c r="S574" s="142"/>
      <c r="T574" s="142"/>
      <c r="U574" s="142"/>
    </row>
    <row r="575" spans="1:21">
      <c r="A575" s="99"/>
      <c r="B575" s="141"/>
      <c r="C575" s="142"/>
      <c r="D575" s="142"/>
      <c r="E575" s="142"/>
      <c r="F575" s="142"/>
      <c r="G575" s="142"/>
      <c r="H575" s="142"/>
      <c r="I575" s="142"/>
      <c r="J575" s="142"/>
      <c r="K575" s="142"/>
      <c r="L575" s="142"/>
      <c r="M575" s="142"/>
      <c r="N575" s="142"/>
      <c r="O575" s="142"/>
      <c r="P575" s="142"/>
      <c r="Q575" s="142"/>
      <c r="R575" s="142"/>
      <c r="S575" s="142"/>
      <c r="T575" s="142"/>
      <c r="U575" s="142"/>
    </row>
    <row r="576" spans="1:21">
      <c r="A576" s="99"/>
      <c r="B576" s="141"/>
      <c r="C576" s="142"/>
      <c r="D576" s="142"/>
      <c r="E576" s="142"/>
      <c r="F576" s="142"/>
      <c r="G576" s="142"/>
      <c r="H576" s="142"/>
      <c r="I576" s="142"/>
      <c r="J576" s="142"/>
      <c r="K576" s="142"/>
      <c r="L576" s="142"/>
      <c r="M576" s="142"/>
      <c r="N576" s="142"/>
      <c r="O576" s="142"/>
      <c r="P576" s="142"/>
      <c r="Q576" s="142"/>
      <c r="R576" s="142"/>
      <c r="S576" s="142"/>
      <c r="T576" s="142"/>
      <c r="U576" s="142"/>
    </row>
    <row r="577" spans="1:21">
      <c r="A577" s="99"/>
      <c r="B577" s="141"/>
      <c r="C577" s="142"/>
      <c r="D577" s="142"/>
      <c r="E577" s="142"/>
      <c r="F577" s="142"/>
      <c r="G577" s="142"/>
      <c r="H577" s="142"/>
      <c r="I577" s="142"/>
      <c r="J577" s="142"/>
      <c r="K577" s="142"/>
      <c r="L577" s="142"/>
      <c r="M577" s="142"/>
      <c r="N577" s="142"/>
      <c r="O577" s="142"/>
      <c r="P577" s="142"/>
      <c r="Q577" s="142"/>
      <c r="R577" s="142"/>
      <c r="S577" s="142"/>
      <c r="T577" s="142"/>
      <c r="U577" s="142"/>
    </row>
    <row r="578" spans="1:21">
      <c r="A578" s="99"/>
      <c r="B578" s="141"/>
      <c r="C578" s="142"/>
      <c r="D578" s="142"/>
      <c r="E578" s="142"/>
      <c r="F578" s="142"/>
      <c r="G578" s="142"/>
      <c r="H578" s="142"/>
      <c r="I578" s="142"/>
      <c r="J578" s="142"/>
      <c r="K578" s="142"/>
      <c r="L578" s="142"/>
      <c r="M578" s="142"/>
      <c r="N578" s="142"/>
      <c r="O578" s="142"/>
      <c r="P578" s="142"/>
      <c r="Q578" s="142"/>
      <c r="R578" s="142"/>
      <c r="S578" s="142"/>
      <c r="T578" s="142"/>
      <c r="U578" s="142"/>
    </row>
    <row r="579" spans="1:21">
      <c r="A579" s="99"/>
      <c r="B579" s="141"/>
      <c r="C579" s="142"/>
      <c r="D579" s="142"/>
      <c r="E579" s="142"/>
      <c r="F579" s="142"/>
      <c r="G579" s="142"/>
      <c r="H579" s="142"/>
      <c r="I579" s="142"/>
      <c r="J579" s="142"/>
      <c r="K579" s="142"/>
      <c r="L579" s="142"/>
      <c r="M579" s="142"/>
      <c r="N579" s="142"/>
      <c r="O579" s="142"/>
      <c r="P579" s="142"/>
      <c r="Q579" s="142"/>
      <c r="R579" s="142"/>
      <c r="S579" s="142"/>
      <c r="T579" s="142"/>
      <c r="U579" s="142"/>
    </row>
    <row r="580" spans="1:21">
      <c r="A580" s="99"/>
      <c r="B580" s="141"/>
      <c r="C580" s="142"/>
      <c r="D580" s="142"/>
      <c r="E580" s="142"/>
      <c r="F580" s="142"/>
      <c r="G580" s="142"/>
      <c r="H580" s="142"/>
      <c r="I580" s="142"/>
      <c r="J580" s="142"/>
      <c r="K580" s="142"/>
      <c r="L580" s="142"/>
      <c r="M580" s="142"/>
      <c r="N580" s="142"/>
      <c r="O580" s="142"/>
      <c r="P580" s="142"/>
      <c r="Q580" s="142"/>
      <c r="R580" s="142"/>
      <c r="S580" s="142"/>
      <c r="T580" s="142"/>
      <c r="U580" s="142"/>
    </row>
    <row r="581" spans="1:21">
      <c r="A581" s="99"/>
      <c r="B581" s="141"/>
      <c r="C581" s="142"/>
      <c r="D581" s="142"/>
      <c r="E581" s="142"/>
      <c r="F581" s="142"/>
      <c r="G581" s="142"/>
      <c r="H581" s="142"/>
      <c r="I581" s="142"/>
      <c r="J581" s="142"/>
      <c r="K581" s="142"/>
      <c r="L581" s="142"/>
      <c r="M581" s="142"/>
      <c r="N581" s="142"/>
      <c r="O581" s="142"/>
      <c r="P581" s="142"/>
      <c r="Q581" s="142"/>
      <c r="R581" s="142"/>
      <c r="S581" s="142"/>
      <c r="T581" s="142"/>
      <c r="U581" s="142"/>
    </row>
    <row r="582" spans="1:21">
      <c r="A582" s="99"/>
      <c r="B582" s="141"/>
      <c r="C582" s="142"/>
      <c r="D582" s="142"/>
      <c r="E582" s="142"/>
      <c r="F582" s="142"/>
      <c r="G582" s="142"/>
      <c r="H582" s="142"/>
      <c r="I582" s="142"/>
      <c r="J582" s="142"/>
      <c r="K582" s="142"/>
      <c r="L582" s="142"/>
      <c r="M582" s="142"/>
      <c r="N582" s="142"/>
      <c r="O582" s="142"/>
      <c r="P582" s="142"/>
      <c r="Q582" s="142"/>
      <c r="R582" s="142"/>
      <c r="S582" s="142"/>
      <c r="T582" s="142"/>
      <c r="U582" s="142"/>
    </row>
    <row r="583" spans="1:21">
      <c r="A583" s="99"/>
      <c r="B583" s="141"/>
      <c r="C583" s="142"/>
      <c r="D583" s="142"/>
      <c r="E583" s="142"/>
      <c r="F583" s="142"/>
      <c r="G583" s="142"/>
      <c r="H583" s="142"/>
      <c r="I583" s="142"/>
      <c r="J583" s="142"/>
      <c r="K583" s="142"/>
      <c r="L583" s="142"/>
      <c r="M583" s="142"/>
      <c r="N583" s="142"/>
      <c r="O583" s="142"/>
      <c r="P583" s="142"/>
      <c r="Q583" s="142"/>
      <c r="R583" s="142"/>
      <c r="S583" s="142"/>
      <c r="T583" s="142"/>
      <c r="U583" s="142"/>
    </row>
    <row r="584" spans="1:21">
      <c r="A584" s="99"/>
      <c r="B584" s="141"/>
      <c r="C584" s="142"/>
      <c r="D584" s="142"/>
      <c r="E584" s="142"/>
      <c r="F584" s="142"/>
      <c r="G584" s="142"/>
      <c r="H584" s="142"/>
      <c r="I584" s="142"/>
      <c r="J584" s="142"/>
      <c r="K584" s="142"/>
      <c r="L584" s="142"/>
      <c r="M584" s="142"/>
      <c r="N584" s="142"/>
      <c r="O584" s="142"/>
      <c r="P584" s="142"/>
      <c r="Q584" s="142"/>
      <c r="R584" s="142"/>
      <c r="S584" s="142"/>
      <c r="T584" s="142"/>
      <c r="U584" s="142"/>
    </row>
    <row r="585" spans="1:21">
      <c r="A585" s="99"/>
      <c r="B585" s="141"/>
      <c r="C585" s="142"/>
      <c r="D585" s="142"/>
      <c r="E585" s="142"/>
      <c r="F585" s="142"/>
      <c r="G585" s="142"/>
      <c r="H585" s="142"/>
      <c r="I585" s="142"/>
      <c r="J585" s="142"/>
      <c r="K585" s="142"/>
      <c r="L585" s="142"/>
      <c r="M585" s="142"/>
      <c r="N585" s="142"/>
      <c r="O585" s="142"/>
      <c r="P585" s="142"/>
      <c r="Q585" s="142"/>
      <c r="R585" s="142"/>
      <c r="S585" s="142"/>
      <c r="T585" s="142"/>
      <c r="U585" s="142"/>
    </row>
    <row r="586" spans="1:21">
      <c r="A586" s="99"/>
      <c r="B586" s="141"/>
      <c r="C586" s="142"/>
      <c r="D586" s="142"/>
      <c r="E586" s="142"/>
      <c r="F586" s="142"/>
      <c r="G586" s="142"/>
      <c r="H586" s="142"/>
      <c r="I586" s="142"/>
      <c r="J586" s="142"/>
      <c r="K586" s="142"/>
      <c r="L586" s="142"/>
      <c r="M586" s="142"/>
      <c r="N586" s="142"/>
      <c r="O586" s="142"/>
      <c r="P586" s="142"/>
      <c r="Q586" s="142"/>
      <c r="R586" s="142"/>
      <c r="S586" s="142"/>
      <c r="T586" s="142"/>
      <c r="U586" s="142"/>
    </row>
    <row r="587" spans="1:21">
      <c r="A587" s="99"/>
      <c r="B587" s="141"/>
      <c r="C587" s="142"/>
      <c r="D587" s="142"/>
      <c r="E587" s="142"/>
      <c r="F587" s="142"/>
      <c r="G587" s="142"/>
      <c r="H587" s="142"/>
      <c r="I587" s="142"/>
      <c r="J587" s="142"/>
      <c r="K587" s="142"/>
      <c r="L587" s="142"/>
      <c r="M587" s="142"/>
      <c r="N587" s="142"/>
      <c r="O587" s="142"/>
      <c r="P587" s="142"/>
      <c r="Q587" s="142"/>
      <c r="R587" s="142"/>
      <c r="S587" s="142"/>
      <c r="T587" s="142"/>
      <c r="U587" s="142"/>
    </row>
    <row r="588" spans="1:21">
      <c r="A588" s="99"/>
      <c r="B588" s="141"/>
      <c r="C588" s="142"/>
      <c r="D588" s="142"/>
      <c r="E588" s="142"/>
      <c r="F588" s="142"/>
      <c r="G588" s="142"/>
      <c r="H588" s="142"/>
      <c r="I588" s="142"/>
      <c r="J588" s="142"/>
      <c r="K588" s="142"/>
      <c r="L588" s="142"/>
      <c r="M588" s="142"/>
      <c r="N588" s="142"/>
      <c r="O588" s="142"/>
      <c r="P588" s="142"/>
      <c r="Q588" s="142"/>
      <c r="R588" s="142"/>
      <c r="S588" s="142"/>
      <c r="T588" s="142"/>
      <c r="U588" s="142"/>
    </row>
    <row r="589" spans="1:21">
      <c r="A589" s="99"/>
      <c r="B589" s="141"/>
      <c r="C589" s="142"/>
      <c r="D589" s="142"/>
      <c r="E589" s="142"/>
      <c r="F589" s="142"/>
      <c r="G589" s="142"/>
      <c r="H589" s="142"/>
      <c r="I589" s="142"/>
      <c r="J589" s="142"/>
      <c r="K589" s="142"/>
      <c r="L589" s="142"/>
      <c r="M589" s="142"/>
      <c r="N589" s="142"/>
      <c r="O589" s="142"/>
      <c r="P589" s="142"/>
      <c r="Q589" s="142"/>
      <c r="R589" s="142"/>
      <c r="S589" s="142"/>
      <c r="T589" s="142"/>
      <c r="U589" s="142"/>
    </row>
    <row r="590" spans="1:21">
      <c r="A590" s="99"/>
      <c r="B590" s="141"/>
      <c r="C590" s="142"/>
      <c r="D590" s="142"/>
      <c r="E590" s="142"/>
      <c r="F590" s="142"/>
      <c r="G590" s="142"/>
      <c r="H590" s="142"/>
      <c r="I590" s="142"/>
      <c r="J590" s="142"/>
      <c r="K590" s="142"/>
      <c r="L590" s="142"/>
      <c r="M590" s="142"/>
      <c r="N590" s="142"/>
      <c r="O590" s="142"/>
      <c r="P590" s="142"/>
      <c r="Q590" s="142"/>
      <c r="R590" s="142"/>
      <c r="S590" s="142"/>
      <c r="T590" s="142"/>
      <c r="U590" s="142"/>
    </row>
    <row r="591" spans="1:21">
      <c r="A591" s="99"/>
      <c r="B591" s="141"/>
      <c r="C591" s="142"/>
      <c r="D591" s="142"/>
      <c r="E591" s="142"/>
      <c r="F591" s="142"/>
      <c r="G591" s="142"/>
      <c r="H591" s="142"/>
      <c r="I591" s="142"/>
      <c r="J591" s="142"/>
      <c r="K591" s="142"/>
      <c r="L591" s="142"/>
      <c r="M591" s="142"/>
      <c r="N591" s="142"/>
      <c r="O591" s="142"/>
      <c r="P591" s="142"/>
      <c r="Q591" s="142"/>
      <c r="R591" s="142"/>
      <c r="S591" s="142"/>
      <c r="T591" s="142"/>
      <c r="U591" s="142"/>
    </row>
    <row r="592" spans="1:21">
      <c r="A592" s="99"/>
      <c r="B592" s="141"/>
      <c r="C592" s="142"/>
      <c r="D592" s="142"/>
      <c r="E592" s="142"/>
      <c r="F592" s="142"/>
      <c r="G592" s="142"/>
      <c r="H592" s="142"/>
      <c r="I592" s="142"/>
      <c r="J592" s="142"/>
      <c r="K592" s="142"/>
      <c r="L592" s="142"/>
      <c r="M592" s="142"/>
      <c r="N592" s="142"/>
      <c r="O592" s="142"/>
      <c r="P592" s="142"/>
      <c r="Q592" s="142"/>
      <c r="R592" s="142"/>
      <c r="S592" s="142"/>
      <c r="T592" s="142"/>
      <c r="U592" s="142"/>
    </row>
    <row r="593" spans="1:21">
      <c r="A593" s="99"/>
      <c r="B593" s="141"/>
      <c r="C593" s="142"/>
      <c r="D593" s="142"/>
      <c r="E593" s="142"/>
      <c r="F593" s="142"/>
      <c r="G593" s="142"/>
      <c r="H593" s="142"/>
      <c r="I593" s="142"/>
      <c r="J593" s="142"/>
      <c r="K593" s="142"/>
      <c r="L593" s="142"/>
      <c r="M593" s="142"/>
      <c r="N593" s="142"/>
      <c r="O593" s="142"/>
      <c r="P593" s="142"/>
      <c r="Q593" s="142"/>
      <c r="R593" s="142"/>
      <c r="S593" s="142"/>
      <c r="T593" s="142"/>
      <c r="U593" s="142"/>
    </row>
    <row r="594" spans="1:21">
      <c r="A594" s="99"/>
      <c r="B594" s="141"/>
      <c r="C594" s="142"/>
      <c r="D594" s="142"/>
      <c r="E594" s="142"/>
      <c r="F594" s="142"/>
      <c r="G594" s="142"/>
      <c r="H594" s="142"/>
      <c r="I594" s="142"/>
      <c r="J594" s="142"/>
      <c r="K594" s="142"/>
      <c r="L594" s="142"/>
      <c r="M594" s="142"/>
      <c r="N594" s="142"/>
      <c r="O594" s="142"/>
      <c r="P594" s="142"/>
      <c r="Q594" s="142"/>
      <c r="R594" s="142"/>
      <c r="S594" s="142"/>
      <c r="T594" s="142"/>
      <c r="U594" s="142"/>
    </row>
    <row r="595" spans="1:21">
      <c r="A595" s="99"/>
      <c r="B595" s="141"/>
      <c r="C595" s="142"/>
      <c r="D595" s="142"/>
      <c r="E595" s="142"/>
      <c r="F595" s="142"/>
      <c r="G595" s="142"/>
      <c r="H595" s="142"/>
      <c r="I595" s="142"/>
      <c r="J595" s="142"/>
      <c r="K595" s="142"/>
      <c r="L595" s="142"/>
      <c r="M595" s="142"/>
      <c r="N595" s="142"/>
      <c r="O595" s="142"/>
      <c r="P595" s="142"/>
      <c r="Q595" s="142"/>
      <c r="R595" s="142"/>
      <c r="S595" s="142"/>
      <c r="T595" s="142"/>
      <c r="U595" s="142"/>
    </row>
    <row r="596" spans="1:21">
      <c r="A596" s="99"/>
      <c r="B596" s="141"/>
      <c r="C596" s="142"/>
      <c r="D596" s="142"/>
      <c r="E596" s="142"/>
      <c r="F596" s="142"/>
      <c r="G596" s="142"/>
      <c r="H596" s="142"/>
      <c r="I596" s="142"/>
      <c r="J596" s="142"/>
      <c r="K596" s="142"/>
      <c r="L596" s="142"/>
      <c r="M596" s="142"/>
      <c r="N596" s="142"/>
      <c r="O596" s="142"/>
      <c r="P596" s="142"/>
      <c r="Q596" s="142"/>
      <c r="R596" s="142"/>
      <c r="S596" s="142"/>
      <c r="T596" s="142"/>
      <c r="U596" s="142"/>
    </row>
    <row r="597" spans="1:21">
      <c r="A597" s="99"/>
      <c r="B597" s="141"/>
      <c r="C597" s="142"/>
      <c r="D597" s="142"/>
      <c r="E597" s="142"/>
      <c r="F597" s="142"/>
      <c r="G597" s="142"/>
      <c r="H597" s="142"/>
      <c r="I597" s="142"/>
      <c r="J597" s="142"/>
      <c r="K597" s="142"/>
      <c r="L597" s="142"/>
      <c r="M597" s="142"/>
      <c r="N597" s="142"/>
      <c r="O597" s="142"/>
      <c r="P597" s="142"/>
      <c r="Q597" s="142"/>
      <c r="R597" s="142"/>
      <c r="S597" s="142"/>
      <c r="T597" s="142"/>
      <c r="U597" s="142"/>
    </row>
    <row r="598" spans="1:21">
      <c r="A598" s="99"/>
      <c r="B598" s="141"/>
      <c r="C598" s="142"/>
      <c r="D598" s="142"/>
      <c r="E598" s="142"/>
      <c r="F598" s="142"/>
      <c r="G598" s="142"/>
      <c r="H598" s="142"/>
      <c r="I598" s="142"/>
      <c r="J598" s="142"/>
      <c r="K598" s="142"/>
      <c r="L598" s="142"/>
      <c r="M598" s="142"/>
      <c r="N598" s="142"/>
      <c r="O598" s="142"/>
      <c r="P598" s="142"/>
      <c r="Q598" s="142"/>
      <c r="R598" s="142"/>
      <c r="S598" s="142"/>
      <c r="T598" s="142"/>
      <c r="U598" s="142"/>
    </row>
    <row r="599" spans="1:21">
      <c r="A599" s="99"/>
      <c r="B599" s="141"/>
      <c r="C599" s="142"/>
      <c r="D599" s="142"/>
      <c r="E599" s="142"/>
      <c r="F599" s="142"/>
      <c r="G599" s="142"/>
      <c r="H599" s="142"/>
      <c r="I599" s="142"/>
      <c r="J599" s="142"/>
      <c r="K599" s="142"/>
      <c r="L599" s="142"/>
      <c r="M599" s="142"/>
      <c r="N599" s="142"/>
      <c r="O599" s="142"/>
      <c r="P599" s="142"/>
      <c r="Q599" s="142"/>
      <c r="R599" s="142"/>
      <c r="S599" s="142"/>
      <c r="T599" s="142"/>
      <c r="U599" s="142"/>
    </row>
    <row r="600" spans="1:21">
      <c r="A600" s="99"/>
      <c r="B600" s="141"/>
      <c r="C600" s="142"/>
      <c r="D600" s="142"/>
      <c r="E600" s="142"/>
      <c r="F600" s="142"/>
      <c r="G600" s="142"/>
      <c r="H600" s="142"/>
      <c r="I600" s="142"/>
      <c r="J600" s="142"/>
      <c r="K600" s="142"/>
      <c r="L600" s="142"/>
      <c r="M600" s="142"/>
      <c r="N600" s="142"/>
      <c r="O600" s="142"/>
      <c r="P600" s="142"/>
      <c r="Q600" s="142"/>
      <c r="R600" s="142"/>
      <c r="S600" s="142"/>
      <c r="T600" s="142"/>
      <c r="U600" s="142"/>
    </row>
    <row r="601" spans="1:21">
      <c r="A601" s="99"/>
      <c r="B601" s="141"/>
      <c r="C601" s="142"/>
      <c r="D601" s="142"/>
      <c r="E601" s="142"/>
      <c r="F601" s="142"/>
      <c r="G601" s="142"/>
      <c r="H601" s="142"/>
      <c r="I601" s="142"/>
      <c r="J601" s="142"/>
      <c r="K601" s="142"/>
      <c r="L601" s="142"/>
      <c r="M601" s="142"/>
      <c r="N601" s="142"/>
      <c r="O601" s="142"/>
      <c r="P601" s="142"/>
      <c r="Q601" s="142"/>
      <c r="R601" s="142"/>
      <c r="S601" s="142"/>
      <c r="T601" s="142"/>
      <c r="U601" s="142"/>
    </row>
    <row r="602" spans="1:21">
      <c r="A602" s="99"/>
      <c r="B602" s="141"/>
      <c r="C602" s="142"/>
      <c r="D602" s="142"/>
      <c r="E602" s="142"/>
      <c r="F602" s="142"/>
      <c r="G602" s="142"/>
      <c r="H602" s="142"/>
      <c r="I602" s="142"/>
      <c r="J602" s="142"/>
      <c r="K602" s="142"/>
      <c r="L602" s="142"/>
      <c r="M602" s="142"/>
      <c r="N602" s="142"/>
      <c r="O602" s="142"/>
      <c r="P602" s="142"/>
      <c r="Q602" s="142"/>
      <c r="R602" s="142"/>
      <c r="S602" s="142"/>
      <c r="T602" s="142"/>
      <c r="U602" s="142"/>
    </row>
    <row r="603" spans="1:21">
      <c r="A603" s="99"/>
      <c r="B603" s="141"/>
      <c r="C603" s="142"/>
      <c r="D603" s="142"/>
      <c r="E603" s="142"/>
      <c r="F603" s="142"/>
      <c r="G603" s="142"/>
      <c r="H603" s="142"/>
      <c r="I603" s="142"/>
      <c r="J603" s="142"/>
      <c r="K603" s="142"/>
      <c r="L603" s="142"/>
      <c r="M603" s="142"/>
      <c r="N603" s="142"/>
      <c r="O603" s="142"/>
      <c r="P603" s="142"/>
      <c r="Q603" s="142"/>
      <c r="R603" s="142"/>
      <c r="S603" s="142"/>
      <c r="T603" s="142"/>
      <c r="U603" s="142"/>
    </row>
    <row r="604" spans="1:21">
      <c r="A604" s="99"/>
      <c r="B604" s="141"/>
      <c r="C604" s="142"/>
      <c r="D604" s="142"/>
      <c r="E604" s="142"/>
      <c r="F604" s="142"/>
      <c r="G604" s="142"/>
      <c r="H604" s="142"/>
      <c r="I604" s="142"/>
      <c r="J604" s="142"/>
      <c r="K604" s="142"/>
      <c r="L604" s="142"/>
      <c r="M604" s="142"/>
      <c r="N604" s="142"/>
      <c r="O604" s="142"/>
      <c r="P604" s="142"/>
      <c r="Q604" s="142"/>
      <c r="R604" s="142"/>
      <c r="S604" s="142"/>
      <c r="T604" s="142"/>
      <c r="U604" s="142"/>
    </row>
    <row r="605" spans="1:21">
      <c r="A605" s="99"/>
      <c r="B605" s="141"/>
      <c r="C605" s="142"/>
      <c r="D605" s="142"/>
      <c r="E605" s="142"/>
      <c r="F605" s="142"/>
      <c r="G605" s="142"/>
      <c r="H605" s="142"/>
      <c r="I605" s="142"/>
      <c r="J605" s="142"/>
      <c r="K605" s="142"/>
      <c r="L605" s="142"/>
      <c r="M605" s="142"/>
      <c r="N605" s="142"/>
      <c r="O605" s="142"/>
      <c r="P605" s="142"/>
      <c r="Q605" s="142"/>
      <c r="R605" s="142"/>
      <c r="S605" s="142"/>
      <c r="T605" s="142"/>
      <c r="U605" s="142"/>
    </row>
    <row r="606" spans="1:21">
      <c r="A606" s="99"/>
      <c r="B606" s="141"/>
      <c r="C606" s="142"/>
      <c r="D606" s="142"/>
      <c r="E606" s="142"/>
      <c r="F606" s="142"/>
      <c r="G606" s="142"/>
      <c r="H606" s="142"/>
      <c r="I606" s="142"/>
      <c r="J606" s="142"/>
      <c r="K606" s="142"/>
      <c r="L606" s="142"/>
      <c r="M606" s="142"/>
      <c r="N606" s="142"/>
      <c r="O606" s="142"/>
      <c r="P606" s="142"/>
      <c r="Q606" s="142"/>
      <c r="R606" s="142"/>
      <c r="S606" s="142"/>
      <c r="T606" s="142"/>
      <c r="U606" s="142"/>
    </row>
    <row r="607" spans="1:21">
      <c r="A607" s="99"/>
      <c r="B607" s="141"/>
      <c r="C607" s="142"/>
      <c r="D607" s="142"/>
      <c r="E607" s="142"/>
      <c r="F607" s="142"/>
      <c r="G607" s="142"/>
      <c r="H607" s="142"/>
      <c r="I607" s="142"/>
      <c r="J607" s="142"/>
      <c r="K607" s="142"/>
      <c r="L607" s="142"/>
      <c r="M607" s="142"/>
      <c r="N607" s="142"/>
      <c r="O607" s="142"/>
      <c r="P607" s="142"/>
      <c r="Q607" s="142"/>
      <c r="R607" s="142"/>
      <c r="S607" s="142"/>
      <c r="T607" s="142"/>
      <c r="U607" s="142"/>
    </row>
    <row r="608" spans="1:21">
      <c r="A608" s="99"/>
      <c r="B608" s="141"/>
      <c r="C608" s="142"/>
      <c r="D608" s="142"/>
      <c r="E608" s="142"/>
      <c r="F608" s="142"/>
      <c r="G608" s="142"/>
      <c r="H608" s="142"/>
      <c r="I608" s="142"/>
      <c r="J608" s="142"/>
      <c r="K608" s="142"/>
      <c r="L608" s="142"/>
      <c r="M608" s="142"/>
      <c r="N608" s="142"/>
      <c r="O608" s="142"/>
      <c r="P608" s="142"/>
      <c r="Q608" s="142"/>
      <c r="R608" s="142"/>
      <c r="S608" s="142"/>
      <c r="T608" s="142"/>
      <c r="U608" s="142"/>
    </row>
    <row r="609" spans="1:21">
      <c r="A609" s="99"/>
      <c r="B609" s="141"/>
      <c r="C609" s="142"/>
      <c r="D609" s="142"/>
      <c r="E609" s="142"/>
      <c r="F609" s="142"/>
      <c r="G609" s="142"/>
      <c r="H609" s="142"/>
      <c r="I609" s="142"/>
      <c r="J609" s="142"/>
      <c r="K609" s="142"/>
      <c r="L609" s="142"/>
      <c r="M609" s="142"/>
      <c r="N609" s="142"/>
      <c r="O609" s="142"/>
      <c r="P609" s="142"/>
      <c r="Q609" s="142"/>
      <c r="R609" s="142"/>
      <c r="S609" s="142"/>
      <c r="T609" s="142"/>
      <c r="U609" s="142"/>
    </row>
    <row r="610" spans="1:21">
      <c r="A610" s="99"/>
      <c r="B610" s="141"/>
      <c r="C610" s="142"/>
      <c r="D610" s="142"/>
      <c r="E610" s="142"/>
      <c r="F610" s="142"/>
      <c r="G610" s="142"/>
      <c r="H610" s="142"/>
      <c r="I610" s="142"/>
      <c r="J610" s="142"/>
      <c r="K610" s="142"/>
      <c r="L610" s="142"/>
      <c r="M610" s="142"/>
      <c r="N610" s="142"/>
      <c r="O610" s="142"/>
      <c r="P610" s="142"/>
      <c r="Q610" s="142"/>
      <c r="R610" s="142"/>
      <c r="S610" s="142"/>
      <c r="T610" s="142"/>
      <c r="U610" s="142"/>
    </row>
    <row r="611" spans="1:21">
      <c r="A611" s="99"/>
      <c r="B611" s="141"/>
      <c r="C611" s="142"/>
      <c r="D611" s="142"/>
      <c r="E611" s="142"/>
      <c r="F611" s="142"/>
      <c r="G611" s="142"/>
      <c r="H611" s="142"/>
      <c r="I611" s="142"/>
      <c r="J611" s="142"/>
      <c r="K611" s="142"/>
      <c r="L611" s="142"/>
      <c r="M611" s="142"/>
      <c r="N611" s="142"/>
      <c r="O611" s="142"/>
      <c r="P611" s="142"/>
      <c r="Q611" s="142"/>
      <c r="R611" s="142"/>
      <c r="S611" s="142"/>
      <c r="T611" s="142"/>
      <c r="U611" s="142"/>
    </row>
    <row r="612" spans="1:21">
      <c r="A612" s="99"/>
      <c r="B612" s="141"/>
      <c r="C612" s="142"/>
      <c r="D612" s="142"/>
      <c r="E612" s="142"/>
      <c r="F612" s="142"/>
      <c r="G612" s="142"/>
      <c r="H612" s="142"/>
      <c r="I612" s="142"/>
      <c r="J612" s="142"/>
      <c r="K612" s="142"/>
      <c r="L612" s="142"/>
      <c r="M612" s="142"/>
      <c r="N612" s="142"/>
      <c r="O612" s="142"/>
      <c r="P612" s="142"/>
      <c r="Q612" s="142"/>
      <c r="R612" s="142"/>
      <c r="S612" s="142"/>
      <c r="T612" s="142"/>
      <c r="U612" s="142"/>
    </row>
    <row r="613" spans="1:21">
      <c r="A613" s="99"/>
      <c r="B613" s="141"/>
      <c r="C613" s="142"/>
      <c r="D613" s="142"/>
      <c r="E613" s="142"/>
      <c r="F613" s="142"/>
      <c r="G613" s="142"/>
      <c r="H613" s="142"/>
      <c r="I613" s="142"/>
      <c r="J613" s="142"/>
      <c r="K613" s="142"/>
      <c r="L613" s="142"/>
      <c r="M613" s="142"/>
      <c r="N613" s="142"/>
      <c r="O613" s="142"/>
      <c r="P613" s="142"/>
      <c r="Q613" s="142"/>
      <c r="R613" s="142"/>
      <c r="S613" s="142"/>
      <c r="T613" s="142"/>
      <c r="U613" s="142"/>
    </row>
    <row r="614" spans="1:21">
      <c r="A614" s="99"/>
      <c r="B614" s="141"/>
      <c r="C614" s="142"/>
      <c r="D614" s="142"/>
      <c r="E614" s="142"/>
      <c r="F614" s="142"/>
      <c r="G614" s="142"/>
      <c r="H614" s="142"/>
      <c r="I614" s="142"/>
      <c r="J614" s="142"/>
      <c r="K614" s="142"/>
      <c r="L614" s="142"/>
      <c r="M614" s="142"/>
      <c r="N614" s="142"/>
      <c r="O614" s="142"/>
      <c r="P614" s="142"/>
      <c r="Q614" s="142"/>
      <c r="R614" s="142"/>
      <c r="S614" s="142"/>
      <c r="T614" s="142"/>
      <c r="U614" s="142"/>
    </row>
    <row r="615" spans="1:21">
      <c r="A615" s="99"/>
      <c r="B615" s="141"/>
      <c r="C615" s="142"/>
      <c r="D615" s="142"/>
      <c r="E615" s="142"/>
      <c r="F615" s="142"/>
      <c r="G615" s="142"/>
      <c r="H615" s="142"/>
      <c r="I615" s="142"/>
      <c r="J615" s="142"/>
      <c r="K615" s="142"/>
      <c r="L615" s="142"/>
      <c r="M615" s="142"/>
      <c r="N615" s="142"/>
      <c r="O615" s="142"/>
      <c r="P615" s="142"/>
      <c r="Q615" s="142"/>
      <c r="R615" s="142"/>
      <c r="S615" s="142"/>
      <c r="T615" s="142"/>
      <c r="U615" s="142"/>
    </row>
    <row r="616" spans="1:21">
      <c r="A616" s="99"/>
      <c r="B616" s="141"/>
      <c r="C616" s="142"/>
      <c r="D616" s="142"/>
      <c r="E616" s="142"/>
      <c r="F616" s="142"/>
      <c r="G616" s="142"/>
      <c r="H616" s="142"/>
      <c r="I616" s="142"/>
      <c r="J616" s="142"/>
      <c r="K616" s="142"/>
      <c r="L616" s="142"/>
      <c r="M616" s="142"/>
      <c r="N616" s="142"/>
      <c r="O616" s="142"/>
      <c r="P616" s="142"/>
      <c r="Q616" s="142"/>
      <c r="R616" s="142"/>
      <c r="S616" s="142"/>
      <c r="T616" s="142"/>
      <c r="U616" s="142"/>
    </row>
    <row r="617" spans="1:21">
      <c r="A617" s="99"/>
      <c r="B617" s="141"/>
      <c r="C617" s="142"/>
      <c r="D617" s="142"/>
      <c r="E617" s="142"/>
      <c r="F617" s="142"/>
      <c r="G617" s="142"/>
      <c r="H617" s="142"/>
      <c r="I617" s="142"/>
      <c r="J617" s="142"/>
      <c r="K617" s="142"/>
      <c r="L617" s="142"/>
      <c r="M617" s="142"/>
      <c r="N617" s="142"/>
      <c r="O617" s="142"/>
      <c r="P617" s="142"/>
      <c r="Q617" s="142"/>
      <c r="R617" s="142"/>
      <c r="S617" s="142"/>
      <c r="T617" s="142"/>
      <c r="U617" s="142"/>
    </row>
    <row r="618" spans="1:21">
      <c r="A618" s="99"/>
      <c r="B618" s="141"/>
      <c r="C618" s="142"/>
      <c r="D618" s="142"/>
      <c r="E618" s="142"/>
      <c r="F618" s="142"/>
      <c r="G618" s="142"/>
      <c r="H618" s="142"/>
      <c r="I618" s="142"/>
      <c r="J618" s="142"/>
      <c r="K618" s="142"/>
      <c r="L618" s="142"/>
      <c r="M618" s="142"/>
      <c r="N618" s="142"/>
      <c r="O618" s="142"/>
      <c r="P618" s="142"/>
      <c r="Q618" s="142"/>
      <c r="R618" s="142"/>
      <c r="S618" s="142"/>
      <c r="T618" s="142"/>
      <c r="U618" s="142"/>
    </row>
    <row r="619" spans="1:21">
      <c r="A619" s="99"/>
      <c r="B619" s="141"/>
      <c r="C619" s="142"/>
      <c r="D619" s="142"/>
      <c r="E619" s="142"/>
      <c r="F619" s="142"/>
      <c r="G619" s="142"/>
      <c r="H619" s="142"/>
      <c r="I619" s="142"/>
      <c r="J619" s="142"/>
      <c r="K619" s="142"/>
      <c r="L619" s="142"/>
      <c r="M619" s="142"/>
      <c r="N619" s="142"/>
      <c r="O619" s="142"/>
      <c r="P619" s="142"/>
      <c r="Q619" s="142"/>
      <c r="R619" s="142"/>
      <c r="S619" s="142"/>
      <c r="T619" s="142"/>
      <c r="U619" s="142"/>
    </row>
    <row r="620" spans="1:21">
      <c r="A620" s="99"/>
      <c r="B620" s="141"/>
      <c r="C620" s="142"/>
      <c r="D620" s="142"/>
      <c r="E620" s="142"/>
      <c r="F620" s="142"/>
      <c r="G620" s="142"/>
      <c r="H620" s="142"/>
      <c r="I620" s="142"/>
      <c r="J620" s="142"/>
      <c r="K620" s="142"/>
      <c r="L620" s="142"/>
      <c r="M620" s="142"/>
      <c r="N620" s="142"/>
      <c r="O620" s="142"/>
      <c r="P620" s="142"/>
      <c r="Q620" s="142"/>
      <c r="R620" s="142"/>
      <c r="S620" s="142"/>
      <c r="T620" s="142"/>
      <c r="U620" s="142"/>
    </row>
    <row r="621" spans="1:21">
      <c r="A621" s="99"/>
      <c r="B621" s="141"/>
      <c r="C621" s="142"/>
      <c r="D621" s="142"/>
      <c r="E621" s="142"/>
      <c r="F621" s="142"/>
      <c r="G621" s="142"/>
      <c r="H621" s="142"/>
      <c r="I621" s="142"/>
      <c r="J621" s="142"/>
      <c r="K621" s="142"/>
      <c r="L621" s="142"/>
      <c r="M621" s="142"/>
      <c r="N621" s="142"/>
      <c r="O621" s="142"/>
      <c r="P621" s="142"/>
      <c r="Q621" s="142"/>
      <c r="R621" s="142"/>
      <c r="S621" s="142"/>
      <c r="T621" s="142"/>
      <c r="U621" s="142"/>
    </row>
    <row r="622" spans="1:21">
      <c r="A622" s="99"/>
      <c r="B622" s="141"/>
      <c r="C622" s="142"/>
      <c r="D622" s="142"/>
      <c r="E622" s="142"/>
      <c r="F622" s="142"/>
      <c r="G622" s="142"/>
      <c r="H622" s="142"/>
      <c r="I622" s="142"/>
      <c r="J622" s="142"/>
      <c r="K622" s="142"/>
      <c r="L622" s="142"/>
      <c r="M622" s="142"/>
      <c r="N622" s="142"/>
      <c r="O622" s="142"/>
      <c r="P622" s="142"/>
      <c r="Q622" s="142"/>
      <c r="R622" s="142"/>
      <c r="S622" s="142"/>
      <c r="T622" s="142"/>
      <c r="U622" s="142"/>
    </row>
    <row r="623" spans="1:21">
      <c r="A623" s="99"/>
      <c r="B623" s="141"/>
      <c r="C623" s="142"/>
      <c r="D623" s="142"/>
      <c r="E623" s="142"/>
      <c r="F623" s="142"/>
      <c r="G623" s="142"/>
      <c r="H623" s="142"/>
      <c r="I623" s="142"/>
      <c r="J623" s="142"/>
      <c r="K623" s="142"/>
      <c r="L623" s="142"/>
      <c r="M623" s="142"/>
      <c r="N623" s="142"/>
      <c r="O623" s="142"/>
      <c r="P623" s="142"/>
      <c r="Q623" s="142"/>
      <c r="R623" s="142"/>
      <c r="S623" s="142"/>
      <c r="T623" s="142"/>
      <c r="U623" s="142"/>
    </row>
    <row r="624" spans="1:21">
      <c r="A624" s="99"/>
      <c r="B624" s="141"/>
      <c r="C624" s="142"/>
      <c r="D624" s="142"/>
      <c r="E624" s="142"/>
      <c r="F624" s="142"/>
      <c r="G624" s="142"/>
      <c r="H624" s="142"/>
      <c r="I624" s="142"/>
      <c r="J624" s="142"/>
      <c r="K624" s="142"/>
      <c r="L624" s="142"/>
      <c r="M624" s="142"/>
      <c r="N624" s="142"/>
      <c r="O624" s="142"/>
      <c r="P624" s="142"/>
      <c r="Q624" s="142"/>
      <c r="R624" s="142"/>
      <c r="S624" s="142"/>
      <c r="T624" s="142"/>
      <c r="U624" s="142"/>
    </row>
    <row r="625" spans="1:21">
      <c r="A625" s="99"/>
      <c r="B625" s="141"/>
      <c r="C625" s="142"/>
      <c r="D625" s="142"/>
      <c r="E625" s="142"/>
      <c r="F625" s="142"/>
      <c r="G625" s="142"/>
      <c r="H625" s="142"/>
      <c r="I625" s="142"/>
      <c r="J625" s="142"/>
      <c r="K625" s="142"/>
      <c r="L625" s="142"/>
      <c r="M625" s="142"/>
      <c r="N625" s="142"/>
      <c r="O625" s="142"/>
      <c r="P625" s="142"/>
      <c r="Q625" s="142"/>
      <c r="R625" s="142"/>
      <c r="S625" s="142"/>
      <c r="T625" s="142"/>
      <c r="U625" s="142"/>
    </row>
    <row r="626" spans="1:21">
      <c r="A626" s="99"/>
      <c r="B626" s="141"/>
      <c r="C626" s="142"/>
      <c r="D626" s="142"/>
      <c r="E626" s="142"/>
      <c r="F626" s="142"/>
      <c r="G626" s="142"/>
      <c r="H626" s="142"/>
      <c r="I626" s="142"/>
      <c r="J626" s="142"/>
      <c r="K626" s="142"/>
      <c r="L626" s="142"/>
      <c r="M626" s="142"/>
      <c r="N626" s="142"/>
      <c r="O626" s="142"/>
      <c r="P626" s="142"/>
      <c r="Q626" s="142"/>
      <c r="R626" s="142"/>
      <c r="S626" s="142"/>
      <c r="T626" s="142"/>
      <c r="U626" s="142"/>
    </row>
    <row r="627" spans="1:21">
      <c r="A627" s="99"/>
      <c r="B627" s="141"/>
      <c r="C627" s="142"/>
      <c r="D627" s="142"/>
      <c r="E627" s="142"/>
      <c r="F627" s="142"/>
      <c r="G627" s="142"/>
      <c r="H627" s="142"/>
      <c r="I627" s="142"/>
      <c r="J627" s="142"/>
      <c r="K627" s="142"/>
      <c r="L627" s="142"/>
      <c r="M627" s="142"/>
      <c r="N627" s="142"/>
      <c r="O627" s="142"/>
      <c r="P627" s="142"/>
      <c r="Q627" s="142"/>
      <c r="R627" s="142"/>
      <c r="S627" s="142"/>
      <c r="T627" s="142"/>
      <c r="U627" s="142"/>
    </row>
    <row r="628" spans="1:21">
      <c r="A628" s="99"/>
      <c r="B628" s="141"/>
      <c r="C628" s="142"/>
      <c r="D628" s="142"/>
      <c r="E628" s="142"/>
      <c r="F628" s="142"/>
      <c r="G628" s="142"/>
      <c r="H628" s="142"/>
      <c r="I628" s="142"/>
      <c r="J628" s="142"/>
      <c r="K628" s="142"/>
      <c r="L628" s="142"/>
      <c r="M628" s="142"/>
      <c r="N628" s="142"/>
      <c r="O628" s="142"/>
      <c r="P628" s="142"/>
      <c r="Q628" s="142"/>
      <c r="R628" s="142"/>
      <c r="S628" s="142"/>
      <c r="T628" s="142"/>
      <c r="U628" s="142"/>
    </row>
    <row r="629" spans="1:21">
      <c r="A629" s="99"/>
      <c r="B629" s="141"/>
      <c r="C629" s="142"/>
      <c r="D629" s="142"/>
      <c r="E629" s="142"/>
      <c r="F629" s="142"/>
      <c r="G629" s="142"/>
      <c r="H629" s="142"/>
      <c r="I629" s="142"/>
      <c r="J629" s="142"/>
      <c r="K629" s="142"/>
      <c r="L629" s="142"/>
      <c r="M629" s="142"/>
      <c r="N629" s="142"/>
      <c r="O629" s="142"/>
      <c r="P629" s="142"/>
      <c r="Q629" s="142"/>
      <c r="R629" s="142"/>
      <c r="S629" s="142"/>
      <c r="T629" s="142"/>
      <c r="U629" s="142"/>
    </row>
    <row r="630" spans="1:21">
      <c r="A630" s="99"/>
      <c r="B630" s="141"/>
      <c r="C630" s="142"/>
      <c r="D630" s="142"/>
      <c r="E630" s="142"/>
      <c r="F630" s="142"/>
      <c r="G630" s="142"/>
      <c r="H630" s="142"/>
      <c r="I630" s="142"/>
      <c r="J630" s="142"/>
      <c r="K630" s="142"/>
      <c r="L630" s="142"/>
      <c r="M630" s="142"/>
      <c r="N630" s="142"/>
      <c r="O630" s="142"/>
      <c r="P630" s="142"/>
      <c r="Q630" s="142"/>
      <c r="R630" s="142"/>
      <c r="S630" s="142"/>
      <c r="T630" s="142"/>
      <c r="U630" s="142"/>
    </row>
    <row r="631" spans="1:21">
      <c r="A631" s="99"/>
      <c r="B631" s="141"/>
      <c r="C631" s="142"/>
      <c r="D631" s="142"/>
      <c r="E631" s="142"/>
      <c r="F631" s="142"/>
      <c r="G631" s="142"/>
      <c r="H631" s="142"/>
      <c r="I631" s="142"/>
      <c r="J631" s="142"/>
      <c r="K631" s="142"/>
      <c r="L631" s="142"/>
      <c r="M631" s="142"/>
      <c r="N631" s="142"/>
      <c r="O631" s="142"/>
      <c r="P631" s="142"/>
      <c r="Q631" s="142"/>
      <c r="R631" s="142"/>
      <c r="S631" s="142"/>
      <c r="T631" s="142"/>
      <c r="U631" s="142"/>
    </row>
    <row r="632" spans="1:21">
      <c r="A632" s="99"/>
      <c r="B632" s="141"/>
      <c r="C632" s="142"/>
      <c r="D632" s="142"/>
      <c r="E632" s="142"/>
      <c r="F632" s="142"/>
      <c r="G632" s="142"/>
      <c r="H632" s="142"/>
      <c r="I632" s="142"/>
      <c r="J632" s="142"/>
      <c r="K632" s="142"/>
      <c r="L632" s="142"/>
      <c r="M632" s="142"/>
      <c r="N632" s="142"/>
      <c r="O632" s="142"/>
      <c r="P632" s="142"/>
      <c r="Q632" s="142"/>
      <c r="R632" s="142"/>
      <c r="S632" s="142"/>
      <c r="T632" s="142"/>
      <c r="U632" s="142"/>
    </row>
    <row r="633" spans="1:21">
      <c r="A633" s="99"/>
      <c r="B633" s="141"/>
      <c r="C633" s="142"/>
      <c r="D633" s="142"/>
      <c r="E633" s="142"/>
      <c r="F633" s="142"/>
      <c r="G633" s="142"/>
      <c r="H633" s="142"/>
      <c r="I633" s="142"/>
      <c r="J633" s="142"/>
      <c r="K633" s="142"/>
      <c r="L633" s="142"/>
      <c r="M633" s="142"/>
      <c r="N633" s="142"/>
      <c r="O633" s="142"/>
      <c r="P633" s="142"/>
      <c r="Q633" s="142"/>
      <c r="R633" s="142"/>
      <c r="S633" s="142"/>
      <c r="T633" s="142"/>
      <c r="U633" s="142"/>
    </row>
    <row r="634" spans="1:21">
      <c r="A634" s="99"/>
      <c r="B634" s="141"/>
      <c r="C634" s="142"/>
      <c r="D634" s="142"/>
      <c r="E634" s="142"/>
      <c r="F634" s="142"/>
      <c r="G634" s="142"/>
      <c r="H634" s="142"/>
      <c r="I634" s="142"/>
      <c r="J634" s="142"/>
      <c r="K634" s="142"/>
      <c r="L634" s="142"/>
      <c r="M634" s="142"/>
      <c r="N634" s="142"/>
      <c r="O634" s="142"/>
      <c r="P634" s="142"/>
      <c r="Q634" s="142"/>
      <c r="R634" s="142"/>
      <c r="S634" s="142"/>
      <c r="T634" s="142"/>
      <c r="U634" s="142"/>
    </row>
    <row r="635" spans="1:21">
      <c r="A635" s="99"/>
      <c r="B635" s="141"/>
      <c r="C635" s="142"/>
      <c r="D635" s="142"/>
      <c r="E635" s="142"/>
      <c r="F635" s="142"/>
      <c r="G635" s="142"/>
      <c r="H635" s="142"/>
      <c r="I635" s="142"/>
      <c r="J635" s="142"/>
      <c r="K635" s="142"/>
      <c r="L635" s="142"/>
      <c r="M635" s="142"/>
      <c r="N635" s="142"/>
      <c r="O635" s="142"/>
      <c r="P635" s="142"/>
      <c r="Q635" s="142"/>
      <c r="R635" s="142"/>
      <c r="S635" s="142"/>
      <c r="T635" s="142"/>
      <c r="U635" s="142"/>
    </row>
    <row r="636" spans="1:21">
      <c r="A636" s="99"/>
      <c r="B636" s="141"/>
      <c r="C636" s="142"/>
      <c r="D636" s="142"/>
      <c r="E636" s="142"/>
      <c r="F636" s="142"/>
      <c r="G636" s="142"/>
      <c r="H636" s="142"/>
      <c r="I636" s="142"/>
      <c r="J636" s="142"/>
      <c r="K636" s="142"/>
      <c r="L636" s="142"/>
      <c r="M636" s="142"/>
      <c r="N636" s="142"/>
      <c r="O636" s="142"/>
      <c r="P636" s="142"/>
      <c r="Q636" s="142"/>
      <c r="R636" s="142"/>
      <c r="S636" s="142"/>
      <c r="T636" s="142"/>
      <c r="U636" s="142"/>
    </row>
    <row r="637" spans="1:21">
      <c r="A637" s="99"/>
      <c r="B637" s="141"/>
      <c r="C637" s="142"/>
      <c r="D637" s="142"/>
      <c r="E637" s="142"/>
      <c r="F637" s="142"/>
      <c r="G637" s="142"/>
      <c r="H637" s="142"/>
      <c r="I637" s="142"/>
      <c r="J637" s="142"/>
      <c r="K637" s="142"/>
      <c r="L637" s="142"/>
      <c r="M637" s="142"/>
      <c r="N637" s="142"/>
      <c r="O637" s="142"/>
      <c r="P637" s="142"/>
      <c r="Q637" s="142"/>
      <c r="R637" s="142"/>
      <c r="S637" s="142"/>
      <c r="T637" s="142"/>
      <c r="U637" s="142"/>
    </row>
    <row r="638" spans="1:21">
      <c r="A638" s="99"/>
      <c r="B638" s="141"/>
      <c r="C638" s="142"/>
      <c r="D638" s="142"/>
      <c r="E638" s="142"/>
      <c r="F638" s="142"/>
      <c r="G638" s="142"/>
      <c r="H638" s="142"/>
      <c r="I638" s="142"/>
      <c r="J638" s="142"/>
      <c r="K638" s="142"/>
      <c r="L638" s="142"/>
      <c r="M638" s="142"/>
      <c r="N638" s="142"/>
      <c r="O638" s="142"/>
      <c r="P638" s="142"/>
      <c r="Q638" s="142"/>
      <c r="R638" s="142"/>
      <c r="S638" s="142"/>
      <c r="T638" s="142"/>
      <c r="U638" s="142"/>
    </row>
    <row r="639" spans="1:21">
      <c r="A639" s="99"/>
      <c r="B639" s="141"/>
      <c r="C639" s="142"/>
      <c r="D639" s="142"/>
      <c r="E639" s="142"/>
      <c r="F639" s="142"/>
      <c r="G639" s="142"/>
      <c r="H639" s="142"/>
      <c r="I639" s="142"/>
      <c r="J639" s="142"/>
      <c r="K639" s="142"/>
      <c r="L639" s="142"/>
      <c r="M639" s="142"/>
      <c r="N639" s="142"/>
      <c r="O639" s="142"/>
      <c r="P639" s="142"/>
      <c r="Q639" s="142"/>
      <c r="R639" s="142"/>
      <c r="S639" s="142"/>
      <c r="T639" s="142"/>
      <c r="U639" s="142"/>
    </row>
    <row r="640" spans="1:21">
      <c r="A640" s="99"/>
      <c r="B640" s="141"/>
      <c r="C640" s="142"/>
      <c r="D640" s="142"/>
      <c r="E640" s="142"/>
      <c r="F640" s="142"/>
      <c r="G640" s="142"/>
      <c r="H640" s="142"/>
      <c r="I640" s="142"/>
      <c r="J640" s="142"/>
      <c r="K640" s="142"/>
      <c r="L640" s="142"/>
      <c r="M640" s="142"/>
      <c r="N640" s="142"/>
      <c r="O640" s="142"/>
      <c r="P640" s="142"/>
      <c r="Q640" s="142"/>
      <c r="R640" s="142"/>
      <c r="S640" s="142"/>
      <c r="T640" s="142"/>
      <c r="U640" s="142"/>
    </row>
    <row r="641" spans="1:21">
      <c r="A641" s="99"/>
      <c r="B641" s="141"/>
      <c r="C641" s="142"/>
      <c r="D641" s="142"/>
      <c r="E641" s="142"/>
      <c r="F641" s="142"/>
      <c r="G641" s="142"/>
      <c r="H641" s="142"/>
      <c r="I641" s="142"/>
      <c r="J641" s="142"/>
      <c r="K641" s="142"/>
      <c r="L641" s="142"/>
      <c r="M641" s="142"/>
      <c r="N641" s="142"/>
      <c r="O641" s="142"/>
      <c r="P641" s="142"/>
      <c r="Q641" s="142"/>
      <c r="R641" s="142"/>
      <c r="S641" s="142"/>
      <c r="T641" s="142"/>
      <c r="U641" s="142"/>
    </row>
    <row r="642" spans="1:21">
      <c r="A642" s="99"/>
      <c r="B642" s="141"/>
      <c r="C642" s="142"/>
      <c r="D642" s="142"/>
      <c r="E642" s="142"/>
      <c r="F642" s="142"/>
      <c r="G642" s="142"/>
      <c r="H642" s="142"/>
      <c r="I642" s="142"/>
      <c r="J642" s="142"/>
      <c r="K642" s="142"/>
      <c r="L642" s="142"/>
      <c r="M642" s="142"/>
      <c r="N642" s="142"/>
      <c r="O642" s="142"/>
      <c r="P642" s="142"/>
      <c r="Q642" s="142"/>
      <c r="R642" s="142"/>
      <c r="S642" s="142"/>
      <c r="T642" s="142"/>
      <c r="U642" s="142"/>
    </row>
    <row r="643" spans="1:21">
      <c r="A643" s="99"/>
      <c r="B643" s="141"/>
      <c r="C643" s="142"/>
      <c r="D643" s="142"/>
      <c r="E643" s="142"/>
      <c r="F643" s="142"/>
      <c r="G643" s="142"/>
      <c r="H643" s="142"/>
      <c r="I643" s="142"/>
      <c r="J643" s="142"/>
      <c r="K643" s="142"/>
      <c r="L643" s="142"/>
      <c r="M643" s="142"/>
      <c r="N643" s="142"/>
      <c r="O643" s="142"/>
      <c r="P643" s="142"/>
      <c r="Q643" s="142"/>
      <c r="R643" s="142"/>
      <c r="S643" s="142"/>
      <c r="T643" s="142"/>
      <c r="U643" s="142"/>
    </row>
    <row r="644" spans="1:21">
      <c r="A644" s="99"/>
      <c r="B644" s="141"/>
      <c r="C644" s="142"/>
      <c r="D644" s="142"/>
      <c r="E644" s="142"/>
      <c r="F644" s="142"/>
      <c r="G644" s="142"/>
      <c r="H644" s="142"/>
      <c r="I644" s="142"/>
      <c r="J644" s="142"/>
      <c r="K644" s="142"/>
      <c r="L644" s="142"/>
      <c r="M644" s="142"/>
      <c r="N644" s="142"/>
      <c r="O644" s="142"/>
      <c r="P644" s="142"/>
      <c r="Q644" s="142"/>
      <c r="R644" s="142"/>
      <c r="S644" s="142"/>
      <c r="T644" s="142"/>
      <c r="U644" s="142"/>
    </row>
    <row r="645" spans="1:21">
      <c r="A645" s="99"/>
      <c r="B645" s="141"/>
      <c r="C645" s="142"/>
      <c r="D645" s="142"/>
      <c r="E645" s="142"/>
      <c r="F645" s="142"/>
      <c r="G645" s="142"/>
      <c r="H645" s="142"/>
      <c r="I645" s="142"/>
      <c r="J645" s="142"/>
      <c r="K645" s="142"/>
      <c r="L645" s="142"/>
      <c r="M645" s="142"/>
      <c r="N645" s="142"/>
      <c r="O645" s="142"/>
      <c r="P645" s="142"/>
      <c r="Q645" s="142"/>
      <c r="R645" s="142"/>
      <c r="S645" s="142"/>
      <c r="T645" s="142"/>
      <c r="U645" s="142"/>
    </row>
    <row r="646" spans="1:21">
      <c r="A646" s="99"/>
      <c r="B646" s="141"/>
      <c r="C646" s="142"/>
      <c r="D646" s="142"/>
      <c r="E646" s="142"/>
      <c r="F646" s="142"/>
      <c r="G646" s="142"/>
      <c r="H646" s="142"/>
      <c r="I646" s="142"/>
      <c r="J646" s="142"/>
      <c r="K646" s="142"/>
      <c r="L646" s="142"/>
      <c r="M646" s="142"/>
      <c r="N646" s="142"/>
      <c r="O646" s="142"/>
      <c r="P646" s="142"/>
      <c r="Q646" s="142"/>
      <c r="R646" s="142"/>
      <c r="S646" s="142"/>
      <c r="T646" s="142"/>
      <c r="U646" s="142"/>
    </row>
    <row r="647" spans="1:21">
      <c r="A647" s="99"/>
      <c r="B647" s="141"/>
      <c r="C647" s="142"/>
      <c r="D647" s="142"/>
      <c r="E647" s="142"/>
      <c r="F647" s="142"/>
      <c r="G647" s="142"/>
      <c r="H647" s="142"/>
      <c r="I647" s="142"/>
      <c r="J647" s="142"/>
      <c r="K647" s="142"/>
      <c r="L647" s="142"/>
      <c r="M647" s="142"/>
      <c r="N647" s="142"/>
      <c r="O647" s="142"/>
      <c r="P647" s="142"/>
      <c r="Q647" s="142"/>
      <c r="R647" s="142"/>
      <c r="S647" s="142"/>
      <c r="T647" s="142"/>
      <c r="U647" s="142"/>
    </row>
    <row r="648" spans="1:21">
      <c r="A648" s="99"/>
      <c r="B648" s="141"/>
      <c r="C648" s="142"/>
      <c r="D648" s="142"/>
      <c r="E648" s="142"/>
      <c r="F648" s="142"/>
      <c r="G648" s="142"/>
      <c r="H648" s="142"/>
      <c r="I648" s="142"/>
      <c r="J648" s="142"/>
      <c r="K648" s="142"/>
      <c r="L648" s="142"/>
      <c r="M648" s="142"/>
      <c r="N648" s="142"/>
      <c r="O648" s="142"/>
      <c r="P648" s="142"/>
      <c r="Q648" s="142"/>
      <c r="R648" s="142"/>
      <c r="S648" s="142"/>
      <c r="T648" s="142"/>
      <c r="U648" s="142"/>
    </row>
    <row r="649" spans="1:21">
      <c r="A649" s="99"/>
      <c r="B649" s="141"/>
      <c r="C649" s="142"/>
      <c r="D649" s="142"/>
      <c r="E649" s="142"/>
      <c r="F649" s="142"/>
      <c r="G649" s="142"/>
      <c r="H649" s="142"/>
      <c r="I649" s="142"/>
      <c r="J649" s="142"/>
      <c r="K649" s="142"/>
      <c r="L649" s="142"/>
      <c r="M649" s="142"/>
      <c r="N649" s="142"/>
      <c r="O649" s="142"/>
      <c r="P649" s="142"/>
      <c r="Q649" s="142"/>
      <c r="R649" s="142"/>
      <c r="S649" s="142"/>
      <c r="T649" s="142"/>
      <c r="U649" s="142"/>
    </row>
    <row r="650" spans="1:21">
      <c r="A650" s="99"/>
      <c r="B650" s="141"/>
      <c r="C650" s="142"/>
      <c r="D650" s="142"/>
      <c r="E650" s="142"/>
      <c r="F650" s="142"/>
      <c r="G650" s="142"/>
      <c r="H650" s="142"/>
      <c r="I650" s="142"/>
      <c r="J650" s="142"/>
      <c r="K650" s="142"/>
      <c r="L650" s="142"/>
      <c r="M650" s="142"/>
      <c r="N650" s="142"/>
      <c r="O650" s="142"/>
      <c r="P650" s="142"/>
      <c r="Q650" s="142"/>
      <c r="R650" s="142"/>
      <c r="S650" s="142"/>
      <c r="T650" s="142"/>
      <c r="U650" s="142"/>
    </row>
    <row r="651" spans="1:21">
      <c r="A651" s="99"/>
      <c r="B651" s="141"/>
      <c r="C651" s="142"/>
      <c r="D651" s="142"/>
      <c r="E651" s="142"/>
      <c r="F651" s="142"/>
      <c r="G651" s="142"/>
      <c r="H651" s="142"/>
      <c r="I651" s="142"/>
      <c r="J651" s="142"/>
      <c r="K651" s="142"/>
      <c r="L651" s="142"/>
      <c r="M651" s="142"/>
      <c r="N651" s="142"/>
      <c r="O651" s="142"/>
      <c r="P651" s="142"/>
      <c r="Q651" s="142"/>
      <c r="R651" s="142"/>
      <c r="S651" s="142"/>
      <c r="T651" s="142"/>
      <c r="U651" s="142"/>
    </row>
    <row r="652" spans="1:21">
      <c r="A652" s="99"/>
      <c r="B652" s="141"/>
      <c r="C652" s="142"/>
      <c r="D652" s="142"/>
      <c r="E652" s="142"/>
      <c r="F652" s="142"/>
      <c r="G652" s="142"/>
      <c r="H652" s="142"/>
      <c r="I652" s="142"/>
      <c r="J652" s="142"/>
      <c r="K652" s="142"/>
      <c r="L652" s="142"/>
      <c r="M652" s="142"/>
      <c r="N652" s="142"/>
      <c r="O652" s="142"/>
      <c r="P652" s="142"/>
      <c r="Q652" s="142"/>
      <c r="R652" s="142"/>
      <c r="S652" s="142"/>
      <c r="T652" s="142"/>
      <c r="U652" s="142"/>
    </row>
    <row r="653" spans="1:21">
      <c r="A653" s="99"/>
      <c r="B653" s="141"/>
      <c r="C653" s="142"/>
      <c r="D653" s="142"/>
      <c r="E653" s="142"/>
      <c r="F653" s="142"/>
      <c r="G653" s="142"/>
      <c r="H653" s="142"/>
      <c r="I653" s="142"/>
      <c r="J653" s="142"/>
      <c r="K653" s="142"/>
      <c r="L653" s="142"/>
      <c r="M653" s="142"/>
      <c r="N653" s="142"/>
      <c r="O653" s="142"/>
      <c r="P653" s="142"/>
      <c r="Q653" s="142"/>
      <c r="R653" s="142"/>
      <c r="S653" s="142"/>
      <c r="T653" s="142"/>
      <c r="U653" s="142"/>
    </row>
    <row r="654" spans="1:21">
      <c r="A654" s="99"/>
      <c r="B654" s="141"/>
      <c r="C654" s="142"/>
      <c r="D654" s="142"/>
      <c r="E654" s="142"/>
      <c r="F654" s="142"/>
      <c r="G654" s="142"/>
      <c r="H654" s="142"/>
      <c r="I654" s="142"/>
      <c r="J654" s="142"/>
      <c r="K654" s="142"/>
      <c r="L654" s="142"/>
      <c r="M654" s="142"/>
      <c r="N654" s="142"/>
      <c r="O654" s="142"/>
      <c r="P654" s="142"/>
      <c r="Q654" s="142"/>
      <c r="R654" s="142"/>
      <c r="S654" s="142"/>
      <c r="T654" s="142"/>
      <c r="U654" s="142"/>
    </row>
    <row r="655" spans="1:21">
      <c r="A655" s="99"/>
      <c r="B655" s="141"/>
      <c r="C655" s="142"/>
      <c r="D655" s="142"/>
      <c r="E655" s="142"/>
      <c r="F655" s="142"/>
      <c r="G655" s="142"/>
      <c r="H655" s="142"/>
      <c r="I655" s="142"/>
      <c r="J655" s="142"/>
      <c r="K655" s="142"/>
      <c r="L655" s="142"/>
      <c r="M655" s="142"/>
      <c r="N655" s="142"/>
      <c r="O655" s="142"/>
      <c r="P655" s="142"/>
      <c r="Q655" s="142"/>
      <c r="R655" s="142"/>
      <c r="S655" s="142"/>
      <c r="T655" s="142"/>
      <c r="U655" s="142"/>
    </row>
    <row r="656" spans="1:21">
      <c r="A656" s="99"/>
      <c r="B656" s="141"/>
      <c r="C656" s="142"/>
      <c r="D656" s="142"/>
      <c r="E656" s="142"/>
      <c r="F656" s="142"/>
      <c r="G656" s="142"/>
      <c r="H656" s="142"/>
      <c r="I656" s="142"/>
      <c r="J656" s="142"/>
      <c r="K656" s="142"/>
      <c r="L656" s="142"/>
      <c r="M656" s="142"/>
      <c r="N656" s="142"/>
      <c r="O656" s="142"/>
      <c r="P656" s="142"/>
      <c r="Q656" s="142"/>
      <c r="R656" s="142"/>
      <c r="S656" s="142"/>
      <c r="T656" s="142"/>
      <c r="U656" s="142"/>
    </row>
    <row r="657" spans="1:21">
      <c r="A657" s="99"/>
      <c r="B657" s="141"/>
      <c r="C657" s="142"/>
      <c r="D657" s="142"/>
      <c r="E657" s="142"/>
      <c r="F657" s="142"/>
      <c r="G657" s="142"/>
      <c r="H657" s="142"/>
      <c r="I657" s="142"/>
      <c r="J657" s="142"/>
      <c r="K657" s="142"/>
      <c r="L657" s="142"/>
      <c r="M657" s="142"/>
      <c r="N657" s="142"/>
      <c r="O657" s="142"/>
      <c r="P657" s="142"/>
      <c r="Q657" s="142"/>
      <c r="R657" s="142"/>
      <c r="S657" s="142"/>
      <c r="T657" s="142"/>
      <c r="U657" s="142"/>
    </row>
    <row r="658" spans="1:21">
      <c r="A658" s="99"/>
      <c r="B658" s="141"/>
      <c r="C658" s="142"/>
      <c r="D658" s="142"/>
      <c r="E658" s="142"/>
      <c r="F658" s="142"/>
      <c r="G658" s="142"/>
      <c r="H658" s="142"/>
      <c r="I658" s="142"/>
      <c r="J658" s="142"/>
      <c r="K658" s="142"/>
      <c r="L658" s="142"/>
      <c r="M658" s="142"/>
      <c r="N658" s="142"/>
      <c r="O658" s="142"/>
      <c r="P658" s="142"/>
      <c r="Q658" s="142"/>
      <c r="R658" s="142"/>
      <c r="S658" s="142"/>
      <c r="T658" s="142"/>
      <c r="U658" s="142"/>
    </row>
    <row r="659" spans="1:21">
      <c r="A659" s="99"/>
      <c r="B659" s="141"/>
      <c r="C659" s="142"/>
      <c r="D659" s="142"/>
      <c r="E659" s="142"/>
      <c r="F659" s="142"/>
      <c r="G659" s="142"/>
      <c r="H659" s="142"/>
      <c r="I659" s="142"/>
      <c r="J659" s="142"/>
      <c r="K659" s="142"/>
      <c r="L659" s="142"/>
      <c r="M659" s="142"/>
      <c r="N659" s="142"/>
      <c r="O659" s="142"/>
      <c r="P659" s="142"/>
      <c r="Q659" s="142"/>
      <c r="R659" s="142"/>
      <c r="S659" s="142"/>
      <c r="T659" s="142"/>
      <c r="U659" s="142"/>
    </row>
    <row r="660" spans="1:21">
      <c r="A660" s="99"/>
      <c r="B660" s="141"/>
      <c r="C660" s="142"/>
      <c r="D660" s="142"/>
      <c r="E660" s="142"/>
      <c r="F660" s="142"/>
      <c r="G660" s="142"/>
      <c r="H660" s="142"/>
      <c r="I660" s="142"/>
      <c r="J660" s="142"/>
      <c r="K660" s="142"/>
      <c r="L660" s="142"/>
      <c r="M660" s="142"/>
      <c r="N660" s="142"/>
      <c r="O660" s="142"/>
      <c r="P660" s="142"/>
      <c r="Q660" s="142"/>
      <c r="R660" s="142"/>
      <c r="S660" s="142"/>
      <c r="T660" s="142"/>
      <c r="U660" s="142"/>
    </row>
    <row r="661" spans="1:21">
      <c r="A661" s="99"/>
      <c r="B661" s="141"/>
      <c r="C661" s="142"/>
      <c r="D661" s="142"/>
      <c r="E661" s="142"/>
      <c r="F661" s="142"/>
      <c r="G661" s="142"/>
      <c r="H661" s="142"/>
      <c r="I661" s="142"/>
      <c r="J661" s="142"/>
      <c r="K661" s="142"/>
      <c r="L661" s="142"/>
      <c r="M661" s="142"/>
      <c r="N661" s="142"/>
      <c r="O661" s="142"/>
      <c r="P661" s="142"/>
      <c r="Q661" s="142"/>
      <c r="R661" s="142"/>
      <c r="S661" s="142"/>
      <c r="T661" s="142"/>
      <c r="U661" s="142"/>
    </row>
    <row r="662" spans="1:21">
      <c r="A662" s="99"/>
      <c r="B662" s="141"/>
      <c r="C662" s="142"/>
      <c r="D662" s="142"/>
      <c r="E662" s="142"/>
      <c r="F662" s="142"/>
      <c r="G662" s="142"/>
      <c r="H662" s="142"/>
      <c r="I662" s="142"/>
      <c r="J662" s="142"/>
      <c r="K662" s="142"/>
      <c r="L662" s="142"/>
      <c r="M662" s="142"/>
      <c r="N662" s="142"/>
      <c r="O662" s="142"/>
      <c r="P662" s="142"/>
      <c r="Q662" s="142"/>
      <c r="R662" s="142"/>
      <c r="S662" s="142"/>
      <c r="T662" s="142"/>
      <c r="U662" s="142"/>
    </row>
    <row r="663" spans="1:21">
      <c r="A663" s="99"/>
      <c r="B663" s="141"/>
      <c r="C663" s="142"/>
      <c r="D663" s="142"/>
      <c r="E663" s="142"/>
      <c r="F663" s="142"/>
      <c r="G663" s="142"/>
      <c r="H663" s="142"/>
      <c r="I663" s="142"/>
      <c r="J663" s="142"/>
      <c r="K663" s="142"/>
      <c r="L663" s="142"/>
      <c r="M663" s="142"/>
      <c r="N663" s="142"/>
      <c r="O663" s="142"/>
      <c r="P663" s="142"/>
      <c r="Q663" s="142"/>
      <c r="R663" s="142"/>
      <c r="S663" s="142"/>
      <c r="T663" s="142"/>
      <c r="U663" s="142"/>
    </row>
    <row r="664" spans="1:21">
      <c r="A664" s="99"/>
      <c r="B664" s="141"/>
      <c r="C664" s="142"/>
      <c r="D664" s="142"/>
      <c r="E664" s="142"/>
      <c r="F664" s="142"/>
      <c r="G664" s="142"/>
      <c r="H664" s="142"/>
      <c r="I664" s="142"/>
      <c r="J664" s="142"/>
      <c r="K664" s="142"/>
      <c r="L664" s="142"/>
      <c r="M664" s="142"/>
      <c r="N664" s="142"/>
      <c r="O664" s="142"/>
      <c r="P664" s="142"/>
      <c r="Q664" s="142"/>
      <c r="R664" s="142"/>
      <c r="S664" s="142"/>
      <c r="T664" s="142"/>
      <c r="U664" s="142"/>
    </row>
    <row r="665" spans="1:21">
      <c r="A665" s="99"/>
      <c r="B665" s="141"/>
      <c r="C665" s="142"/>
      <c r="D665" s="142"/>
      <c r="E665" s="142"/>
      <c r="F665" s="142"/>
      <c r="G665" s="142"/>
      <c r="H665" s="142"/>
      <c r="I665" s="142"/>
      <c r="J665" s="142"/>
      <c r="K665" s="142"/>
      <c r="L665" s="142"/>
      <c r="M665" s="142"/>
      <c r="N665" s="142"/>
      <c r="O665" s="142"/>
      <c r="P665" s="142"/>
      <c r="Q665" s="142"/>
      <c r="R665" s="142"/>
      <c r="S665" s="142"/>
      <c r="T665" s="142"/>
      <c r="U665" s="142"/>
    </row>
    <row r="666" spans="1:21">
      <c r="A666" s="99"/>
      <c r="B666" s="141"/>
      <c r="C666" s="142"/>
      <c r="D666" s="142"/>
      <c r="E666" s="142"/>
      <c r="F666" s="142"/>
      <c r="G666" s="142"/>
      <c r="H666" s="142"/>
      <c r="I666" s="142"/>
      <c r="J666" s="142"/>
      <c r="K666" s="142"/>
      <c r="L666" s="142"/>
      <c r="M666" s="142"/>
      <c r="N666" s="142"/>
      <c r="O666" s="142"/>
      <c r="P666" s="142"/>
      <c r="Q666" s="142"/>
      <c r="R666" s="142"/>
      <c r="S666" s="142"/>
      <c r="T666" s="142"/>
      <c r="U666" s="142"/>
    </row>
    <row r="667" spans="1:21">
      <c r="A667" s="99"/>
      <c r="B667" s="141"/>
      <c r="C667" s="142"/>
      <c r="D667" s="142"/>
      <c r="E667" s="142"/>
      <c r="F667" s="142"/>
      <c r="G667" s="142"/>
      <c r="H667" s="142"/>
      <c r="I667" s="142"/>
      <c r="J667" s="142"/>
      <c r="K667" s="142"/>
      <c r="L667" s="142"/>
      <c r="M667" s="142"/>
      <c r="N667" s="142"/>
      <c r="O667" s="142"/>
      <c r="P667" s="142"/>
      <c r="Q667" s="142"/>
      <c r="R667" s="142"/>
      <c r="S667" s="142"/>
      <c r="T667" s="142"/>
      <c r="U667" s="142"/>
    </row>
    <row r="668" spans="1:21">
      <c r="A668" s="99"/>
      <c r="B668" s="141"/>
      <c r="C668" s="142"/>
      <c r="D668" s="142"/>
      <c r="E668" s="142"/>
      <c r="F668" s="142"/>
      <c r="G668" s="142"/>
      <c r="H668" s="142"/>
      <c r="I668" s="142"/>
      <c r="J668" s="142"/>
      <c r="K668" s="142"/>
      <c r="L668" s="142"/>
      <c r="M668" s="142"/>
      <c r="N668" s="142"/>
      <c r="O668" s="142"/>
      <c r="P668" s="142"/>
      <c r="Q668" s="142"/>
      <c r="R668" s="142"/>
      <c r="S668" s="142"/>
      <c r="T668" s="142"/>
      <c r="U668" s="142"/>
    </row>
    <row r="669" spans="1:21">
      <c r="A669" s="99"/>
      <c r="B669" s="141"/>
      <c r="C669" s="142"/>
      <c r="D669" s="142"/>
      <c r="E669" s="142"/>
      <c r="F669" s="142"/>
      <c r="G669" s="142"/>
      <c r="H669" s="142"/>
      <c r="I669" s="142"/>
      <c r="J669" s="142"/>
      <c r="K669" s="142"/>
      <c r="L669" s="142"/>
      <c r="M669" s="142"/>
      <c r="N669" s="142"/>
      <c r="O669" s="142"/>
      <c r="P669" s="142"/>
      <c r="Q669" s="142"/>
      <c r="R669" s="142"/>
      <c r="S669" s="142"/>
      <c r="T669" s="142"/>
      <c r="U669" s="142"/>
    </row>
    <row r="670" spans="1:21">
      <c r="A670" s="99"/>
      <c r="B670" s="141"/>
      <c r="C670" s="142"/>
      <c r="D670" s="142"/>
      <c r="E670" s="142"/>
      <c r="F670" s="142"/>
      <c r="G670" s="142"/>
      <c r="H670" s="142"/>
      <c r="I670" s="142"/>
      <c r="J670" s="142"/>
      <c r="K670" s="142"/>
      <c r="L670" s="142"/>
      <c r="M670" s="142"/>
      <c r="N670" s="142"/>
      <c r="O670" s="142"/>
      <c r="P670" s="142"/>
      <c r="Q670" s="142"/>
      <c r="R670" s="142"/>
      <c r="S670" s="142"/>
      <c r="T670" s="142"/>
      <c r="U670" s="142"/>
    </row>
    <row r="671" spans="1:21">
      <c r="A671" s="99"/>
      <c r="B671" s="141"/>
      <c r="C671" s="142"/>
      <c r="D671" s="142"/>
      <c r="E671" s="142"/>
      <c r="F671" s="142"/>
      <c r="G671" s="142"/>
      <c r="H671" s="142"/>
      <c r="I671" s="142"/>
      <c r="J671" s="142"/>
      <c r="K671" s="142"/>
      <c r="L671" s="142"/>
      <c r="M671" s="142"/>
      <c r="N671" s="142"/>
      <c r="O671" s="142"/>
      <c r="P671" s="142"/>
      <c r="Q671" s="142"/>
      <c r="R671" s="142"/>
      <c r="S671" s="142"/>
      <c r="T671" s="142"/>
      <c r="U671" s="142"/>
    </row>
    <row r="672" spans="1:21">
      <c r="A672" s="99"/>
      <c r="B672" s="141"/>
      <c r="C672" s="142"/>
      <c r="D672" s="142"/>
      <c r="E672" s="142"/>
      <c r="F672" s="142"/>
      <c r="G672" s="142"/>
      <c r="H672" s="142"/>
      <c r="I672" s="142"/>
      <c r="J672" s="142"/>
      <c r="K672" s="142"/>
      <c r="L672" s="142"/>
      <c r="M672" s="142"/>
      <c r="N672" s="142"/>
      <c r="O672" s="142"/>
      <c r="P672" s="142"/>
      <c r="Q672" s="142"/>
      <c r="R672" s="142"/>
      <c r="S672" s="142"/>
      <c r="T672" s="142"/>
      <c r="U672" s="142"/>
    </row>
    <row r="673" spans="1:21">
      <c r="A673" s="99"/>
      <c r="B673" s="141"/>
      <c r="C673" s="142"/>
      <c r="D673" s="142"/>
      <c r="E673" s="142"/>
      <c r="F673" s="142"/>
      <c r="G673" s="142"/>
      <c r="H673" s="142"/>
      <c r="I673" s="142"/>
      <c r="J673" s="142"/>
      <c r="K673" s="142"/>
      <c r="L673" s="142"/>
      <c r="M673" s="142"/>
      <c r="N673" s="142"/>
      <c r="O673" s="142"/>
      <c r="P673" s="142"/>
      <c r="Q673" s="142"/>
      <c r="R673" s="142"/>
      <c r="S673" s="142"/>
      <c r="T673" s="142"/>
      <c r="U673" s="142"/>
    </row>
    <row r="674" spans="1:21">
      <c r="A674" s="99"/>
      <c r="B674" s="141"/>
      <c r="C674" s="142"/>
      <c r="D674" s="142"/>
      <c r="E674" s="142"/>
      <c r="F674" s="142"/>
      <c r="G674" s="142"/>
      <c r="H674" s="142"/>
      <c r="I674" s="142"/>
      <c r="J674" s="142"/>
      <c r="K674" s="142"/>
      <c r="L674" s="142"/>
      <c r="M674" s="142"/>
      <c r="N674" s="142"/>
      <c r="O674" s="142"/>
      <c r="P674" s="142"/>
      <c r="Q674" s="142"/>
      <c r="R674" s="142"/>
      <c r="S674" s="142"/>
      <c r="T674" s="142"/>
      <c r="U674" s="142"/>
    </row>
    <row r="675" spans="1:21">
      <c r="A675" s="99"/>
      <c r="B675" s="141"/>
      <c r="C675" s="142"/>
      <c r="D675" s="142"/>
      <c r="E675" s="142"/>
      <c r="F675" s="142"/>
      <c r="G675" s="142"/>
      <c r="H675" s="142"/>
      <c r="I675" s="142"/>
      <c r="J675" s="142"/>
      <c r="K675" s="142"/>
      <c r="L675" s="142"/>
      <c r="M675" s="142"/>
      <c r="N675" s="142"/>
      <c r="O675" s="142"/>
      <c r="P675" s="142"/>
      <c r="Q675" s="142"/>
      <c r="R675" s="142"/>
      <c r="S675" s="142"/>
      <c r="T675" s="142"/>
      <c r="U675" s="142"/>
    </row>
    <row r="676" spans="1:21">
      <c r="A676" s="99"/>
      <c r="B676" s="141"/>
      <c r="C676" s="142"/>
      <c r="D676" s="142"/>
      <c r="E676" s="142"/>
      <c r="F676" s="142"/>
      <c r="G676" s="142"/>
      <c r="H676" s="142"/>
      <c r="I676" s="142"/>
      <c r="J676" s="142"/>
      <c r="K676" s="142"/>
      <c r="L676" s="142"/>
      <c r="M676" s="142"/>
      <c r="N676" s="142"/>
      <c r="O676" s="142"/>
      <c r="P676" s="142"/>
      <c r="Q676" s="142"/>
      <c r="R676" s="142"/>
      <c r="S676" s="142"/>
      <c r="T676" s="142"/>
      <c r="U676" s="142"/>
    </row>
    <row r="677" spans="1:21">
      <c r="A677" s="99"/>
      <c r="B677" s="141"/>
      <c r="C677" s="142"/>
      <c r="D677" s="142"/>
      <c r="E677" s="142"/>
      <c r="F677" s="142"/>
      <c r="G677" s="142"/>
      <c r="H677" s="142"/>
      <c r="I677" s="142"/>
      <c r="J677" s="142"/>
      <c r="K677" s="142"/>
      <c r="L677" s="142"/>
      <c r="M677" s="142"/>
      <c r="N677" s="142"/>
      <c r="O677" s="142"/>
      <c r="P677" s="142"/>
      <c r="Q677" s="142"/>
      <c r="R677" s="142"/>
      <c r="S677" s="142"/>
      <c r="T677" s="142"/>
      <c r="U677" s="142"/>
    </row>
    <row r="678" spans="1:21">
      <c r="A678" s="99"/>
      <c r="B678" s="141"/>
      <c r="C678" s="142"/>
      <c r="D678" s="142"/>
      <c r="E678" s="142"/>
      <c r="F678" s="142"/>
      <c r="G678" s="142"/>
      <c r="H678" s="142"/>
      <c r="I678" s="142"/>
      <c r="J678" s="142"/>
      <c r="K678" s="142"/>
      <c r="L678" s="142"/>
      <c r="M678" s="142"/>
      <c r="N678" s="142"/>
      <c r="O678" s="142"/>
      <c r="P678" s="142"/>
      <c r="Q678" s="142"/>
      <c r="R678" s="142"/>
      <c r="S678" s="142"/>
      <c r="T678" s="142"/>
      <c r="U678" s="142"/>
    </row>
    <row r="679" spans="1:21">
      <c r="A679" s="99"/>
      <c r="B679" s="141"/>
      <c r="C679" s="142"/>
      <c r="D679" s="142"/>
      <c r="E679" s="142"/>
      <c r="F679" s="142"/>
      <c r="G679" s="142"/>
      <c r="H679" s="142"/>
      <c r="I679" s="142"/>
      <c r="J679" s="142"/>
      <c r="K679" s="142"/>
      <c r="L679" s="142"/>
      <c r="M679" s="142"/>
      <c r="N679" s="142"/>
      <c r="O679" s="142"/>
      <c r="P679" s="142"/>
      <c r="Q679" s="142"/>
      <c r="R679" s="142"/>
      <c r="S679" s="142"/>
      <c r="T679" s="142"/>
      <c r="U679" s="142"/>
    </row>
    <row r="680" spans="1:21">
      <c r="A680" s="99"/>
      <c r="B680" s="141"/>
      <c r="C680" s="142"/>
      <c r="D680" s="142"/>
      <c r="E680" s="142"/>
      <c r="F680" s="142"/>
      <c r="G680" s="142"/>
      <c r="H680" s="142"/>
      <c r="I680" s="142"/>
      <c r="J680" s="142"/>
      <c r="K680" s="142"/>
      <c r="L680" s="142"/>
      <c r="M680" s="142"/>
      <c r="N680" s="142"/>
      <c r="O680" s="142"/>
      <c r="P680" s="142"/>
      <c r="Q680" s="142"/>
      <c r="R680" s="142"/>
      <c r="S680" s="142"/>
      <c r="T680" s="142"/>
      <c r="U680" s="142"/>
    </row>
    <row r="681" spans="1:21">
      <c r="A681" s="99"/>
      <c r="B681" s="141"/>
      <c r="C681" s="142"/>
      <c r="D681" s="142"/>
      <c r="E681" s="142"/>
      <c r="F681" s="142"/>
      <c r="G681" s="142"/>
      <c r="H681" s="142"/>
      <c r="I681" s="142"/>
      <c r="J681" s="142"/>
      <c r="K681" s="142"/>
      <c r="L681" s="142"/>
      <c r="M681" s="142"/>
      <c r="N681" s="142"/>
      <c r="O681" s="142"/>
      <c r="P681" s="142"/>
      <c r="Q681" s="142"/>
      <c r="R681" s="142"/>
      <c r="S681" s="142"/>
      <c r="T681" s="142"/>
      <c r="U681" s="142"/>
    </row>
    <row r="682" spans="1:21">
      <c r="A682" s="99"/>
      <c r="B682" s="141"/>
      <c r="C682" s="142"/>
      <c r="D682" s="142"/>
      <c r="E682" s="142"/>
      <c r="F682" s="142"/>
      <c r="G682" s="142"/>
      <c r="H682" s="142"/>
      <c r="I682" s="142"/>
      <c r="J682" s="142"/>
      <c r="K682" s="142"/>
      <c r="L682" s="142"/>
      <c r="M682" s="142"/>
      <c r="N682" s="142"/>
      <c r="O682" s="142"/>
      <c r="P682" s="142"/>
      <c r="Q682" s="142"/>
      <c r="R682" s="142"/>
      <c r="S682" s="142"/>
      <c r="T682" s="142"/>
      <c r="U682" s="142"/>
    </row>
    <row r="683" spans="1:21">
      <c r="A683" s="99"/>
      <c r="B683" s="141"/>
      <c r="C683" s="142"/>
      <c r="D683" s="142"/>
      <c r="E683" s="142"/>
      <c r="F683" s="142"/>
      <c r="G683" s="142"/>
      <c r="H683" s="142"/>
      <c r="I683" s="142"/>
      <c r="J683" s="142"/>
      <c r="K683" s="142"/>
      <c r="L683" s="142"/>
      <c r="M683" s="142"/>
      <c r="N683" s="142"/>
      <c r="O683" s="142"/>
      <c r="P683" s="142"/>
      <c r="Q683" s="142"/>
      <c r="R683" s="142"/>
      <c r="S683" s="142"/>
      <c r="T683" s="142"/>
      <c r="U683" s="142"/>
    </row>
    <row r="684" spans="1:21">
      <c r="A684" s="99"/>
      <c r="B684" s="141"/>
      <c r="C684" s="142"/>
      <c r="D684" s="142"/>
      <c r="E684" s="142"/>
      <c r="F684" s="142"/>
      <c r="G684" s="142"/>
      <c r="H684" s="142"/>
      <c r="I684" s="142"/>
      <c r="J684" s="142"/>
      <c r="K684" s="142"/>
      <c r="L684" s="142"/>
      <c r="M684" s="142"/>
      <c r="N684" s="142"/>
      <c r="O684" s="142"/>
      <c r="P684" s="142"/>
      <c r="Q684" s="142"/>
      <c r="R684" s="142"/>
      <c r="S684" s="142"/>
      <c r="T684" s="142"/>
      <c r="U684" s="142"/>
    </row>
    <row r="685" spans="1:21">
      <c r="A685" s="99"/>
      <c r="B685" s="141"/>
      <c r="C685" s="142"/>
      <c r="D685" s="142"/>
      <c r="E685" s="142"/>
      <c r="F685" s="142"/>
      <c r="G685" s="142"/>
      <c r="H685" s="142"/>
      <c r="I685" s="142"/>
      <c r="J685" s="142"/>
      <c r="K685" s="142"/>
      <c r="L685" s="142"/>
      <c r="M685" s="142"/>
      <c r="N685" s="142"/>
      <c r="O685" s="142"/>
      <c r="P685" s="142"/>
      <c r="Q685" s="142"/>
      <c r="R685" s="142"/>
      <c r="S685" s="142"/>
      <c r="T685" s="142"/>
      <c r="U685" s="142"/>
    </row>
    <row r="686" spans="1:21">
      <c r="A686" s="99"/>
      <c r="B686" s="141"/>
      <c r="C686" s="142"/>
      <c r="D686" s="142"/>
      <c r="E686" s="142"/>
      <c r="F686" s="142"/>
      <c r="G686" s="142"/>
      <c r="H686" s="142"/>
      <c r="I686" s="142"/>
      <c r="J686" s="142"/>
      <c r="K686" s="142"/>
      <c r="L686" s="142"/>
      <c r="M686" s="142"/>
      <c r="N686" s="142"/>
      <c r="O686" s="142"/>
      <c r="P686" s="142"/>
      <c r="Q686" s="142"/>
      <c r="R686" s="142"/>
      <c r="S686" s="142"/>
      <c r="T686" s="142"/>
      <c r="U686" s="142"/>
    </row>
    <row r="687" spans="1:21">
      <c r="A687" s="99"/>
      <c r="B687" s="141"/>
      <c r="C687" s="142"/>
      <c r="D687" s="142"/>
      <c r="E687" s="142"/>
      <c r="F687" s="142"/>
      <c r="G687" s="142"/>
      <c r="H687" s="142"/>
      <c r="I687" s="142"/>
      <c r="J687" s="142"/>
      <c r="K687" s="142"/>
      <c r="L687" s="142"/>
      <c r="M687" s="142"/>
      <c r="N687" s="142"/>
      <c r="O687" s="142"/>
      <c r="P687" s="142"/>
      <c r="Q687" s="142"/>
      <c r="R687" s="142"/>
      <c r="S687" s="142"/>
      <c r="T687" s="142"/>
      <c r="U687" s="142"/>
    </row>
    <row r="688" spans="1:21">
      <c r="A688" s="99"/>
      <c r="B688" s="141"/>
      <c r="C688" s="142"/>
      <c r="D688" s="142"/>
      <c r="E688" s="142"/>
      <c r="F688" s="142"/>
      <c r="G688" s="142"/>
      <c r="H688" s="142"/>
      <c r="I688" s="142"/>
      <c r="J688" s="142"/>
      <c r="K688" s="142"/>
      <c r="L688" s="142"/>
      <c r="M688" s="142"/>
      <c r="N688" s="142"/>
      <c r="O688" s="142"/>
      <c r="P688" s="142"/>
      <c r="Q688" s="142"/>
      <c r="R688" s="142"/>
      <c r="S688" s="142"/>
      <c r="T688" s="142"/>
      <c r="U688" s="142"/>
    </row>
    <row r="689" spans="1:21">
      <c r="A689" s="99"/>
      <c r="B689" s="141"/>
      <c r="C689" s="142"/>
      <c r="D689" s="142"/>
      <c r="E689" s="142"/>
      <c r="F689" s="142"/>
      <c r="G689" s="142"/>
      <c r="H689" s="142"/>
      <c r="I689" s="142"/>
      <c r="J689" s="142"/>
      <c r="K689" s="142"/>
      <c r="L689" s="142"/>
      <c r="M689" s="142"/>
      <c r="N689" s="142"/>
      <c r="O689" s="142"/>
      <c r="P689" s="142"/>
      <c r="Q689" s="142"/>
      <c r="R689" s="142"/>
      <c r="S689" s="142"/>
      <c r="T689" s="142"/>
      <c r="U689" s="142"/>
    </row>
    <row r="690" spans="1:21">
      <c r="A690" s="99"/>
      <c r="B690" s="141"/>
      <c r="C690" s="142"/>
      <c r="D690" s="142"/>
      <c r="E690" s="142"/>
      <c r="F690" s="142"/>
      <c r="G690" s="142"/>
      <c r="H690" s="142"/>
      <c r="I690" s="142"/>
      <c r="J690" s="142"/>
      <c r="K690" s="142"/>
      <c r="L690" s="142"/>
      <c r="M690" s="142"/>
      <c r="N690" s="142"/>
      <c r="O690" s="142"/>
      <c r="P690" s="142"/>
      <c r="Q690" s="142"/>
      <c r="R690" s="142"/>
      <c r="S690" s="142"/>
      <c r="T690" s="142"/>
      <c r="U690" s="142"/>
    </row>
    <row r="691" spans="1:21">
      <c r="A691" s="99"/>
      <c r="B691" s="141"/>
      <c r="C691" s="142"/>
      <c r="D691" s="142"/>
      <c r="E691" s="142"/>
      <c r="F691" s="142"/>
      <c r="G691" s="142"/>
      <c r="H691" s="142"/>
      <c r="I691" s="142"/>
      <c r="J691" s="142"/>
      <c r="K691" s="142"/>
      <c r="L691" s="142"/>
      <c r="M691" s="142"/>
      <c r="N691" s="142"/>
      <c r="O691" s="142"/>
      <c r="P691" s="142"/>
      <c r="Q691" s="142"/>
      <c r="R691" s="142"/>
      <c r="S691" s="142"/>
      <c r="T691" s="142"/>
      <c r="U691" s="142"/>
    </row>
    <row r="692" spans="1:21">
      <c r="A692" s="99"/>
      <c r="B692" s="141"/>
      <c r="C692" s="142"/>
      <c r="D692" s="142"/>
      <c r="E692" s="142"/>
      <c r="F692" s="142"/>
      <c r="G692" s="142"/>
      <c r="H692" s="142"/>
      <c r="I692" s="142"/>
      <c r="J692" s="142"/>
      <c r="K692" s="142"/>
      <c r="L692" s="142"/>
      <c r="M692" s="142"/>
      <c r="N692" s="142"/>
      <c r="O692" s="142"/>
      <c r="P692" s="142"/>
      <c r="Q692" s="142"/>
      <c r="R692" s="142"/>
      <c r="S692" s="142"/>
      <c r="T692" s="142"/>
      <c r="U692" s="142"/>
    </row>
    <row r="693" spans="1:21">
      <c r="A693" s="99"/>
      <c r="B693" s="141"/>
      <c r="C693" s="142"/>
      <c r="D693" s="142"/>
      <c r="E693" s="142"/>
      <c r="F693" s="142"/>
      <c r="G693" s="142"/>
      <c r="H693" s="142"/>
      <c r="I693" s="142"/>
      <c r="J693" s="142"/>
      <c r="K693" s="142"/>
      <c r="L693" s="142"/>
      <c r="M693" s="142"/>
      <c r="N693" s="142"/>
      <c r="O693" s="142"/>
      <c r="P693" s="142"/>
      <c r="Q693" s="142"/>
      <c r="R693" s="142"/>
      <c r="S693" s="142"/>
      <c r="T693" s="142"/>
      <c r="U693" s="142"/>
    </row>
    <row r="694" spans="1:21">
      <c r="A694" s="99"/>
      <c r="B694" s="141"/>
      <c r="C694" s="142"/>
      <c r="D694" s="142"/>
      <c r="E694" s="142"/>
      <c r="F694" s="142"/>
      <c r="G694" s="142"/>
      <c r="H694" s="142"/>
      <c r="I694" s="142"/>
      <c r="J694" s="142"/>
      <c r="K694" s="142"/>
      <c r="L694" s="142"/>
      <c r="M694" s="142"/>
      <c r="N694" s="142"/>
      <c r="O694" s="142"/>
      <c r="P694" s="142"/>
      <c r="Q694" s="142"/>
      <c r="R694" s="142"/>
      <c r="S694" s="142"/>
      <c r="T694" s="142"/>
      <c r="U694" s="142"/>
    </row>
    <row r="695" spans="1:21">
      <c r="A695" s="99"/>
      <c r="B695" s="141"/>
      <c r="C695" s="142"/>
      <c r="D695" s="142"/>
      <c r="E695" s="142"/>
      <c r="F695" s="142"/>
      <c r="G695" s="142"/>
      <c r="H695" s="142"/>
      <c r="I695" s="142"/>
      <c r="J695" s="142"/>
      <c r="K695" s="142"/>
      <c r="L695" s="142"/>
      <c r="M695" s="142"/>
      <c r="N695" s="142"/>
      <c r="O695" s="142"/>
      <c r="P695" s="142"/>
      <c r="Q695" s="142"/>
      <c r="R695" s="142"/>
      <c r="S695" s="142"/>
      <c r="T695" s="142"/>
      <c r="U695" s="142"/>
    </row>
    <row r="696" spans="1:21">
      <c r="A696" s="99"/>
      <c r="B696" s="141"/>
      <c r="C696" s="142"/>
      <c r="D696" s="142"/>
      <c r="E696" s="142"/>
      <c r="F696" s="142"/>
      <c r="G696" s="142"/>
      <c r="H696" s="142"/>
      <c r="I696" s="142"/>
      <c r="J696" s="142"/>
      <c r="K696" s="142"/>
      <c r="L696" s="142"/>
      <c r="M696" s="142"/>
      <c r="N696" s="142"/>
      <c r="O696" s="142"/>
      <c r="P696" s="142"/>
      <c r="Q696" s="142"/>
      <c r="R696" s="142"/>
      <c r="S696" s="142"/>
      <c r="T696" s="142"/>
      <c r="U696" s="142"/>
    </row>
    <row r="697" spans="1:21">
      <c r="A697" s="99"/>
      <c r="B697" s="141"/>
      <c r="C697" s="142"/>
      <c r="D697" s="142"/>
      <c r="E697" s="142"/>
      <c r="F697" s="142"/>
      <c r="G697" s="142"/>
      <c r="H697" s="142"/>
      <c r="I697" s="142"/>
      <c r="J697" s="142"/>
      <c r="K697" s="142"/>
      <c r="L697" s="142"/>
      <c r="M697" s="142"/>
      <c r="N697" s="142"/>
      <c r="O697" s="142"/>
      <c r="P697" s="142"/>
      <c r="Q697" s="142"/>
      <c r="R697" s="142"/>
      <c r="S697" s="142"/>
      <c r="T697" s="142"/>
      <c r="U697" s="142"/>
    </row>
    <row r="698" spans="1:21">
      <c r="A698" s="99"/>
      <c r="B698" s="141"/>
      <c r="C698" s="142"/>
      <c r="D698" s="142"/>
      <c r="E698" s="142"/>
      <c r="F698" s="142"/>
      <c r="G698" s="142"/>
      <c r="H698" s="142"/>
      <c r="I698" s="142"/>
      <c r="J698" s="142"/>
      <c r="K698" s="142"/>
      <c r="L698" s="142"/>
      <c r="M698" s="142"/>
      <c r="N698" s="142"/>
      <c r="O698" s="142"/>
      <c r="P698" s="142"/>
      <c r="Q698" s="142"/>
      <c r="R698" s="142"/>
      <c r="S698" s="142"/>
      <c r="T698" s="142"/>
      <c r="U698" s="142"/>
    </row>
    <row r="699" spans="1:21">
      <c r="A699" s="99"/>
      <c r="B699" s="141"/>
      <c r="C699" s="142"/>
      <c r="D699" s="142"/>
      <c r="E699" s="142"/>
      <c r="F699" s="142"/>
      <c r="G699" s="142"/>
      <c r="H699" s="142"/>
      <c r="I699" s="142"/>
      <c r="J699" s="142"/>
      <c r="K699" s="142"/>
      <c r="L699" s="142"/>
      <c r="M699" s="142"/>
      <c r="N699" s="142"/>
      <c r="O699" s="142"/>
      <c r="P699" s="142"/>
      <c r="Q699" s="142"/>
      <c r="R699" s="142"/>
      <c r="S699" s="142"/>
      <c r="T699" s="142"/>
      <c r="U699" s="142"/>
    </row>
    <row r="700" spans="1:21">
      <c r="A700" s="99"/>
      <c r="B700" s="141"/>
      <c r="C700" s="142"/>
      <c r="D700" s="142"/>
      <c r="E700" s="142"/>
      <c r="F700" s="142"/>
      <c r="G700" s="142"/>
      <c r="H700" s="142"/>
      <c r="I700" s="142"/>
      <c r="J700" s="142"/>
      <c r="K700" s="142"/>
      <c r="L700" s="142"/>
      <c r="M700" s="142"/>
      <c r="N700" s="142"/>
      <c r="O700" s="142"/>
      <c r="P700" s="142"/>
      <c r="Q700" s="142"/>
      <c r="R700" s="142"/>
      <c r="S700" s="142"/>
      <c r="T700" s="142"/>
      <c r="U700" s="142"/>
    </row>
    <row r="701" spans="1:21">
      <c r="A701" s="99"/>
      <c r="B701" s="141"/>
      <c r="C701" s="142"/>
      <c r="D701" s="142"/>
      <c r="E701" s="142"/>
      <c r="F701" s="142"/>
      <c r="G701" s="142"/>
      <c r="H701" s="142"/>
      <c r="I701" s="142"/>
      <c r="J701" s="142"/>
      <c r="K701" s="142"/>
      <c r="L701" s="142"/>
      <c r="M701" s="142"/>
      <c r="N701" s="142"/>
      <c r="O701" s="142"/>
      <c r="P701" s="142"/>
      <c r="Q701" s="142"/>
      <c r="R701" s="142"/>
      <c r="S701" s="142"/>
      <c r="T701" s="142"/>
      <c r="U701" s="142"/>
    </row>
    <row r="702" spans="1:21">
      <c r="A702" s="99"/>
      <c r="B702" s="141"/>
      <c r="C702" s="142"/>
      <c r="D702" s="142"/>
      <c r="E702" s="142"/>
      <c r="F702" s="142"/>
      <c r="G702" s="142"/>
      <c r="H702" s="142"/>
      <c r="I702" s="142"/>
      <c r="J702" s="142"/>
      <c r="K702" s="142"/>
      <c r="L702" s="142"/>
      <c r="M702" s="142"/>
      <c r="N702" s="142"/>
      <c r="O702" s="142"/>
      <c r="P702" s="142"/>
      <c r="Q702" s="142"/>
      <c r="R702" s="142"/>
      <c r="S702" s="142"/>
      <c r="T702" s="142"/>
      <c r="U702" s="142"/>
    </row>
    <row r="703" spans="1:21">
      <c r="A703" s="99"/>
      <c r="B703" s="141"/>
      <c r="C703" s="142"/>
      <c r="D703" s="142"/>
      <c r="E703" s="142"/>
      <c r="F703" s="142"/>
      <c r="G703" s="142"/>
      <c r="H703" s="142"/>
      <c r="I703" s="142"/>
      <c r="J703" s="142"/>
      <c r="K703" s="142"/>
      <c r="L703" s="142"/>
      <c r="M703" s="142"/>
      <c r="N703" s="142"/>
      <c r="O703" s="142"/>
      <c r="P703" s="142"/>
      <c r="Q703" s="142"/>
      <c r="R703" s="142"/>
      <c r="S703" s="142"/>
      <c r="T703" s="142"/>
      <c r="U703" s="142"/>
    </row>
    <row r="704" spans="1:21">
      <c r="A704" s="99"/>
      <c r="B704" s="141"/>
      <c r="C704" s="142"/>
      <c r="D704" s="142"/>
      <c r="E704" s="142"/>
      <c r="F704" s="142"/>
      <c r="G704" s="142"/>
      <c r="H704" s="142"/>
      <c r="I704" s="142"/>
      <c r="J704" s="142"/>
      <c r="K704" s="142"/>
      <c r="L704" s="142"/>
      <c r="M704" s="142"/>
      <c r="N704" s="142"/>
      <c r="O704" s="142"/>
      <c r="P704" s="142"/>
      <c r="Q704" s="142"/>
      <c r="R704" s="142"/>
      <c r="S704" s="142"/>
      <c r="T704" s="142"/>
      <c r="U704" s="142"/>
    </row>
    <row r="705" spans="1:21">
      <c r="A705" s="99"/>
      <c r="B705" s="141"/>
      <c r="C705" s="142"/>
      <c r="D705" s="142"/>
      <c r="E705" s="142"/>
      <c r="F705" s="142"/>
      <c r="G705" s="142"/>
      <c r="H705" s="142"/>
      <c r="I705" s="142"/>
      <c r="J705" s="142"/>
      <c r="K705" s="142"/>
      <c r="L705" s="142"/>
      <c r="M705" s="142"/>
      <c r="N705" s="142"/>
      <c r="O705" s="142"/>
      <c r="P705" s="142"/>
      <c r="Q705" s="142"/>
      <c r="R705" s="142"/>
      <c r="S705" s="142"/>
      <c r="T705" s="142"/>
      <c r="U705" s="142"/>
    </row>
    <row r="706" spans="1:21">
      <c r="A706" s="99"/>
      <c r="B706" s="141"/>
      <c r="C706" s="142"/>
      <c r="D706" s="142"/>
      <c r="E706" s="142"/>
      <c r="F706" s="142"/>
      <c r="G706" s="142"/>
      <c r="H706" s="142"/>
      <c r="I706" s="142"/>
      <c r="J706" s="142"/>
      <c r="K706" s="142"/>
      <c r="L706" s="142"/>
      <c r="M706" s="142"/>
      <c r="N706" s="142"/>
      <c r="O706" s="142"/>
      <c r="P706" s="142"/>
      <c r="Q706" s="142"/>
      <c r="R706" s="142"/>
      <c r="S706" s="142"/>
      <c r="T706" s="142"/>
      <c r="U706" s="142"/>
    </row>
    <row r="707" spans="1:21">
      <c r="A707" s="99"/>
      <c r="B707" s="141"/>
      <c r="C707" s="142"/>
      <c r="D707" s="142"/>
      <c r="E707" s="142"/>
      <c r="F707" s="142"/>
      <c r="G707" s="142"/>
      <c r="H707" s="142"/>
      <c r="I707" s="142"/>
      <c r="J707" s="142"/>
      <c r="K707" s="142"/>
      <c r="L707" s="142"/>
      <c r="M707" s="142"/>
      <c r="N707" s="142"/>
      <c r="O707" s="142"/>
      <c r="P707" s="142"/>
      <c r="Q707" s="142"/>
      <c r="R707" s="142"/>
      <c r="S707" s="142"/>
      <c r="T707" s="142"/>
      <c r="U707" s="142"/>
    </row>
    <row r="708" spans="1:21">
      <c r="A708" s="99"/>
      <c r="B708" s="141"/>
      <c r="C708" s="142"/>
      <c r="D708" s="142"/>
      <c r="E708" s="142"/>
      <c r="F708" s="142"/>
      <c r="G708" s="142"/>
      <c r="H708" s="142"/>
      <c r="I708" s="142"/>
      <c r="J708" s="142"/>
      <c r="K708" s="142"/>
      <c r="L708" s="142"/>
      <c r="M708" s="142"/>
      <c r="N708" s="142"/>
      <c r="O708" s="142"/>
      <c r="P708" s="142"/>
      <c r="Q708" s="142"/>
      <c r="R708" s="142"/>
      <c r="S708" s="142"/>
      <c r="T708" s="142"/>
      <c r="U708" s="142"/>
    </row>
    <row r="709" spans="1:21">
      <c r="A709" s="99"/>
      <c r="B709" s="141"/>
      <c r="C709" s="142"/>
      <c r="D709" s="142"/>
      <c r="E709" s="142"/>
      <c r="F709" s="142"/>
      <c r="G709" s="142"/>
      <c r="H709" s="142"/>
      <c r="I709" s="142"/>
      <c r="J709" s="142"/>
      <c r="K709" s="142"/>
      <c r="L709" s="142"/>
      <c r="M709" s="142"/>
      <c r="N709" s="142"/>
      <c r="O709" s="142"/>
      <c r="P709" s="142"/>
      <c r="Q709" s="142"/>
      <c r="R709" s="142"/>
      <c r="S709" s="142"/>
      <c r="T709" s="142"/>
      <c r="U709" s="142"/>
    </row>
    <row r="710" spans="1:21">
      <c r="A710" s="99"/>
      <c r="B710" s="141"/>
      <c r="C710" s="142"/>
      <c r="D710" s="142"/>
      <c r="E710" s="142"/>
      <c r="F710" s="142"/>
      <c r="G710" s="142"/>
      <c r="H710" s="142"/>
      <c r="I710" s="142"/>
      <c r="J710" s="142"/>
      <c r="K710" s="142"/>
      <c r="L710" s="142"/>
      <c r="M710" s="142"/>
      <c r="N710" s="142"/>
      <c r="O710" s="142"/>
      <c r="P710" s="142"/>
      <c r="Q710" s="142"/>
      <c r="R710" s="142"/>
      <c r="S710" s="142"/>
      <c r="T710" s="142"/>
      <c r="U710" s="142"/>
    </row>
    <row r="711" spans="1:21">
      <c r="A711" s="99"/>
      <c r="B711" s="141"/>
      <c r="C711" s="142"/>
      <c r="D711" s="142"/>
      <c r="E711" s="142"/>
      <c r="F711" s="142"/>
      <c r="G711" s="142"/>
      <c r="H711" s="142"/>
      <c r="I711" s="142"/>
      <c r="J711" s="142"/>
      <c r="K711" s="142"/>
      <c r="L711" s="142"/>
      <c r="M711" s="142"/>
      <c r="N711" s="142"/>
      <c r="O711" s="142"/>
      <c r="P711" s="142"/>
      <c r="Q711" s="142"/>
      <c r="R711" s="142"/>
      <c r="S711" s="142"/>
      <c r="T711" s="142"/>
      <c r="U711" s="142"/>
    </row>
    <row r="712" spans="1:21">
      <c r="A712" s="99"/>
      <c r="B712" s="141"/>
      <c r="C712" s="142"/>
      <c r="D712" s="142"/>
      <c r="E712" s="142"/>
      <c r="F712" s="142"/>
      <c r="G712" s="142"/>
      <c r="H712" s="142"/>
      <c r="I712" s="142"/>
      <c r="J712" s="142"/>
      <c r="K712" s="142"/>
      <c r="L712" s="142"/>
      <c r="M712" s="142"/>
      <c r="N712" s="142"/>
      <c r="O712" s="142"/>
      <c r="P712" s="142"/>
      <c r="Q712" s="142"/>
      <c r="R712" s="142"/>
      <c r="S712" s="142"/>
      <c r="T712" s="142"/>
      <c r="U712" s="142"/>
    </row>
    <row r="713" spans="1:21">
      <c r="A713" s="99"/>
      <c r="B713" s="141"/>
      <c r="C713" s="142"/>
      <c r="D713" s="142"/>
      <c r="E713" s="142"/>
      <c r="F713" s="142"/>
      <c r="G713" s="142"/>
      <c r="H713" s="142"/>
      <c r="I713" s="142"/>
      <c r="J713" s="142"/>
      <c r="K713" s="142"/>
      <c r="L713" s="142"/>
      <c r="M713" s="142"/>
      <c r="N713" s="142"/>
      <c r="O713" s="142"/>
      <c r="P713" s="142"/>
      <c r="Q713" s="142"/>
      <c r="R713" s="142"/>
      <c r="S713" s="142"/>
      <c r="T713" s="142"/>
      <c r="U713" s="142"/>
    </row>
    <row r="714" spans="1:21">
      <c r="A714" s="99"/>
      <c r="B714" s="141"/>
      <c r="C714" s="142"/>
      <c r="D714" s="142"/>
      <c r="E714" s="142"/>
      <c r="F714" s="142"/>
      <c r="G714" s="142"/>
      <c r="H714" s="142"/>
      <c r="I714" s="142"/>
      <c r="J714" s="142"/>
      <c r="K714" s="142"/>
      <c r="L714" s="142"/>
      <c r="M714" s="142"/>
      <c r="N714" s="142"/>
      <c r="O714" s="142"/>
      <c r="P714" s="142"/>
      <c r="Q714" s="142"/>
      <c r="R714" s="142"/>
      <c r="S714" s="142"/>
      <c r="T714" s="142"/>
      <c r="U714" s="142"/>
    </row>
    <row r="715" spans="1:21">
      <c r="A715" s="99"/>
      <c r="B715" s="141"/>
      <c r="C715" s="142"/>
      <c r="D715" s="142"/>
      <c r="E715" s="142"/>
      <c r="F715" s="142"/>
      <c r="G715" s="142"/>
      <c r="H715" s="142"/>
      <c r="I715" s="142"/>
      <c r="J715" s="142"/>
      <c r="K715" s="142"/>
      <c r="L715" s="142"/>
      <c r="M715" s="142"/>
      <c r="N715" s="142"/>
      <c r="O715" s="142"/>
      <c r="P715" s="142"/>
      <c r="Q715" s="142"/>
      <c r="R715" s="142"/>
      <c r="S715" s="142"/>
      <c r="T715" s="142"/>
      <c r="U715" s="142"/>
    </row>
    <row r="716" spans="1:21">
      <c r="A716" s="99"/>
      <c r="B716" s="141"/>
      <c r="C716" s="142"/>
      <c r="D716" s="142"/>
      <c r="E716" s="142"/>
      <c r="F716" s="142"/>
      <c r="G716" s="142"/>
      <c r="H716" s="142"/>
      <c r="I716" s="142"/>
      <c r="J716" s="142"/>
      <c r="K716" s="142"/>
      <c r="L716" s="142"/>
      <c r="M716" s="142"/>
      <c r="N716" s="142"/>
      <c r="O716" s="142"/>
      <c r="P716" s="142"/>
      <c r="Q716" s="142"/>
      <c r="R716" s="142"/>
      <c r="S716" s="142"/>
      <c r="T716" s="142"/>
      <c r="U716" s="142"/>
    </row>
    <row r="717" spans="1:21">
      <c r="A717" s="99"/>
      <c r="B717" s="141"/>
      <c r="C717" s="142"/>
      <c r="D717" s="142"/>
      <c r="E717" s="142"/>
      <c r="F717" s="142"/>
      <c r="G717" s="142"/>
      <c r="H717" s="142"/>
      <c r="I717" s="142"/>
      <c r="J717" s="142"/>
      <c r="K717" s="142"/>
      <c r="L717" s="142"/>
      <c r="M717" s="142"/>
      <c r="N717" s="142"/>
      <c r="O717" s="142"/>
      <c r="P717" s="142"/>
      <c r="Q717" s="142"/>
      <c r="R717" s="142"/>
      <c r="S717" s="142"/>
      <c r="T717" s="142"/>
      <c r="U717" s="142"/>
    </row>
    <row r="718" spans="1:21">
      <c r="A718" s="99"/>
      <c r="B718" s="141"/>
      <c r="C718" s="142"/>
      <c r="D718" s="142"/>
      <c r="E718" s="142"/>
      <c r="F718" s="142"/>
      <c r="G718" s="142"/>
      <c r="H718" s="142"/>
      <c r="I718" s="142"/>
      <c r="J718" s="142"/>
      <c r="K718" s="142"/>
      <c r="L718" s="142"/>
      <c r="M718" s="142"/>
      <c r="N718" s="142"/>
      <c r="O718" s="142"/>
      <c r="P718" s="142"/>
      <c r="Q718" s="142"/>
      <c r="R718" s="142"/>
      <c r="S718" s="142"/>
      <c r="T718" s="142"/>
      <c r="U718" s="142"/>
    </row>
    <row r="719" spans="1:21">
      <c r="A719" s="99"/>
      <c r="B719" s="141"/>
      <c r="C719" s="142"/>
      <c r="D719" s="142"/>
      <c r="E719" s="142"/>
      <c r="F719" s="142"/>
      <c r="G719" s="142"/>
      <c r="H719" s="142"/>
      <c r="I719" s="142"/>
      <c r="J719" s="142"/>
      <c r="K719" s="142"/>
      <c r="L719" s="142"/>
      <c r="M719" s="142"/>
      <c r="N719" s="142"/>
      <c r="O719" s="142"/>
      <c r="P719" s="142"/>
      <c r="Q719" s="142"/>
      <c r="R719" s="142"/>
      <c r="S719" s="142"/>
      <c r="T719" s="142"/>
      <c r="U719" s="142"/>
    </row>
    <row r="720" spans="1:21">
      <c r="A720" s="99"/>
      <c r="B720" s="141"/>
      <c r="C720" s="142"/>
      <c r="D720" s="142"/>
      <c r="E720" s="142"/>
      <c r="F720" s="142"/>
      <c r="G720" s="142"/>
      <c r="H720" s="142"/>
      <c r="I720" s="142"/>
      <c r="J720" s="142"/>
      <c r="K720" s="142"/>
      <c r="L720" s="142"/>
      <c r="M720" s="142"/>
      <c r="N720" s="142"/>
      <c r="O720" s="142"/>
      <c r="P720" s="142"/>
      <c r="Q720" s="142"/>
      <c r="R720" s="142"/>
      <c r="S720" s="142"/>
      <c r="T720" s="142"/>
      <c r="U720" s="142"/>
    </row>
    <row r="721" spans="1:21">
      <c r="A721" s="99"/>
      <c r="B721" s="141"/>
      <c r="C721" s="142"/>
      <c r="D721" s="142"/>
      <c r="E721" s="142"/>
      <c r="F721" s="142"/>
      <c r="G721" s="142"/>
      <c r="H721" s="142"/>
      <c r="I721" s="142"/>
      <c r="J721" s="142"/>
      <c r="K721" s="142"/>
      <c r="L721" s="142"/>
      <c r="M721" s="142"/>
      <c r="N721" s="142"/>
      <c r="O721" s="142"/>
      <c r="P721" s="142"/>
      <c r="Q721" s="142"/>
      <c r="R721" s="142"/>
      <c r="S721" s="142"/>
      <c r="T721" s="142"/>
      <c r="U721" s="142"/>
    </row>
    <row r="722" spans="1:21">
      <c r="A722" s="99"/>
      <c r="B722" s="141"/>
      <c r="C722" s="142"/>
      <c r="D722" s="142"/>
      <c r="E722" s="142"/>
      <c r="F722" s="142"/>
      <c r="G722" s="142"/>
      <c r="H722" s="142"/>
      <c r="I722" s="142"/>
      <c r="J722" s="142"/>
      <c r="K722" s="142"/>
      <c r="L722" s="142"/>
      <c r="M722" s="142"/>
      <c r="N722" s="142"/>
      <c r="O722" s="142"/>
      <c r="P722" s="142"/>
      <c r="Q722" s="142"/>
      <c r="R722" s="142"/>
      <c r="S722" s="142"/>
      <c r="T722" s="142"/>
      <c r="U722" s="142"/>
    </row>
    <row r="723" spans="1:21">
      <c r="A723" s="99"/>
      <c r="B723" s="141"/>
      <c r="C723" s="142"/>
      <c r="D723" s="142"/>
      <c r="E723" s="142"/>
      <c r="F723" s="142"/>
      <c r="G723" s="142"/>
      <c r="H723" s="142"/>
      <c r="I723" s="142"/>
      <c r="J723" s="142"/>
      <c r="K723" s="142"/>
      <c r="L723" s="142"/>
      <c r="M723" s="142"/>
      <c r="N723" s="142"/>
      <c r="O723" s="142"/>
      <c r="P723" s="142"/>
      <c r="Q723" s="142"/>
      <c r="R723" s="142"/>
      <c r="S723" s="142"/>
      <c r="T723" s="142"/>
      <c r="U723" s="142"/>
    </row>
    <row r="724" spans="1:21">
      <c r="A724" s="99"/>
      <c r="B724" s="141"/>
      <c r="C724" s="142"/>
      <c r="D724" s="142"/>
      <c r="E724" s="142"/>
      <c r="F724" s="142"/>
      <c r="G724" s="142"/>
      <c r="H724" s="142"/>
      <c r="I724" s="142"/>
      <c r="J724" s="142"/>
      <c r="K724" s="142"/>
      <c r="L724" s="142"/>
      <c r="M724" s="142"/>
      <c r="N724" s="142"/>
      <c r="O724" s="142"/>
      <c r="P724" s="142"/>
      <c r="Q724" s="142"/>
      <c r="R724" s="142"/>
      <c r="S724" s="142"/>
      <c r="T724" s="142"/>
      <c r="U724" s="142"/>
    </row>
    <row r="725" spans="1:21">
      <c r="A725" s="99"/>
      <c r="B725" s="141"/>
      <c r="C725" s="142"/>
      <c r="D725" s="142"/>
      <c r="E725" s="142"/>
      <c r="F725" s="142"/>
      <c r="G725" s="142"/>
      <c r="H725" s="142"/>
      <c r="I725" s="142"/>
      <c r="J725" s="142"/>
      <c r="K725" s="142"/>
      <c r="L725" s="142"/>
      <c r="M725" s="142"/>
      <c r="N725" s="142"/>
      <c r="O725" s="142"/>
      <c r="P725" s="142"/>
      <c r="Q725" s="142"/>
      <c r="R725" s="142"/>
      <c r="S725" s="142"/>
      <c r="T725" s="142"/>
      <c r="U725" s="142"/>
    </row>
    <row r="726" spans="1:21">
      <c r="A726" s="99"/>
      <c r="B726" s="141"/>
      <c r="C726" s="142"/>
      <c r="D726" s="142"/>
      <c r="E726" s="142"/>
      <c r="F726" s="142"/>
      <c r="G726" s="142"/>
      <c r="H726" s="142"/>
      <c r="I726" s="142"/>
      <c r="J726" s="142"/>
      <c r="K726" s="142"/>
      <c r="L726" s="142"/>
      <c r="M726" s="142"/>
      <c r="N726" s="142"/>
      <c r="O726" s="142"/>
      <c r="P726" s="142"/>
      <c r="Q726" s="142"/>
      <c r="R726" s="142"/>
      <c r="S726" s="142"/>
      <c r="T726" s="142"/>
      <c r="U726" s="142"/>
    </row>
    <row r="727" spans="1:21">
      <c r="A727" s="99"/>
      <c r="B727" s="141"/>
      <c r="C727" s="142"/>
      <c r="D727" s="142"/>
      <c r="E727" s="142"/>
      <c r="F727" s="142"/>
      <c r="G727" s="142"/>
      <c r="H727" s="142"/>
      <c r="I727" s="142"/>
      <c r="J727" s="142"/>
      <c r="K727" s="142"/>
      <c r="L727" s="142"/>
      <c r="M727" s="142"/>
      <c r="N727" s="142"/>
      <c r="O727" s="142"/>
      <c r="P727" s="142"/>
      <c r="Q727" s="142"/>
      <c r="R727" s="142"/>
      <c r="S727" s="142"/>
      <c r="T727" s="142"/>
      <c r="U727" s="142"/>
    </row>
    <row r="728" spans="1:21">
      <c r="A728" s="99"/>
      <c r="B728" s="141"/>
      <c r="C728" s="142"/>
      <c r="D728" s="142"/>
      <c r="E728" s="142"/>
      <c r="F728" s="142"/>
      <c r="G728" s="142"/>
      <c r="H728" s="142"/>
      <c r="I728" s="142"/>
      <c r="J728" s="142"/>
      <c r="K728" s="142"/>
      <c r="L728" s="142"/>
      <c r="M728" s="142"/>
      <c r="N728" s="142"/>
      <c r="O728" s="142"/>
      <c r="P728" s="142"/>
      <c r="Q728" s="142"/>
      <c r="R728" s="142"/>
      <c r="S728" s="142"/>
      <c r="T728" s="142"/>
      <c r="U728" s="142"/>
    </row>
    <row r="729" spans="1:21">
      <c r="A729" s="99"/>
      <c r="B729" s="141"/>
      <c r="C729" s="142"/>
      <c r="D729" s="142"/>
      <c r="E729" s="142"/>
      <c r="F729" s="142"/>
      <c r="G729" s="142"/>
      <c r="H729" s="142"/>
      <c r="I729" s="142"/>
      <c r="J729" s="142"/>
      <c r="K729" s="142"/>
      <c r="L729" s="142"/>
      <c r="M729" s="142"/>
      <c r="N729" s="142"/>
      <c r="O729" s="142"/>
      <c r="P729" s="142"/>
      <c r="Q729" s="142"/>
      <c r="R729" s="142"/>
      <c r="S729" s="142"/>
      <c r="T729" s="142"/>
      <c r="U729" s="142"/>
    </row>
    <row r="730" spans="1:21">
      <c r="A730" s="99"/>
      <c r="B730" s="141"/>
      <c r="C730" s="142"/>
      <c r="D730" s="142"/>
      <c r="E730" s="142"/>
      <c r="F730" s="142"/>
      <c r="G730" s="142"/>
      <c r="H730" s="142"/>
      <c r="I730" s="142"/>
      <c r="J730" s="142"/>
      <c r="K730" s="142"/>
      <c r="L730" s="142"/>
      <c r="M730" s="142"/>
      <c r="N730" s="142"/>
      <c r="O730" s="142"/>
      <c r="P730" s="142"/>
      <c r="Q730" s="142"/>
      <c r="R730" s="142"/>
      <c r="S730" s="142"/>
      <c r="T730" s="142"/>
      <c r="U730" s="142"/>
    </row>
    <row r="731" spans="1:21">
      <c r="A731" s="99"/>
      <c r="B731" s="141"/>
      <c r="C731" s="142"/>
      <c r="D731" s="142"/>
      <c r="E731" s="142"/>
      <c r="F731" s="142"/>
      <c r="G731" s="142"/>
      <c r="H731" s="142"/>
      <c r="I731" s="142"/>
      <c r="J731" s="142"/>
      <c r="K731" s="142"/>
      <c r="L731" s="142"/>
      <c r="M731" s="142"/>
      <c r="N731" s="142"/>
      <c r="O731" s="142"/>
      <c r="P731" s="142"/>
      <c r="Q731" s="142"/>
      <c r="R731" s="142"/>
      <c r="S731" s="142"/>
      <c r="T731" s="142"/>
      <c r="U731" s="142"/>
    </row>
    <row r="732" spans="1:21">
      <c r="A732" s="99"/>
      <c r="B732" s="141"/>
      <c r="C732" s="142"/>
      <c r="D732" s="142"/>
      <c r="E732" s="142"/>
      <c r="F732" s="142"/>
      <c r="G732" s="142"/>
      <c r="H732" s="142"/>
      <c r="I732" s="142"/>
      <c r="J732" s="142"/>
      <c r="K732" s="142"/>
      <c r="L732" s="142"/>
      <c r="M732" s="142"/>
      <c r="N732" s="142"/>
      <c r="O732" s="142"/>
      <c r="P732" s="142"/>
      <c r="Q732" s="142"/>
      <c r="R732" s="142"/>
      <c r="S732" s="142"/>
      <c r="T732" s="142"/>
      <c r="U732" s="142"/>
    </row>
    <row r="733" spans="1:21">
      <c r="A733" s="99"/>
      <c r="B733" s="141"/>
      <c r="C733" s="142"/>
      <c r="D733" s="142"/>
      <c r="E733" s="142"/>
      <c r="F733" s="142"/>
      <c r="G733" s="142"/>
      <c r="H733" s="142"/>
      <c r="I733" s="142"/>
      <c r="J733" s="142"/>
      <c r="K733" s="142"/>
      <c r="L733" s="142"/>
      <c r="M733" s="142"/>
      <c r="N733" s="142"/>
      <c r="O733" s="142"/>
      <c r="P733" s="142"/>
      <c r="Q733" s="142"/>
      <c r="R733" s="142"/>
      <c r="S733" s="142"/>
      <c r="T733" s="142"/>
      <c r="U733" s="142"/>
    </row>
    <row r="734" spans="1:21">
      <c r="A734" s="99"/>
      <c r="B734" s="100"/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99"/>
      <c r="N734" s="99"/>
      <c r="O734" s="99"/>
      <c r="P734" s="99"/>
      <c r="Q734" s="99"/>
      <c r="R734" s="99"/>
      <c r="S734" s="99"/>
      <c r="T734" s="99"/>
      <c r="U734" s="99"/>
    </row>
    <row r="735" spans="1:21">
      <c r="A735" s="99"/>
      <c r="B735" s="100"/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99"/>
      <c r="N735" s="99"/>
      <c r="O735" s="99"/>
      <c r="P735" s="99"/>
      <c r="Q735" s="99"/>
      <c r="R735" s="99"/>
      <c r="S735" s="99"/>
      <c r="T735" s="99"/>
      <c r="U735" s="99"/>
    </row>
    <row r="736" spans="1:21">
      <c r="A736" s="99"/>
      <c r="B736" s="100"/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99"/>
      <c r="N736" s="99"/>
      <c r="O736" s="99"/>
      <c r="P736" s="99"/>
      <c r="Q736" s="99"/>
      <c r="R736" s="99"/>
      <c r="S736" s="99"/>
      <c r="T736" s="99"/>
      <c r="U736" s="99"/>
    </row>
    <row r="737" spans="1:21">
      <c r="A737" s="99"/>
      <c r="B737" s="100"/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99"/>
      <c r="N737" s="99"/>
      <c r="O737" s="99"/>
      <c r="P737" s="99"/>
      <c r="Q737" s="99"/>
      <c r="R737" s="99"/>
      <c r="S737" s="99"/>
      <c r="T737" s="99"/>
      <c r="U737" s="99"/>
    </row>
    <row r="738" spans="1:21">
      <c r="A738" s="99"/>
      <c r="B738" s="100"/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99"/>
      <c r="N738" s="99"/>
      <c r="O738" s="99"/>
      <c r="P738" s="99"/>
      <c r="Q738" s="99"/>
      <c r="R738" s="99"/>
      <c r="S738" s="99"/>
      <c r="T738" s="99"/>
      <c r="U738" s="99"/>
    </row>
    <row r="739" spans="1:21">
      <c r="A739" s="99"/>
      <c r="B739" s="100"/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99"/>
      <c r="N739" s="99"/>
      <c r="O739" s="99"/>
      <c r="P739" s="99"/>
      <c r="Q739" s="99"/>
      <c r="R739" s="99"/>
      <c r="S739" s="99"/>
      <c r="T739" s="99"/>
      <c r="U739" s="99"/>
    </row>
    <row r="740" spans="1:21">
      <c r="A740" s="99"/>
      <c r="B740" s="100"/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99"/>
      <c r="N740" s="99"/>
      <c r="O740" s="99"/>
      <c r="P740" s="99"/>
      <c r="Q740" s="99"/>
      <c r="R740" s="99"/>
      <c r="S740" s="99"/>
      <c r="T740" s="99"/>
      <c r="U740" s="99"/>
    </row>
    <row r="741" spans="1:21">
      <c r="A741" s="99"/>
      <c r="B741" s="100"/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99"/>
      <c r="N741" s="99"/>
      <c r="O741" s="99"/>
      <c r="P741" s="99"/>
      <c r="Q741" s="99"/>
      <c r="R741" s="99"/>
      <c r="S741" s="99"/>
      <c r="T741" s="99"/>
      <c r="U741" s="99"/>
    </row>
    <row r="742" spans="1:21">
      <c r="A742" s="99"/>
      <c r="B742" s="100"/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99"/>
      <c r="N742" s="99"/>
      <c r="O742" s="99"/>
      <c r="P742" s="99"/>
      <c r="Q742" s="99"/>
      <c r="R742" s="99"/>
      <c r="S742" s="99"/>
      <c r="T742" s="99"/>
      <c r="U742" s="99"/>
    </row>
    <row r="743" spans="1:21">
      <c r="A743" s="99"/>
      <c r="B743" s="100"/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99"/>
      <c r="N743" s="99"/>
      <c r="O743" s="99"/>
      <c r="P743" s="99"/>
      <c r="Q743" s="99"/>
      <c r="R743" s="99"/>
      <c r="S743" s="99"/>
      <c r="T743" s="99"/>
      <c r="U743" s="99"/>
    </row>
    <row r="744" spans="1:21">
      <c r="A744" s="99"/>
      <c r="B744" s="100"/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99"/>
      <c r="N744" s="99"/>
      <c r="O744" s="99"/>
      <c r="P744" s="99"/>
      <c r="Q744" s="99"/>
      <c r="R744" s="99"/>
      <c r="S744" s="99"/>
      <c r="T744" s="99"/>
      <c r="U744" s="99"/>
    </row>
    <row r="745" spans="1:21">
      <c r="A745" s="99"/>
      <c r="B745" s="100"/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99"/>
      <c r="N745" s="99"/>
      <c r="O745" s="99"/>
      <c r="P745" s="99"/>
      <c r="Q745" s="99"/>
      <c r="R745" s="99"/>
      <c r="S745" s="99"/>
      <c r="T745" s="99"/>
      <c r="U745" s="99"/>
    </row>
    <row r="746" spans="1:21">
      <c r="A746" s="99"/>
      <c r="B746" s="100"/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99"/>
      <c r="N746" s="99"/>
      <c r="O746" s="99"/>
      <c r="P746" s="99"/>
      <c r="Q746" s="99"/>
      <c r="R746" s="99"/>
      <c r="S746" s="99"/>
      <c r="T746" s="99"/>
      <c r="U746" s="99"/>
    </row>
    <row r="747" spans="1:21">
      <c r="A747" s="99"/>
      <c r="B747" s="100"/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99"/>
      <c r="N747" s="99"/>
      <c r="O747" s="99"/>
      <c r="P747" s="99"/>
      <c r="Q747" s="99"/>
      <c r="R747" s="99"/>
      <c r="S747" s="99"/>
      <c r="T747" s="99"/>
      <c r="U747" s="99"/>
    </row>
    <row r="748" spans="1:21">
      <c r="A748" s="99"/>
      <c r="B748" s="100"/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99"/>
      <c r="N748" s="99"/>
      <c r="O748" s="99"/>
      <c r="P748" s="99"/>
      <c r="Q748" s="99"/>
      <c r="R748" s="99"/>
      <c r="S748" s="99"/>
      <c r="T748" s="99"/>
      <c r="U748" s="99"/>
    </row>
    <row r="749" spans="1:21">
      <c r="A749" s="99"/>
      <c r="B749" s="100"/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99"/>
      <c r="N749" s="99"/>
      <c r="O749" s="99"/>
      <c r="P749" s="99"/>
      <c r="Q749" s="99"/>
      <c r="R749" s="99"/>
      <c r="S749" s="99"/>
      <c r="T749" s="99"/>
      <c r="U749" s="99"/>
    </row>
    <row r="750" spans="1:21">
      <c r="A750" s="99"/>
      <c r="B750" s="100"/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99"/>
      <c r="N750" s="99"/>
      <c r="O750" s="99"/>
      <c r="P750" s="99"/>
      <c r="Q750" s="99"/>
      <c r="R750" s="99"/>
      <c r="S750" s="99"/>
      <c r="T750" s="99"/>
      <c r="U750" s="99"/>
    </row>
    <row r="751" spans="1:21">
      <c r="A751" s="99"/>
      <c r="B751" s="100"/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99"/>
      <c r="N751" s="99"/>
      <c r="O751" s="99"/>
      <c r="P751" s="99"/>
      <c r="Q751" s="99"/>
      <c r="R751" s="99"/>
      <c r="S751" s="99"/>
      <c r="T751" s="99"/>
      <c r="U751" s="99"/>
    </row>
    <row r="752" spans="1:21">
      <c r="A752" s="99"/>
      <c r="B752" s="100"/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99"/>
      <c r="N752" s="99"/>
      <c r="O752" s="99"/>
      <c r="P752" s="99"/>
      <c r="Q752" s="99"/>
      <c r="R752" s="99"/>
      <c r="S752" s="99"/>
      <c r="T752" s="99"/>
      <c r="U752" s="99"/>
    </row>
    <row r="753" spans="1:21">
      <c r="A753" s="99"/>
      <c r="B753" s="100"/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99"/>
      <c r="N753" s="99"/>
      <c r="O753" s="99"/>
      <c r="P753" s="99"/>
      <c r="Q753" s="99"/>
      <c r="R753" s="99"/>
      <c r="S753" s="99"/>
      <c r="T753" s="99"/>
      <c r="U753" s="99"/>
    </row>
    <row r="754" spans="1:21">
      <c r="A754" s="99"/>
      <c r="B754" s="100"/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99"/>
      <c r="N754" s="99"/>
      <c r="O754" s="99"/>
      <c r="P754" s="99"/>
      <c r="Q754" s="99"/>
      <c r="R754" s="99"/>
      <c r="S754" s="99"/>
      <c r="T754" s="99"/>
      <c r="U754" s="99"/>
    </row>
    <row r="755" spans="1:21">
      <c r="A755" s="99"/>
      <c r="B755" s="100"/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99"/>
      <c r="N755" s="99"/>
      <c r="O755" s="99"/>
      <c r="P755" s="99"/>
      <c r="Q755" s="99"/>
      <c r="R755" s="99"/>
      <c r="S755" s="99"/>
      <c r="T755" s="99"/>
      <c r="U755" s="99"/>
    </row>
    <row r="756" spans="1:21">
      <c r="A756" s="99"/>
      <c r="B756" s="100"/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99"/>
      <c r="N756" s="99"/>
      <c r="O756" s="99"/>
      <c r="P756" s="99"/>
      <c r="Q756" s="99"/>
      <c r="R756" s="99"/>
      <c r="S756" s="99"/>
      <c r="T756" s="99"/>
      <c r="U756" s="99"/>
    </row>
    <row r="757" spans="1:21">
      <c r="A757" s="99"/>
      <c r="B757" s="100"/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99"/>
      <c r="N757" s="99"/>
      <c r="O757" s="99"/>
      <c r="P757" s="99"/>
      <c r="Q757" s="99"/>
      <c r="R757" s="99"/>
      <c r="S757" s="99"/>
      <c r="T757" s="99"/>
      <c r="U757" s="99"/>
    </row>
    <row r="758" spans="1:21">
      <c r="A758" s="99"/>
      <c r="B758" s="100"/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99"/>
      <c r="N758" s="99"/>
      <c r="O758" s="99"/>
      <c r="P758" s="99"/>
      <c r="Q758" s="99"/>
      <c r="R758" s="99"/>
      <c r="S758" s="99"/>
      <c r="T758" s="99"/>
      <c r="U758" s="99"/>
    </row>
    <row r="759" spans="1:21">
      <c r="A759" s="99"/>
      <c r="B759" s="100"/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99"/>
      <c r="N759" s="99"/>
      <c r="O759" s="99"/>
      <c r="P759" s="99"/>
      <c r="Q759" s="99"/>
      <c r="R759" s="99"/>
      <c r="S759" s="99"/>
      <c r="T759" s="99"/>
      <c r="U759" s="99"/>
    </row>
    <row r="760" spans="1:21">
      <c r="A760" s="99"/>
      <c r="B760" s="100"/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99"/>
      <c r="N760" s="99"/>
      <c r="O760" s="99"/>
      <c r="P760" s="99"/>
      <c r="Q760" s="99"/>
      <c r="R760" s="99"/>
      <c r="S760" s="99"/>
      <c r="T760" s="99"/>
      <c r="U760" s="99"/>
    </row>
    <row r="761" spans="1:21">
      <c r="A761" s="99"/>
      <c r="B761" s="100"/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99"/>
      <c r="N761" s="99"/>
      <c r="O761" s="99"/>
      <c r="P761" s="99"/>
      <c r="Q761" s="99"/>
      <c r="R761" s="99"/>
      <c r="S761" s="99"/>
      <c r="T761" s="99"/>
      <c r="U761" s="99"/>
    </row>
    <row r="762" spans="1:21">
      <c r="A762" s="99"/>
      <c r="B762" s="100"/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99"/>
      <c r="N762" s="99"/>
      <c r="O762" s="99"/>
      <c r="P762" s="99"/>
      <c r="Q762" s="99"/>
      <c r="R762" s="99"/>
      <c r="S762" s="99"/>
      <c r="T762" s="99"/>
      <c r="U762" s="99"/>
    </row>
    <row r="763" spans="1:21">
      <c r="A763" s="99"/>
      <c r="B763" s="100"/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99"/>
      <c r="N763" s="99"/>
      <c r="O763" s="99"/>
      <c r="P763" s="99"/>
      <c r="Q763" s="99"/>
      <c r="R763" s="99"/>
      <c r="S763" s="99"/>
      <c r="T763" s="99"/>
      <c r="U763" s="99"/>
    </row>
    <row r="764" spans="1:21">
      <c r="A764" s="99"/>
      <c r="B764" s="100"/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99"/>
      <c r="N764" s="99"/>
      <c r="O764" s="99"/>
      <c r="P764" s="99"/>
      <c r="Q764" s="99"/>
      <c r="R764" s="99"/>
      <c r="S764" s="99"/>
      <c r="T764" s="99"/>
      <c r="U764" s="99"/>
    </row>
    <row r="765" spans="1:21">
      <c r="A765" s="99"/>
      <c r="B765" s="100"/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99"/>
      <c r="N765" s="99"/>
      <c r="O765" s="99"/>
      <c r="P765" s="99"/>
      <c r="Q765" s="99"/>
      <c r="R765" s="99"/>
      <c r="S765" s="99"/>
      <c r="T765" s="99"/>
      <c r="U765" s="99"/>
    </row>
    <row r="766" spans="1:21">
      <c r="A766" s="99"/>
      <c r="B766" s="100"/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99"/>
      <c r="N766" s="99"/>
      <c r="O766" s="99"/>
      <c r="P766" s="99"/>
      <c r="Q766" s="99"/>
      <c r="R766" s="99"/>
      <c r="S766" s="99"/>
      <c r="T766" s="99"/>
      <c r="U766" s="99"/>
    </row>
    <row r="767" spans="1:21">
      <c r="A767" s="99"/>
      <c r="B767" s="100"/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99"/>
      <c r="N767" s="99"/>
      <c r="O767" s="99"/>
      <c r="P767" s="99"/>
      <c r="Q767" s="99"/>
      <c r="R767" s="99"/>
      <c r="S767" s="99"/>
      <c r="T767" s="99"/>
      <c r="U767" s="99"/>
    </row>
    <row r="768" spans="1:21">
      <c r="A768" s="99"/>
      <c r="B768" s="100"/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99"/>
      <c r="N768" s="99"/>
      <c r="O768" s="99"/>
      <c r="P768" s="99"/>
      <c r="Q768" s="99"/>
      <c r="R768" s="99"/>
      <c r="S768" s="99"/>
      <c r="T768" s="99"/>
      <c r="U768" s="99"/>
    </row>
    <row r="769" spans="1:21">
      <c r="A769" s="99"/>
      <c r="B769" s="100"/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99"/>
      <c r="N769" s="99"/>
      <c r="O769" s="99"/>
      <c r="P769" s="99"/>
      <c r="Q769" s="99"/>
      <c r="R769" s="99"/>
      <c r="S769" s="99"/>
      <c r="T769" s="99"/>
      <c r="U769" s="99"/>
    </row>
    <row r="770" spans="1:21">
      <c r="A770" s="99"/>
      <c r="B770" s="100"/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99"/>
      <c r="N770" s="99"/>
      <c r="O770" s="99"/>
      <c r="P770" s="99"/>
      <c r="Q770" s="99"/>
      <c r="R770" s="99"/>
      <c r="S770" s="99"/>
      <c r="T770" s="99"/>
      <c r="U770" s="99"/>
    </row>
    <row r="771" spans="1:21">
      <c r="A771" s="99"/>
      <c r="B771" s="100"/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99"/>
      <c r="N771" s="99"/>
      <c r="O771" s="99"/>
      <c r="P771" s="99"/>
      <c r="Q771" s="99"/>
      <c r="R771" s="99"/>
      <c r="S771" s="99"/>
      <c r="T771" s="99"/>
      <c r="U771" s="99"/>
    </row>
    <row r="772" spans="1:21">
      <c r="A772" s="99"/>
      <c r="B772" s="100"/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99"/>
      <c r="N772" s="99"/>
      <c r="O772" s="99"/>
      <c r="P772" s="99"/>
      <c r="Q772" s="99"/>
      <c r="R772" s="99"/>
      <c r="S772" s="99"/>
      <c r="T772" s="99"/>
      <c r="U772" s="99"/>
    </row>
    <row r="773" spans="1:21">
      <c r="A773" s="99"/>
      <c r="B773" s="100"/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99"/>
      <c r="N773" s="99"/>
      <c r="O773" s="99"/>
      <c r="P773" s="99"/>
      <c r="Q773" s="99"/>
      <c r="R773" s="99"/>
      <c r="S773" s="99"/>
      <c r="T773" s="99"/>
      <c r="U773" s="99"/>
    </row>
    <row r="774" spans="1:21">
      <c r="A774" s="99"/>
      <c r="B774" s="100"/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99"/>
      <c r="N774" s="99"/>
      <c r="O774" s="99"/>
      <c r="P774" s="99"/>
      <c r="Q774" s="99"/>
      <c r="R774" s="99"/>
      <c r="S774" s="99"/>
      <c r="T774" s="99"/>
      <c r="U774" s="99"/>
    </row>
    <row r="775" spans="1:21">
      <c r="A775" s="99"/>
      <c r="B775" s="100"/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99"/>
      <c r="N775" s="99"/>
      <c r="O775" s="99"/>
      <c r="P775" s="99"/>
      <c r="Q775" s="99"/>
      <c r="R775" s="99"/>
      <c r="S775" s="99"/>
      <c r="T775" s="99"/>
      <c r="U775" s="99"/>
    </row>
    <row r="776" spans="1:21">
      <c r="A776" s="99"/>
      <c r="B776" s="100"/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99"/>
      <c r="N776" s="99"/>
      <c r="O776" s="99"/>
      <c r="P776" s="99"/>
      <c r="Q776" s="99"/>
      <c r="R776" s="99"/>
      <c r="S776" s="99"/>
      <c r="T776" s="99"/>
      <c r="U776" s="99"/>
    </row>
    <row r="777" spans="1:21">
      <c r="A777" s="99"/>
      <c r="B777" s="100"/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99"/>
      <c r="N777" s="99"/>
      <c r="O777" s="99"/>
      <c r="P777" s="99"/>
      <c r="Q777" s="99"/>
      <c r="R777" s="99"/>
      <c r="S777" s="99"/>
      <c r="T777" s="99"/>
      <c r="U777" s="99"/>
    </row>
    <row r="778" spans="1:21">
      <c r="A778" s="99"/>
      <c r="B778" s="100"/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99"/>
      <c r="N778" s="99"/>
      <c r="O778" s="99"/>
      <c r="P778" s="99"/>
      <c r="Q778" s="99"/>
      <c r="R778" s="99"/>
      <c r="S778" s="99"/>
      <c r="T778" s="99"/>
      <c r="U778" s="99"/>
    </row>
    <row r="779" spans="1:21">
      <c r="A779" s="99"/>
      <c r="B779" s="100"/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99"/>
      <c r="N779" s="99"/>
      <c r="O779" s="99"/>
      <c r="P779" s="99"/>
      <c r="Q779" s="99"/>
      <c r="R779" s="99"/>
      <c r="S779" s="99"/>
      <c r="T779" s="99"/>
      <c r="U779" s="99"/>
    </row>
    <row r="780" spans="1:21">
      <c r="A780" s="99"/>
      <c r="B780" s="100"/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99"/>
      <c r="N780" s="99"/>
      <c r="O780" s="99"/>
      <c r="P780" s="99"/>
      <c r="Q780" s="99"/>
      <c r="R780" s="99"/>
      <c r="S780" s="99"/>
      <c r="T780" s="99"/>
      <c r="U780" s="99"/>
    </row>
    <row r="781" spans="1:21">
      <c r="A781" s="99"/>
      <c r="B781" s="100"/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99"/>
      <c r="N781" s="99"/>
      <c r="O781" s="99"/>
      <c r="P781" s="99"/>
      <c r="Q781" s="99"/>
      <c r="R781" s="99"/>
      <c r="S781" s="99"/>
      <c r="T781" s="99"/>
      <c r="U781" s="99"/>
    </row>
    <row r="782" spans="1:21">
      <c r="A782" s="99"/>
      <c r="B782" s="100"/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99"/>
      <c r="N782" s="99"/>
      <c r="O782" s="99"/>
      <c r="P782" s="99"/>
      <c r="Q782" s="99"/>
      <c r="R782" s="99"/>
      <c r="S782" s="99"/>
      <c r="T782" s="99"/>
      <c r="U782" s="99"/>
    </row>
    <row r="783" spans="1:21">
      <c r="A783" s="99"/>
      <c r="B783" s="100"/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99"/>
      <c r="N783" s="99"/>
      <c r="O783" s="99"/>
      <c r="P783" s="99"/>
      <c r="Q783" s="99"/>
      <c r="R783" s="99"/>
      <c r="S783" s="99"/>
      <c r="T783" s="99"/>
      <c r="U783" s="99"/>
    </row>
    <row r="784" spans="1:21">
      <c r="A784" s="99"/>
      <c r="B784" s="100"/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99"/>
      <c r="N784" s="99"/>
      <c r="O784" s="99"/>
      <c r="P784" s="99"/>
      <c r="Q784" s="99"/>
      <c r="R784" s="99"/>
      <c r="S784" s="99"/>
      <c r="T784" s="99"/>
      <c r="U784" s="99"/>
    </row>
    <row r="785" spans="1:21">
      <c r="A785" s="99"/>
      <c r="B785" s="100"/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99"/>
      <c r="N785" s="99"/>
      <c r="O785" s="99"/>
      <c r="P785" s="99"/>
      <c r="Q785" s="99"/>
      <c r="R785" s="99"/>
      <c r="S785" s="99"/>
      <c r="T785" s="99"/>
      <c r="U785" s="99"/>
    </row>
    <row r="786" spans="1:21">
      <c r="A786" s="99"/>
      <c r="B786" s="100"/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99"/>
      <c r="N786" s="99"/>
      <c r="O786" s="99"/>
      <c r="P786" s="99"/>
      <c r="Q786" s="99"/>
      <c r="R786" s="99"/>
      <c r="S786" s="99"/>
      <c r="T786" s="99"/>
      <c r="U786" s="99"/>
    </row>
    <row r="787" spans="1:21">
      <c r="A787" s="99"/>
      <c r="B787" s="100"/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99"/>
      <c r="N787" s="99"/>
      <c r="O787" s="99"/>
      <c r="P787" s="99"/>
      <c r="Q787" s="99"/>
      <c r="R787" s="99"/>
      <c r="S787" s="99"/>
      <c r="T787" s="99"/>
      <c r="U787" s="99"/>
    </row>
    <row r="788" spans="1:21">
      <c r="A788" s="99"/>
      <c r="B788" s="100"/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99"/>
      <c r="N788" s="99"/>
      <c r="O788" s="99"/>
      <c r="P788" s="99"/>
      <c r="Q788" s="99"/>
      <c r="R788" s="99"/>
      <c r="S788" s="99"/>
      <c r="T788" s="99"/>
      <c r="U788" s="99"/>
    </row>
    <row r="789" spans="1:21">
      <c r="A789" s="99"/>
      <c r="B789" s="100"/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99"/>
      <c r="N789" s="99"/>
      <c r="O789" s="99"/>
      <c r="P789" s="99"/>
      <c r="Q789" s="99"/>
      <c r="R789" s="99"/>
      <c r="S789" s="99"/>
      <c r="T789" s="99"/>
      <c r="U789" s="99"/>
    </row>
    <row r="790" spans="1:21">
      <c r="A790" s="99"/>
      <c r="B790" s="100"/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99"/>
      <c r="N790" s="99"/>
      <c r="O790" s="99"/>
      <c r="P790" s="99"/>
      <c r="Q790" s="99"/>
      <c r="R790" s="99"/>
      <c r="S790" s="99"/>
      <c r="T790" s="99"/>
      <c r="U790" s="99"/>
    </row>
    <row r="791" spans="1:21">
      <c r="A791" s="99"/>
      <c r="B791" s="100"/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99"/>
      <c r="N791" s="99"/>
      <c r="O791" s="99"/>
      <c r="P791" s="99"/>
      <c r="Q791" s="99"/>
      <c r="R791" s="99"/>
      <c r="S791" s="99"/>
      <c r="T791" s="99"/>
      <c r="U791" s="99"/>
    </row>
    <row r="792" spans="1:21">
      <c r="A792" s="99"/>
      <c r="B792" s="100"/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99"/>
      <c r="N792" s="99"/>
      <c r="O792" s="99"/>
      <c r="P792" s="99"/>
      <c r="Q792" s="99"/>
      <c r="R792" s="99"/>
      <c r="S792" s="99"/>
      <c r="T792" s="99"/>
      <c r="U792" s="99"/>
    </row>
    <row r="793" spans="1:21">
      <c r="A793" s="99"/>
      <c r="B793" s="100"/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99"/>
      <c r="N793" s="99"/>
      <c r="O793" s="99"/>
      <c r="P793" s="99"/>
      <c r="Q793" s="99"/>
      <c r="R793" s="99"/>
      <c r="S793" s="99"/>
      <c r="T793" s="99"/>
      <c r="U793" s="99"/>
    </row>
    <row r="794" spans="1:21">
      <c r="A794" s="99"/>
      <c r="B794" s="100"/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99"/>
      <c r="N794" s="99"/>
      <c r="O794" s="99"/>
      <c r="P794" s="99"/>
      <c r="Q794" s="99"/>
      <c r="R794" s="99"/>
      <c r="S794" s="99"/>
      <c r="T794" s="99"/>
      <c r="U794" s="99"/>
    </row>
    <row r="795" spans="1:21">
      <c r="A795" s="99"/>
      <c r="B795" s="100"/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99"/>
      <c r="N795" s="99"/>
      <c r="O795" s="99"/>
      <c r="P795" s="99"/>
      <c r="Q795" s="99"/>
      <c r="R795" s="99"/>
      <c r="S795" s="99"/>
      <c r="T795" s="99"/>
      <c r="U795" s="99"/>
    </row>
    <row r="796" spans="1:21">
      <c r="A796" s="99"/>
      <c r="B796" s="100"/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99"/>
      <c r="N796" s="99"/>
      <c r="O796" s="99"/>
      <c r="P796" s="99"/>
      <c r="Q796" s="99"/>
      <c r="R796" s="99"/>
      <c r="S796" s="99"/>
      <c r="T796" s="99"/>
      <c r="U796" s="99"/>
    </row>
    <row r="797" spans="1:21">
      <c r="A797" s="99"/>
      <c r="B797" s="41"/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99"/>
      <c r="N797" s="99"/>
      <c r="O797" s="99"/>
      <c r="P797" s="99"/>
      <c r="Q797" s="99"/>
      <c r="R797" s="99"/>
      <c r="S797" s="99"/>
      <c r="T797" s="99"/>
      <c r="U797" s="99"/>
    </row>
    <row r="798" spans="1:21">
      <c r="A798" s="99"/>
      <c r="B798" s="41"/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99"/>
      <c r="N798" s="99"/>
      <c r="O798" s="99"/>
      <c r="P798" s="99"/>
      <c r="Q798" s="99"/>
      <c r="R798" s="99"/>
      <c r="S798" s="99"/>
      <c r="T798" s="99"/>
      <c r="U798" s="99"/>
    </row>
    <row r="799" spans="1:21">
      <c r="A799" s="99"/>
      <c r="B799" s="101"/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99"/>
      <c r="N799" s="99"/>
      <c r="O799" s="99"/>
      <c r="P799" s="99"/>
      <c r="Q799" s="99"/>
      <c r="R799" s="99"/>
      <c r="S799" s="99"/>
      <c r="T799" s="99"/>
      <c r="U799" s="99"/>
    </row>
    <row r="800" spans="1:21">
      <c r="A800" s="99"/>
      <c r="B800" s="100"/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99"/>
      <c r="N800" s="99"/>
      <c r="O800" s="99"/>
      <c r="P800" s="99"/>
      <c r="Q800" s="99"/>
      <c r="R800" s="99"/>
      <c r="S800" s="99"/>
      <c r="T800" s="99"/>
      <c r="U800" s="99"/>
    </row>
    <row r="801" spans="1:21">
      <c r="A801" s="99"/>
      <c r="B801" s="100"/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99"/>
      <c r="N801" s="99"/>
      <c r="O801" s="99"/>
      <c r="P801" s="99"/>
      <c r="Q801" s="99"/>
      <c r="R801" s="99"/>
      <c r="S801" s="99"/>
      <c r="T801" s="99"/>
      <c r="U801" s="99"/>
    </row>
    <row r="802" spans="1:21">
      <c r="A802" s="99"/>
      <c r="B802" s="100"/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99"/>
      <c r="N802" s="99"/>
      <c r="O802" s="99"/>
      <c r="P802" s="99"/>
      <c r="Q802" s="99"/>
      <c r="R802" s="99"/>
      <c r="S802" s="99"/>
      <c r="T802" s="99"/>
      <c r="U802" s="99"/>
    </row>
    <row r="803" spans="1:21">
      <c r="C803" s="1"/>
      <c r="D803" s="1"/>
      <c r="E803" s="1"/>
      <c r="F803" s="1"/>
    </row>
    <row r="804" spans="1:21">
      <c r="C804" s="1"/>
      <c r="D804" s="1"/>
      <c r="E804" s="1"/>
      <c r="F804" s="1"/>
    </row>
    <row r="805" spans="1:21">
      <c r="C805" s="1"/>
      <c r="D805" s="1"/>
      <c r="E805" s="1"/>
      <c r="F805" s="1"/>
    </row>
    <row r="806" spans="1:21">
      <c r="C806" s="1"/>
      <c r="D806" s="1"/>
      <c r="E806" s="1"/>
      <c r="F806" s="1"/>
    </row>
    <row r="807" spans="1:21">
      <c r="C807" s="1"/>
      <c r="D807" s="1"/>
      <c r="E807" s="1"/>
      <c r="F807" s="1"/>
    </row>
    <row r="808" spans="1:21">
      <c r="C808" s="1"/>
      <c r="D808" s="1"/>
      <c r="E808" s="1"/>
      <c r="F808" s="1"/>
    </row>
    <row r="809" spans="1:21">
      <c r="C809" s="1"/>
      <c r="D809" s="1"/>
      <c r="E809" s="1"/>
      <c r="F809" s="1"/>
    </row>
    <row r="810" spans="1:21">
      <c r="C810" s="1"/>
      <c r="D810" s="1"/>
      <c r="E810" s="1"/>
      <c r="F810" s="1"/>
    </row>
    <row r="811" spans="1:21">
      <c r="C811" s="1"/>
      <c r="D811" s="1"/>
      <c r="E811" s="1"/>
      <c r="F811" s="1"/>
    </row>
    <row r="812" spans="1:21">
      <c r="C812" s="1"/>
      <c r="D812" s="1"/>
      <c r="E812" s="1"/>
      <c r="F812" s="1"/>
    </row>
    <row r="813" spans="1:21">
      <c r="C813" s="1"/>
      <c r="D813" s="1"/>
      <c r="E813" s="1"/>
      <c r="F813" s="1"/>
    </row>
    <row r="814" spans="1:21">
      <c r="C814" s="1"/>
      <c r="D814" s="1"/>
      <c r="E814" s="1"/>
      <c r="F814" s="1"/>
    </row>
    <row r="815" spans="1:21">
      <c r="C815" s="1"/>
      <c r="D815" s="1"/>
      <c r="E815" s="1"/>
      <c r="F815" s="1"/>
    </row>
    <row r="816" spans="1:21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sheetProtection sheet="1" objects="1" scenarios="1"/>
  <mergeCells count="2">
    <mergeCell ref="B6:U6"/>
    <mergeCell ref="B7:U7"/>
  </mergeCells>
  <phoneticPr fontId="12" type="noConversion"/>
  <conditionalFormatting sqref="B171:B390 B12:B169">
    <cfRule type="cellIs" dxfId="10" priority="2" operator="equal">
      <formula>"NR3"</formula>
    </cfRule>
  </conditionalFormatting>
  <conditionalFormatting sqref="B171:B368 B12:B169">
    <cfRule type="containsText" dxfId="9" priority="1" operator="containsText" text="הפרשה ">
      <formula>NOT(ISERROR(SEARCH("הפרשה ",B12)))</formula>
    </cfRule>
  </conditionalFormatting>
  <dataValidations count="6">
    <dataValidation allowBlank="1" showInputMessage="1" showErrorMessage="1" sqref="H2 B34 Q9 B36 B396 B398"/>
    <dataValidation type="list" allowBlank="1" showInputMessage="1" showErrorMessage="1" sqref="G557:G828">
      <formula1>#REF!</formula1>
    </dataValidation>
    <dataValidation type="list" allowBlank="1" showInputMessage="1" showErrorMessage="1" sqref="I12:I35 I436:I828 I399:I433 I171:I397 I37:I169">
      <formula1>#REF!</formula1>
    </dataValidation>
    <dataValidation type="list" allowBlank="1" showInputMessage="1" showErrorMessage="1" sqref="E12:E35 E436:E822 E399:E433 E171:E397 E37:E169">
      <formula1>#REF!</formula1>
    </dataValidation>
    <dataValidation type="list" allowBlank="1" showInputMessage="1" showErrorMessage="1" sqref="G12:G35 G436:G556 G399:G433 G171:G397 G37:G169">
      <formula1>#REF!</formula1>
    </dataValidation>
    <dataValidation type="list" allowBlank="1" showInputMessage="1" showErrorMessage="1" sqref="L12:L169 L436:L828 L171:L433">
      <formula1>#REF!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B1:O500"/>
  <sheetViews>
    <sheetView rightToLeft="1" zoomScale="70" zoomScaleNormal="70" workbookViewId="0"/>
  </sheetViews>
  <sheetFormatPr defaultColWidth="9.140625" defaultRowHeight="18"/>
  <cols>
    <col min="1" max="1" width="6.28515625" style="1" customWidth="1"/>
    <col min="2" max="2" width="41.7109375" style="2" bestFit="1" customWidth="1"/>
    <col min="3" max="3" width="29.42578125" style="2" customWidth="1"/>
    <col min="4" max="4" width="9.7109375" style="2" bestFit="1" customWidth="1"/>
    <col min="5" max="5" width="10.7109375" style="2" customWidth="1"/>
    <col min="6" max="6" width="14.7109375" style="2" customWidth="1"/>
    <col min="7" max="7" width="44.7109375" style="2" bestFit="1" customWidth="1"/>
    <col min="8" max="8" width="12.28515625" style="1" bestFit="1" customWidth="1"/>
    <col min="9" max="9" width="16.85546875" style="1" bestFit="1" customWidth="1"/>
    <col min="10" max="10" width="11.7109375" style="1" bestFit="1" customWidth="1"/>
    <col min="11" max="11" width="12.85546875" style="1" bestFit="1" customWidth="1"/>
    <col min="12" max="12" width="14.42578125" style="1" bestFit="1" customWidth="1"/>
    <col min="13" max="13" width="9" style="1" bestFit="1" customWidth="1"/>
    <col min="14" max="14" width="9.7109375" style="1" customWidth="1"/>
    <col min="15" max="15" width="10.42578125" style="1" bestFit="1" customWidth="1"/>
    <col min="16" max="16384" width="9.140625" style="1"/>
  </cols>
  <sheetData>
    <row r="1" spans="2:15">
      <c r="B1" s="46" t="s">
        <v>146</v>
      </c>
      <c r="C1" s="67" t="s" vm="1">
        <v>232</v>
      </c>
    </row>
    <row r="2" spans="2:15">
      <c r="B2" s="46" t="s">
        <v>145</v>
      </c>
      <c r="C2" s="67" t="s">
        <v>233</v>
      </c>
    </row>
    <row r="3" spans="2:15">
      <c r="B3" s="46" t="s">
        <v>147</v>
      </c>
      <c r="C3" s="67" t="s">
        <v>234</v>
      </c>
    </row>
    <row r="4" spans="2:15">
      <c r="B4" s="46" t="s">
        <v>148</v>
      </c>
      <c r="C4" s="67">
        <v>2102</v>
      </c>
    </row>
    <row r="6" spans="2:15" ht="26.25" customHeight="1">
      <c r="B6" s="186" t="s">
        <v>174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8"/>
    </row>
    <row r="7" spans="2:15" ht="26.25" customHeight="1">
      <c r="B7" s="186" t="s">
        <v>93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8"/>
    </row>
    <row r="8" spans="2:15" s="3" customFormat="1" ht="63">
      <c r="B8" s="21" t="s">
        <v>116</v>
      </c>
      <c r="C8" s="29" t="s">
        <v>47</v>
      </c>
      <c r="D8" s="29" t="s">
        <v>120</v>
      </c>
      <c r="E8" s="29" t="s">
        <v>191</v>
      </c>
      <c r="F8" s="29" t="s">
        <v>118</v>
      </c>
      <c r="G8" s="29" t="s">
        <v>66</v>
      </c>
      <c r="H8" s="29" t="s">
        <v>104</v>
      </c>
      <c r="I8" s="12" t="s">
        <v>208</v>
      </c>
      <c r="J8" s="12" t="s">
        <v>207</v>
      </c>
      <c r="K8" s="29" t="s">
        <v>222</v>
      </c>
      <c r="L8" s="12" t="s">
        <v>62</v>
      </c>
      <c r="M8" s="12" t="s">
        <v>60</v>
      </c>
      <c r="N8" s="12" t="s">
        <v>149</v>
      </c>
      <c r="O8" s="13" t="s">
        <v>151</v>
      </c>
    </row>
    <row r="9" spans="2:15" s="3" customFormat="1" ht="24" customHeight="1">
      <c r="B9" s="14"/>
      <c r="C9" s="15"/>
      <c r="D9" s="15"/>
      <c r="E9" s="15"/>
      <c r="F9" s="15"/>
      <c r="G9" s="15"/>
      <c r="H9" s="15"/>
      <c r="I9" s="15" t="s">
        <v>215</v>
      </c>
      <c r="J9" s="15"/>
      <c r="K9" s="15" t="s">
        <v>211</v>
      </c>
      <c r="L9" s="15" t="s">
        <v>211</v>
      </c>
      <c r="M9" s="15" t="s">
        <v>19</v>
      </c>
      <c r="N9" s="15" t="s">
        <v>19</v>
      </c>
      <c r="O9" s="16" t="s">
        <v>19</v>
      </c>
    </row>
    <row r="10" spans="2:15" s="4" customFormat="1" ht="18" customHeight="1">
      <c r="B10" s="17"/>
      <c r="C10" s="18" t="s">
        <v>0</v>
      </c>
      <c r="D10" s="18" t="s">
        <v>1</v>
      </c>
      <c r="E10" s="18" t="s">
        <v>2</v>
      </c>
      <c r="F10" s="18" t="s">
        <v>3</v>
      </c>
      <c r="G10" s="18" t="s">
        <v>4</v>
      </c>
      <c r="H10" s="18" t="s">
        <v>5</v>
      </c>
      <c r="I10" s="18" t="s">
        <v>6</v>
      </c>
      <c r="J10" s="18" t="s">
        <v>7</v>
      </c>
      <c r="K10" s="18" t="s">
        <v>8</v>
      </c>
      <c r="L10" s="18" t="s">
        <v>9</v>
      </c>
      <c r="M10" s="18" t="s">
        <v>10</v>
      </c>
      <c r="N10" s="18" t="s">
        <v>11</v>
      </c>
      <c r="O10" s="19" t="s">
        <v>12</v>
      </c>
    </row>
    <row r="11" spans="2:15" s="4" customFormat="1" ht="18" customHeight="1">
      <c r="B11" s="68" t="s">
        <v>29</v>
      </c>
      <c r="C11" s="69"/>
      <c r="D11" s="69"/>
      <c r="E11" s="69"/>
      <c r="F11" s="69"/>
      <c r="G11" s="69"/>
      <c r="H11" s="69"/>
      <c r="I11" s="124"/>
      <c r="J11" s="73"/>
      <c r="K11" s="124">
        <v>3131.2925721650004</v>
      </c>
      <c r="L11" s="124">
        <v>9702311.2921077088</v>
      </c>
      <c r="M11" s="69"/>
      <c r="N11" s="72">
        <v>1</v>
      </c>
      <c r="O11" s="72">
        <v>0.16132299967122854</v>
      </c>
    </row>
    <row r="12" spans="2:15">
      <c r="B12" s="110" t="s">
        <v>201</v>
      </c>
      <c r="C12" s="102"/>
      <c r="D12" s="102"/>
      <c r="E12" s="102"/>
      <c r="F12" s="102"/>
      <c r="G12" s="102"/>
      <c r="H12" s="102"/>
      <c r="I12" s="125"/>
      <c r="J12" s="105"/>
      <c r="K12" s="125">
        <v>2946.1834871440001</v>
      </c>
      <c r="L12" s="125">
        <v>7811032.4548469167</v>
      </c>
      <c r="M12" s="102"/>
      <c r="N12" s="104">
        <v>0.80506924790186418</v>
      </c>
      <c r="O12" s="104">
        <v>0.12987618601458861</v>
      </c>
    </row>
    <row r="13" spans="2:15">
      <c r="B13" s="108" t="s">
        <v>1197</v>
      </c>
      <c r="C13" s="102"/>
      <c r="D13" s="102"/>
      <c r="E13" s="102"/>
      <c r="F13" s="102"/>
      <c r="G13" s="102"/>
      <c r="H13" s="102"/>
      <c r="I13" s="125"/>
      <c r="J13" s="105"/>
      <c r="K13" s="125">
        <v>2375.0505709280001</v>
      </c>
      <c r="L13" s="125">
        <v>4775602.8259538142</v>
      </c>
      <c r="M13" s="102"/>
      <c r="N13" s="104">
        <v>0.49221290496404724</v>
      </c>
      <c r="O13" s="104">
        <v>7.9405262305689436E-2</v>
      </c>
    </row>
    <row r="14" spans="2:15">
      <c r="B14" s="112" t="s">
        <v>1198</v>
      </c>
      <c r="C14" s="111" t="s">
        <v>1199</v>
      </c>
      <c r="D14" s="106" t="s">
        <v>121</v>
      </c>
      <c r="E14" s="106" t="s">
        <v>290</v>
      </c>
      <c r="F14" s="111" t="s">
        <v>639</v>
      </c>
      <c r="G14" s="106" t="s">
        <v>342</v>
      </c>
      <c r="H14" s="106" t="s">
        <v>133</v>
      </c>
      <c r="I14" s="127">
        <v>4913199.3135200003</v>
      </c>
      <c r="J14" s="126">
        <v>3920</v>
      </c>
      <c r="K14" s="111"/>
      <c r="L14" s="127">
        <v>192597.413089462</v>
      </c>
      <c r="M14" s="113">
        <v>2.1893289118733901E-2</v>
      </c>
      <c r="N14" s="113">
        <v>1.9850673441711698E-2</v>
      </c>
      <c r="O14" s="113">
        <v>3.2023701851109213E-3</v>
      </c>
    </row>
    <row r="15" spans="2:15">
      <c r="B15" s="112" t="s">
        <v>1200</v>
      </c>
      <c r="C15" s="111" t="s">
        <v>1201</v>
      </c>
      <c r="D15" s="106" t="s">
        <v>121</v>
      </c>
      <c r="E15" s="106" t="s">
        <v>290</v>
      </c>
      <c r="F15" s="111" t="s">
        <v>1196</v>
      </c>
      <c r="G15" s="106" t="s">
        <v>681</v>
      </c>
      <c r="H15" s="106" t="s">
        <v>133</v>
      </c>
      <c r="I15" s="127">
        <v>544503.38280100003</v>
      </c>
      <c r="J15" s="126">
        <v>30960</v>
      </c>
      <c r="K15" s="111"/>
      <c r="L15" s="127">
        <v>168578.247503463</v>
      </c>
      <c r="M15" s="113">
        <v>9.7149940483051127E-3</v>
      </c>
      <c r="N15" s="113">
        <v>1.7375060686889324E-2</v>
      </c>
      <c r="O15" s="113">
        <v>2.8029969094786221E-3</v>
      </c>
    </row>
    <row r="16" spans="2:15">
      <c r="B16" s="112" t="s">
        <v>1202</v>
      </c>
      <c r="C16" s="111" t="s">
        <v>1203</v>
      </c>
      <c r="D16" s="106" t="s">
        <v>121</v>
      </c>
      <c r="E16" s="106" t="s">
        <v>290</v>
      </c>
      <c r="F16" s="111" t="s">
        <v>704</v>
      </c>
      <c r="G16" s="106" t="s">
        <v>486</v>
      </c>
      <c r="H16" s="106" t="s">
        <v>133</v>
      </c>
      <c r="I16" s="127">
        <v>16799404.299221002</v>
      </c>
      <c r="J16" s="126">
        <v>2545</v>
      </c>
      <c r="K16" s="111"/>
      <c r="L16" s="127">
        <v>427544.83941517799</v>
      </c>
      <c r="M16" s="113">
        <v>1.3031419648291589E-2</v>
      </c>
      <c r="N16" s="113">
        <v>4.4066287562115426E-2</v>
      </c>
      <c r="O16" s="113">
        <v>7.1089056938954086E-3</v>
      </c>
    </row>
    <row r="17" spans="2:15">
      <c r="B17" s="112" t="s">
        <v>1204</v>
      </c>
      <c r="C17" s="111" t="s">
        <v>1205</v>
      </c>
      <c r="D17" s="106" t="s">
        <v>121</v>
      </c>
      <c r="E17" s="106" t="s">
        <v>290</v>
      </c>
      <c r="F17" s="111" t="s">
        <v>876</v>
      </c>
      <c r="G17" s="106" t="s">
        <v>701</v>
      </c>
      <c r="H17" s="106" t="s">
        <v>133</v>
      </c>
      <c r="I17" s="127">
        <v>384238.49780100002</v>
      </c>
      <c r="J17" s="126">
        <v>57240</v>
      </c>
      <c r="K17" s="127">
        <v>676.067640557</v>
      </c>
      <c r="L17" s="127">
        <v>220614.183780753</v>
      </c>
      <c r="M17" s="113">
        <v>8.6649087324057635E-3</v>
      </c>
      <c r="N17" s="113">
        <v>2.2738312257638071E-2</v>
      </c>
      <c r="O17" s="113">
        <v>3.6682127408632385E-3</v>
      </c>
    </row>
    <row r="18" spans="2:15">
      <c r="B18" s="112" t="s">
        <v>1206</v>
      </c>
      <c r="C18" s="111" t="s">
        <v>1207</v>
      </c>
      <c r="D18" s="106" t="s">
        <v>121</v>
      </c>
      <c r="E18" s="106" t="s">
        <v>290</v>
      </c>
      <c r="F18" s="111" t="s">
        <v>780</v>
      </c>
      <c r="G18" s="106" t="s">
        <v>582</v>
      </c>
      <c r="H18" s="106" t="s">
        <v>133</v>
      </c>
      <c r="I18" s="127">
        <v>101765.468371</v>
      </c>
      <c r="J18" s="126">
        <v>190000</v>
      </c>
      <c r="K18" s="111"/>
      <c r="L18" s="127">
        <v>193354.38990468701</v>
      </c>
      <c r="M18" s="113">
        <v>2.6518039263924219E-2</v>
      </c>
      <c r="N18" s="113">
        <v>1.9928693698167577E-2</v>
      </c>
      <c r="O18" s="113">
        <v>3.2149566469175019E-3</v>
      </c>
    </row>
    <row r="19" spans="2:15">
      <c r="B19" s="112" t="s">
        <v>1208</v>
      </c>
      <c r="C19" s="111" t="s">
        <v>1209</v>
      </c>
      <c r="D19" s="106" t="s">
        <v>121</v>
      </c>
      <c r="E19" s="106" t="s">
        <v>290</v>
      </c>
      <c r="F19" s="111" t="s">
        <v>373</v>
      </c>
      <c r="G19" s="106" t="s">
        <v>324</v>
      </c>
      <c r="H19" s="106" t="s">
        <v>133</v>
      </c>
      <c r="I19" s="127">
        <v>4514100.0355599998</v>
      </c>
      <c r="J19" s="126">
        <v>2065</v>
      </c>
      <c r="K19" s="111"/>
      <c r="L19" s="127">
        <v>93216.165734317008</v>
      </c>
      <c r="M19" s="113">
        <v>9.6077413956074231E-3</v>
      </c>
      <c r="N19" s="113">
        <v>9.6076247120769238E-3</v>
      </c>
      <c r="O19" s="113">
        <v>1.5499308382676727E-3</v>
      </c>
    </row>
    <row r="20" spans="2:15">
      <c r="B20" s="112" t="s">
        <v>1210</v>
      </c>
      <c r="C20" s="111" t="s">
        <v>1211</v>
      </c>
      <c r="D20" s="106" t="s">
        <v>121</v>
      </c>
      <c r="E20" s="106" t="s">
        <v>290</v>
      </c>
      <c r="F20" s="111" t="s">
        <v>1212</v>
      </c>
      <c r="G20" s="106" t="s">
        <v>127</v>
      </c>
      <c r="H20" s="106" t="s">
        <v>133</v>
      </c>
      <c r="I20" s="127">
        <v>331654.862655</v>
      </c>
      <c r="J20" s="126">
        <v>5612</v>
      </c>
      <c r="K20" s="111"/>
      <c r="L20" s="127">
        <v>18612.470892207002</v>
      </c>
      <c r="M20" s="113">
        <v>1.8728102947897403E-3</v>
      </c>
      <c r="N20" s="113">
        <v>1.9183543314413353E-3</v>
      </c>
      <c r="O20" s="113">
        <v>3.0947467518041035E-4</v>
      </c>
    </row>
    <row r="21" spans="2:15">
      <c r="B21" s="112" t="s">
        <v>1213</v>
      </c>
      <c r="C21" s="111" t="s">
        <v>1214</v>
      </c>
      <c r="D21" s="106" t="s">
        <v>121</v>
      </c>
      <c r="E21" s="106" t="s">
        <v>290</v>
      </c>
      <c r="F21" s="111" t="s">
        <v>826</v>
      </c>
      <c r="G21" s="106" t="s">
        <v>681</v>
      </c>
      <c r="H21" s="106" t="s">
        <v>133</v>
      </c>
      <c r="I21" s="127">
        <v>11264385.336547999</v>
      </c>
      <c r="J21" s="126">
        <v>1108</v>
      </c>
      <c r="K21" s="111"/>
      <c r="L21" s="127">
        <v>124809.389528745</v>
      </c>
      <c r="M21" s="113">
        <v>2.0562616392855147E-2</v>
      </c>
      <c r="N21" s="113">
        <v>1.2863882199932144E-2</v>
      </c>
      <c r="O21" s="113">
        <v>2.075240063910376E-3</v>
      </c>
    </row>
    <row r="22" spans="2:15">
      <c r="B22" s="112" t="s">
        <v>1215</v>
      </c>
      <c r="C22" s="111" t="s">
        <v>1216</v>
      </c>
      <c r="D22" s="106" t="s">
        <v>121</v>
      </c>
      <c r="E22" s="106" t="s">
        <v>290</v>
      </c>
      <c r="F22" s="111" t="s">
        <v>381</v>
      </c>
      <c r="G22" s="106" t="s">
        <v>324</v>
      </c>
      <c r="H22" s="106" t="s">
        <v>133</v>
      </c>
      <c r="I22" s="127">
        <v>1193721.6736399999</v>
      </c>
      <c r="J22" s="126">
        <v>5626</v>
      </c>
      <c r="K22" s="111"/>
      <c r="L22" s="127">
        <v>67158.781358805994</v>
      </c>
      <c r="M22" s="113">
        <v>9.6086722438937303E-3</v>
      </c>
      <c r="N22" s="113">
        <v>6.9219363651458936E-3</v>
      </c>
      <c r="O22" s="113">
        <v>1.1166675379586958E-3</v>
      </c>
    </row>
    <row r="23" spans="2:15">
      <c r="B23" s="112" t="s">
        <v>1217</v>
      </c>
      <c r="C23" s="111" t="s">
        <v>1218</v>
      </c>
      <c r="D23" s="106" t="s">
        <v>121</v>
      </c>
      <c r="E23" s="106" t="s">
        <v>290</v>
      </c>
      <c r="F23" s="111" t="s">
        <v>626</v>
      </c>
      <c r="G23" s="106" t="s">
        <v>627</v>
      </c>
      <c r="H23" s="106" t="s">
        <v>133</v>
      </c>
      <c r="I23" s="127">
        <v>265160.37474100001</v>
      </c>
      <c r="J23" s="126">
        <v>6569</v>
      </c>
      <c r="K23" s="111"/>
      <c r="L23" s="127">
        <v>17418.385016717002</v>
      </c>
      <c r="M23" s="113">
        <v>2.6195231028501697E-3</v>
      </c>
      <c r="N23" s="113">
        <v>1.7952820201600716E-3</v>
      </c>
      <c r="O23" s="113">
        <v>2.8962028074804572E-4</v>
      </c>
    </row>
    <row r="24" spans="2:15">
      <c r="B24" s="112" t="s">
        <v>1219</v>
      </c>
      <c r="C24" s="111" t="s">
        <v>1220</v>
      </c>
      <c r="D24" s="106" t="s">
        <v>121</v>
      </c>
      <c r="E24" s="106" t="s">
        <v>290</v>
      </c>
      <c r="F24" s="111" t="s">
        <v>490</v>
      </c>
      <c r="G24" s="106" t="s">
        <v>157</v>
      </c>
      <c r="H24" s="106" t="s">
        <v>133</v>
      </c>
      <c r="I24" s="127">
        <v>27271355.792718001</v>
      </c>
      <c r="J24" s="126">
        <v>606.5</v>
      </c>
      <c r="K24" s="111"/>
      <c r="L24" s="127">
        <v>165400.77288300099</v>
      </c>
      <c r="M24" s="113">
        <v>9.8610374640351189E-3</v>
      </c>
      <c r="N24" s="113">
        <v>1.7047564018848306E-2</v>
      </c>
      <c r="O24" s="113">
        <v>2.7501641646079126E-3</v>
      </c>
    </row>
    <row r="25" spans="2:15">
      <c r="B25" s="112" t="s">
        <v>1221</v>
      </c>
      <c r="C25" s="111" t="s">
        <v>1222</v>
      </c>
      <c r="D25" s="106" t="s">
        <v>121</v>
      </c>
      <c r="E25" s="106" t="s">
        <v>290</v>
      </c>
      <c r="F25" s="111" t="s">
        <v>387</v>
      </c>
      <c r="G25" s="106" t="s">
        <v>324</v>
      </c>
      <c r="H25" s="106" t="s">
        <v>133</v>
      </c>
      <c r="I25" s="127">
        <v>53298.336791000002</v>
      </c>
      <c r="J25" s="126">
        <v>36000</v>
      </c>
      <c r="K25" s="111"/>
      <c r="L25" s="127">
        <v>19187.401244830999</v>
      </c>
      <c r="M25" s="113">
        <v>2.2240845912530741E-3</v>
      </c>
      <c r="N25" s="113">
        <v>1.9776113821908482E-3</v>
      </c>
      <c r="O25" s="113">
        <v>3.1903420035899198E-4</v>
      </c>
    </row>
    <row r="26" spans="2:15">
      <c r="B26" s="112" t="s">
        <v>1223</v>
      </c>
      <c r="C26" s="111" t="s">
        <v>1224</v>
      </c>
      <c r="D26" s="106" t="s">
        <v>121</v>
      </c>
      <c r="E26" s="106" t="s">
        <v>290</v>
      </c>
      <c r="F26" s="111" t="s">
        <v>1225</v>
      </c>
      <c r="G26" s="106" t="s">
        <v>298</v>
      </c>
      <c r="H26" s="106" t="s">
        <v>133</v>
      </c>
      <c r="I26" s="127">
        <v>680520.00987299997</v>
      </c>
      <c r="J26" s="126">
        <v>13900</v>
      </c>
      <c r="K26" s="111"/>
      <c r="L26" s="127">
        <v>94592.281372319994</v>
      </c>
      <c r="M26" s="113">
        <v>6.782814099077405E-3</v>
      </c>
      <c r="N26" s="113">
        <v>9.7494585078161285E-3</v>
      </c>
      <c r="O26" s="113">
        <v>1.5728118916510775E-3</v>
      </c>
    </row>
    <row r="27" spans="2:15">
      <c r="B27" s="112" t="s">
        <v>1226</v>
      </c>
      <c r="C27" s="111" t="s">
        <v>1227</v>
      </c>
      <c r="D27" s="106" t="s">
        <v>121</v>
      </c>
      <c r="E27" s="106" t="s">
        <v>290</v>
      </c>
      <c r="F27" s="111" t="s">
        <v>1228</v>
      </c>
      <c r="G27" s="106" t="s">
        <v>298</v>
      </c>
      <c r="H27" s="106" t="s">
        <v>133</v>
      </c>
      <c r="I27" s="127">
        <v>12003198.795293998</v>
      </c>
      <c r="J27" s="126">
        <v>1848</v>
      </c>
      <c r="K27" s="111"/>
      <c r="L27" s="127">
        <v>221819.11373682602</v>
      </c>
      <c r="M27" s="113">
        <v>9.7033865925215922E-3</v>
      </c>
      <c r="N27" s="113">
        <v>2.2862502249053125E-2</v>
      </c>
      <c r="O27" s="113">
        <v>3.6882474428074586E-3</v>
      </c>
    </row>
    <row r="28" spans="2:15">
      <c r="B28" s="112" t="s">
        <v>1229</v>
      </c>
      <c r="C28" s="111" t="s">
        <v>1230</v>
      </c>
      <c r="D28" s="106" t="s">
        <v>121</v>
      </c>
      <c r="E28" s="106" t="s">
        <v>290</v>
      </c>
      <c r="F28" s="111" t="s">
        <v>524</v>
      </c>
      <c r="G28" s="106" t="s">
        <v>525</v>
      </c>
      <c r="H28" s="106" t="s">
        <v>133</v>
      </c>
      <c r="I28" s="127">
        <v>2447748.6390180001</v>
      </c>
      <c r="J28" s="126">
        <v>3750</v>
      </c>
      <c r="K28" s="111"/>
      <c r="L28" s="127">
        <v>91790.573963182018</v>
      </c>
      <c r="M28" s="113">
        <v>9.6962502069845059E-3</v>
      </c>
      <c r="N28" s="113">
        <v>9.46069149913264E-3</v>
      </c>
      <c r="O28" s="113">
        <v>1.5262271316041694E-3</v>
      </c>
    </row>
    <row r="29" spans="2:15">
      <c r="B29" s="112" t="s">
        <v>1231</v>
      </c>
      <c r="C29" s="111" t="s">
        <v>1232</v>
      </c>
      <c r="D29" s="106" t="s">
        <v>121</v>
      </c>
      <c r="E29" s="106" t="s">
        <v>290</v>
      </c>
      <c r="F29" s="111" t="s">
        <v>1233</v>
      </c>
      <c r="G29" s="106" t="s">
        <v>525</v>
      </c>
      <c r="H29" s="106" t="s">
        <v>133</v>
      </c>
      <c r="I29" s="127">
        <v>2085132.3077370001</v>
      </c>
      <c r="J29" s="126">
        <v>3101</v>
      </c>
      <c r="K29" s="111"/>
      <c r="L29" s="127">
        <v>64659.952862933009</v>
      </c>
      <c r="M29" s="113">
        <v>9.877858660928468E-3</v>
      </c>
      <c r="N29" s="113">
        <v>6.6643865483403206E-3</v>
      </c>
      <c r="O29" s="113">
        <v>1.0751188289468453E-3</v>
      </c>
    </row>
    <row r="30" spans="2:15">
      <c r="B30" s="112" t="s">
        <v>1234</v>
      </c>
      <c r="C30" s="111" t="s">
        <v>1235</v>
      </c>
      <c r="D30" s="106" t="s">
        <v>121</v>
      </c>
      <c r="E30" s="106" t="s">
        <v>290</v>
      </c>
      <c r="F30" s="111" t="s">
        <v>1236</v>
      </c>
      <c r="G30" s="106" t="s">
        <v>582</v>
      </c>
      <c r="H30" s="106" t="s">
        <v>133</v>
      </c>
      <c r="I30" s="127">
        <v>48625.747057999994</v>
      </c>
      <c r="J30" s="126">
        <v>124000</v>
      </c>
      <c r="K30" s="111"/>
      <c r="L30" s="127">
        <v>60295.926352163006</v>
      </c>
      <c r="M30" s="113">
        <v>6.3130725733181511E-3</v>
      </c>
      <c r="N30" s="113">
        <v>6.214594083495382E-3</v>
      </c>
      <c r="O30" s="113">
        <v>1.0025569592885444E-3</v>
      </c>
    </row>
    <row r="31" spans="2:15">
      <c r="B31" s="112" t="s">
        <v>1237</v>
      </c>
      <c r="C31" s="111" t="s">
        <v>1238</v>
      </c>
      <c r="D31" s="106" t="s">
        <v>121</v>
      </c>
      <c r="E31" s="106" t="s">
        <v>290</v>
      </c>
      <c r="F31" s="111" t="s">
        <v>1239</v>
      </c>
      <c r="G31" s="106" t="s">
        <v>918</v>
      </c>
      <c r="H31" s="106" t="s">
        <v>133</v>
      </c>
      <c r="I31" s="127">
        <v>559868.18384800002</v>
      </c>
      <c r="J31" s="126">
        <v>15340</v>
      </c>
      <c r="K31" s="111"/>
      <c r="L31" s="127">
        <v>85883.779350226992</v>
      </c>
      <c r="M31" s="113">
        <v>5.1087893503091166E-3</v>
      </c>
      <c r="N31" s="113">
        <v>8.8518886649296309E-3</v>
      </c>
      <c r="O31" s="113">
        <v>1.4280132321821944E-3</v>
      </c>
    </row>
    <row r="32" spans="2:15">
      <c r="B32" s="112" t="s">
        <v>1240</v>
      </c>
      <c r="C32" s="111" t="s">
        <v>1241</v>
      </c>
      <c r="D32" s="106" t="s">
        <v>121</v>
      </c>
      <c r="E32" s="106" t="s">
        <v>290</v>
      </c>
      <c r="F32" s="111" t="s">
        <v>910</v>
      </c>
      <c r="G32" s="106" t="s">
        <v>911</v>
      </c>
      <c r="H32" s="106" t="s">
        <v>133</v>
      </c>
      <c r="I32" s="127">
        <v>2143581.3538489998</v>
      </c>
      <c r="J32" s="126">
        <v>3299</v>
      </c>
      <c r="K32" s="111"/>
      <c r="L32" s="127">
        <v>70716.748863469998</v>
      </c>
      <c r="M32" s="113">
        <v>1.9301938023271853E-3</v>
      </c>
      <c r="N32" s="113">
        <v>7.2886497592583067E-3</v>
      </c>
      <c r="O32" s="113">
        <v>1.1758268427165277E-3</v>
      </c>
    </row>
    <row r="33" spans="2:15">
      <c r="B33" s="112" t="s">
        <v>1242</v>
      </c>
      <c r="C33" s="111" t="s">
        <v>1243</v>
      </c>
      <c r="D33" s="106" t="s">
        <v>121</v>
      </c>
      <c r="E33" s="106" t="s">
        <v>290</v>
      </c>
      <c r="F33" s="111" t="s">
        <v>305</v>
      </c>
      <c r="G33" s="106" t="s">
        <v>298</v>
      </c>
      <c r="H33" s="106" t="s">
        <v>133</v>
      </c>
      <c r="I33" s="127">
        <v>16701863.609686</v>
      </c>
      <c r="J33" s="126">
        <v>2931</v>
      </c>
      <c r="K33" s="111"/>
      <c r="L33" s="127">
        <v>489531.62239990005</v>
      </c>
      <c r="M33" s="113">
        <v>1.0818634840720442E-2</v>
      </c>
      <c r="N33" s="113">
        <v>5.04551552368874E-2</v>
      </c>
      <c r="O33" s="113">
        <v>8.1395769916921702E-3</v>
      </c>
    </row>
    <row r="34" spans="2:15">
      <c r="B34" s="112" t="s">
        <v>1244</v>
      </c>
      <c r="C34" s="111" t="s">
        <v>1245</v>
      </c>
      <c r="D34" s="106" t="s">
        <v>121</v>
      </c>
      <c r="E34" s="106" t="s">
        <v>290</v>
      </c>
      <c r="F34" s="111" t="s">
        <v>418</v>
      </c>
      <c r="G34" s="106" t="s">
        <v>324</v>
      </c>
      <c r="H34" s="106" t="s">
        <v>133</v>
      </c>
      <c r="I34" s="127">
        <v>12839787.35351</v>
      </c>
      <c r="J34" s="126">
        <v>1120</v>
      </c>
      <c r="K34" s="111"/>
      <c r="L34" s="127">
        <v>143805.61835931599</v>
      </c>
      <c r="M34" s="113">
        <v>1.6319898524838245E-2</v>
      </c>
      <c r="N34" s="113">
        <v>1.4821789780780779E-2</v>
      </c>
      <c r="O34" s="113">
        <v>2.391095587931916E-3</v>
      </c>
    </row>
    <row r="35" spans="2:15">
      <c r="B35" s="112" t="s">
        <v>1246</v>
      </c>
      <c r="C35" s="111" t="s">
        <v>1247</v>
      </c>
      <c r="D35" s="106" t="s">
        <v>121</v>
      </c>
      <c r="E35" s="106" t="s">
        <v>290</v>
      </c>
      <c r="F35" s="111" t="s">
        <v>907</v>
      </c>
      <c r="G35" s="106" t="s">
        <v>298</v>
      </c>
      <c r="H35" s="106" t="s">
        <v>133</v>
      </c>
      <c r="I35" s="127">
        <v>2765089.8388349996</v>
      </c>
      <c r="J35" s="126">
        <v>11390</v>
      </c>
      <c r="K35" s="111"/>
      <c r="L35" s="127">
        <v>314943.73264332901</v>
      </c>
      <c r="M35" s="113">
        <v>1.0752793671050613E-2</v>
      </c>
      <c r="N35" s="113">
        <v>3.2460691392113779E-2</v>
      </c>
      <c r="O35" s="113">
        <v>5.236656106777822E-3</v>
      </c>
    </row>
    <row r="36" spans="2:15">
      <c r="B36" s="112" t="s">
        <v>1248</v>
      </c>
      <c r="C36" s="111" t="s">
        <v>1249</v>
      </c>
      <c r="D36" s="106" t="s">
        <v>121</v>
      </c>
      <c r="E36" s="106" t="s">
        <v>290</v>
      </c>
      <c r="F36" s="111" t="s">
        <v>431</v>
      </c>
      <c r="G36" s="106" t="s">
        <v>324</v>
      </c>
      <c r="H36" s="106" t="s">
        <v>133</v>
      </c>
      <c r="I36" s="127">
        <v>702085.276878</v>
      </c>
      <c r="J36" s="126">
        <v>25160</v>
      </c>
      <c r="K36" s="111"/>
      <c r="L36" s="127">
        <v>176644.65566361998</v>
      </c>
      <c r="M36" s="113">
        <v>1.4783480883006499E-2</v>
      </c>
      <c r="N36" s="113">
        <v>1.8206451055359417E-2</v>
      </c>
      <c r="O36" s="113">
        <v>2.9371192976179856E-3</v>
      </c>
    </row>
    <row r="37" spans="2:15">
      <c r="B37" s="112" t="s">
        <v>1250</v>
      </c>
      <c r="C37" s="111" t="s">
        <v>1251</v>
      </c>
      <c r="D37" s="106" t="s">
        <v>121</v>
      </c>
      <c r="E37" s="106" t="s">
        <v>290</v>
      </c>
      <c r="F37" s="111" t="s">
        <v>928</v>
      </c>
      <c r="G37" s="106" t="s">
        <v>918</v>
      </c>
      <c r="H37" s="106" t="s">
        <v>133</v>
      </c>
      <c r="I37" s="127">
        <v>138241.471834</v>
      </c>
      <c r="J37" s="126">
        <v>28560</v>
      </c>
      <c r="K37" s="111"/>
      <c r="L37" s="127">
        <v>39481.764355679996</v>
      </c>
      <c r="M37" s="113">
        <v>4.8026885818267416E-3</v>
      </c>
      <c r="N37" s="113">
        <v>4.0693153586812058E-3</v>
      </c>
      <c r="O37" s="113">
        <v>6.564741602706534E-4</v>
      </c>
    </row>
    <row r="38" spans="2:15">
      <c r="B38" s="112" t="s">
        <v>1252</v>
      </c>
      <c r="C38" s="111" t="s">
        <v>1253</v>
      </c>
      <c r="D38" s="106" t="s">
        <v>121</v>
      </c>
      <c r="E38" s="106" t="s">
        <v>290</v>
      </c>
      <c r="F38" s="111" t="s">
        <v>1254</v>
      </c>
      <c r="G38" s="106" t="s">
        <v>127</v>
      </c>
      <c r="H38" s="106" t="s">
        <v>133</v>
      </c>
      <c r="I38" s="127">
        <v>11504589.803537</v>
      </c>
      <c r="J38" s="126">
        <v>785</v>
      </c>
      <c r="K38" s="127">
        <v>1698.9829303710001</v>
      </c>
      <c r="L38" s="127">
        <v>92010.012895841995</v>
      </c>
      <c r="M38" s="113">
        <v>9.8010272760651624E-3</v>
      </c>
      <c r="N38" s="113">
        <v>9.4833086803437269E-3</v>
      </c>
      <c r="O38" s="113">
        <v>1.5298758031212496E-3</v>
      </c>
    </row>
    <row r="39" spans="2:15">
      <c r="B39" s="112" t="s">
        <v>1255</v>
      </c>
      <c r="C39" s="111" t="s">
        <v>1256</v>
      </c>
      <c r="D39" s="106" t="s">
        <v>121</v>
      </c>
      <c r="E39" s="106" t="s">
        <v>290</v>
      </c>
      <c r="F39" s="111" t="s">
        <v>925</v>
      </c>
      <c r="G39" s="106" t="s">
        <v>158</v>
      </c>
      <c r="H39" s="106" t="s">
        <v>133</v>
      </c>
      <c r="I39" s="127">
        <v>101860.43560000001</v>
      </c>
      <c r="J39" s="126">
        <v>68000</v>
      </c>
      <c r="K39" s="111"/>
      <c r="L39" s="127">
        <v>69265.096208037998</v>
      </c>
      <c r="M39" s="113">
        <v>1.6033025751139166E-3</v>
      </c>
      <c r="N39" s="113">
        <v>7.1390304972363964E-3</v>
      </c>
      <c r="O39" s="113">
        <v>1.1516898145585576E-3</v>
      </c>
    </row>
    <row r="40" spans="2:15">
      <c r="B40" s="112" t="s">
        <v>1257</v>
      </c>
      <c r="C40" s="111" t="s">
        <v>1258</v>
      </c>
      <c r="D40" s="106" t="s">
        <v>121</v>
      </c>
      <c r="E40" s="106" t="s">
        <v>290</v>
      </c>
      <c r="F40" s="111" t="s">
        <v>357</v>
      </c>
      <c r="G40" s="106" t="s">
        <v>324</v>
      </c>
      <c r="H40" s="106" t="s">
        <v>133</v>
      </c>
      <c r="I40" s="127">
        <v>1120959.580967</v>
      </c>
      <c r="J40" s="126">
        <v>23360</v>
      </c>
      <c r="K40" s="111"/>
      <c r="L40" s="127">
        <v>261856.15811400299</v>
      </c>
      <c r="M40" s="113">
        <v>9.2432924010882583E-3</v>
      </c>
      <c r="N40" s="113">
        <v>2.698904933374055E-2</v>
      </c>
      <c r="O40" s="113">
        <v>4.3539543967937976E-3</v>
      </c>
    </row>
    <row r="41" spans="2:15">
      <c r="B41" s="112" t="s">
        <v>1259</v>
      </c>
      <c r="C41" s="111" t="s">
        <v>1260</v>
      </c>
      <c r="D41" s="106" t="s">
        <v>121</v>
      </c>
      <c r="E41" s="106" t="s">
        <v>290</v>
      </c>
      <c r="F41" s="111" t="s">
        <v>329</v>
      </c>
      <c r="G41" s="106" t="s">
        <v>298</v>
      </c>
      <c r="H41" s="106" t="s">
        <v>133</v>
      </c>
      <c r="I41" s="127">
        <v>14251203.043055</v>
      </c>
      <c r="J41" s="126">
        <v>3172</v>
      </c>
      <c r="K41" s="111"/>
      <c r="L41" s="127">
        <v>452048.16052621003</v>
      </c>
      <c r="M41" s="113">
        <v>1.0660389396083937E-2</v>
      </c>
      <c r="N41" s="113">
        <v>4.6591801367363475E-2</v>
      </c>
      <c r="O41" s="113">
        <v>7.5163291566691225E-3</v>
      </c>
    </row>
    <row r="42" spans="2:15">
      <c r="B42" s="112" t="s">
        <v>1261</v>
      </c>
      <c r="C42" s="111" t="s">
        <v>1262</v>
      </c>
      <c r="D42" s="106" t="s">
        <v>121</v>
      </c>
      <c r="E42" s="106" t="s">
        <v>290</v>
      </c>
      <c r="F42" s="111" t="s">
        <v>696</v>
      </c>
      <c r="G42" s="106" t="s">
        <v>697</v>
      </c>
      <c r="H42" s="106" t="s">
        <v>133</v>
      </c>
      <c r="I42" s="127">
        <v>1245330.962695</v>
      </c>
      <c r="J42" s="126">
        <v>9329</v>
      </c>
      <c r="K42" s="111"/>
      <c r="L42" s="127">
        <v>116176.925509049</v>
      </c>
      <c r="M42" s="113">
        <v>1.0701228791515523E-2</v>
      </c>
      <c r="N42" s="113">
        <v>1.1974149458959586E-2</v>
      </c>
      <c r="O42" s="113">
        <v>1.9317057092309786E-3</v>
      </c>
    </row>
    <row r="43" spans="2:15">
      <c r="B43" s="112" t="s">
        <v>1263</v>
      </c>
      <c r="C43" s="111" t="s">
        <v>1264</v>
      </c>
      <c r="D43" s="106" t="s">
        <v>121</v>
      </c>
      <c r="E43" s="106" t="s">
        <v>290</v>
      </c>
      <c r="F43" s="111" t="s">
        <v>1265</v>
      </c>
      <c r="G43" s="106" t="s">
        <v>627</v>
      </c>
      <c r="H43" s="106" t="s">
        <v>133</v>
      </c>
      <c r="I43" s="127">
        <v>5721490.1505399998</v>
      </c>
      <c r="J43" s="126">
        <v>985</v>
      </c>
      <c r="K43" s="111"/>
      <c r="L43" s="127">
        <v>56356.677982816</v>
      </c>
      <c r="M43" s="113">
        <v>1.1913413950717331E-2</v>
      </c>
      <c r="N43" s="113">
        <v>5.8085827475623285E-3</v>
      </c>
      <c r="O43" s="113">
        <v>9.3705799267530115E-4</v>
      </c>
    </row>
    <row r="44" spans="2:15">
      <c r="B44" s="112" t="s">
        <v>1266</v>
      </c>
      <c r="C44" s="111" t="s">
        <v>1267</v>
      </c>
      <c r="D44" s="106" t="s">
        <v>121</v>
      </c>
      <c r="E44" s="106" t="s">
        <v>290</v>
      </c>
      <c r="F44" s="111" t="s">
        <v>805</v>
      </c>
      <c r="G44" s="106" t="s">
        <v>806</v>
      </c>
      <c r="H44" s="106" t="s">
        <v>133</v>
      </c>
      <c r="I44" s="127">
        <v>5947861.2110409997</v>
      </c>
      <c r="J44" s="126">
        <v>2778</v>
      </c>
      <c r="K44" s="111"/>
      <c r="L44" s="127">
        <v>165231.58444272398</v>
      </c>
      <c r="M44" s="113">
        <v>1.6650355146088411E-2</v>
      </c>
      <c r="N44" s="113">
        <v>1.7030126066675547E-2</v>
      </c>
      <c r="O44" s="113">
        <v>2.7473510218552792E-3</v>
      </c>
    </row>
    <row r="45" spans="2:15">
      <c r="B45" s="103"/>
      <c r="C45" s="111"/>
      <c r="D45" s="111"/>
      <c r="E45" s="111"/>
      <c r="F45" s="111"/>
      <c r="G45" s="111"/>
      <c r="H45" s="111"/>
      <c r="I45" s="127"/>
      <c r="J45" s="126"/>
      <c r="K45" s="111"/>
      <c r="L45" s="111"/>
      <c r="M45" s="111"/>
      <c r="N45" s="113"/>
      <c r="O45" s="111"/>
    </row>
    <row r="46" spans="2:15">
      <c r="B46" s="108" t="s">
        <v>1268</v>
      </c>
      <c r="C46" s="102"/>
      <c r="D46" s="102"/>
      <c r="E46" s="102"/>
      <c r="F46" s="102"/>
      <c r="G46" s="102"/>
      <c r="H46" s="102"/>
      <c r="I46" s="125"/>
      <c r="J46" s="105"/>
      <c r="K46" s="125">
        <v>571.13291621600001</v>
      </c>
      <c r="L46" s="125">
        <v>2547007.9055870124</v>
      </c>
      <c r="M46" s="102"/>
      <c r="N46" s="104">
        <v>0.26251558303008293</v>
      </c>
      <c r="O46" s="104">
        <v>4.2349801314854434E-2</v>
      </c>
    </row>
    <row r="47" spans="2:15">
      <c r="B47" s="112" t="s">
        <v>1269</v>
      </c>
      <c r="C47" s="111" t="s">
        <v>1270</v>
      </c>
      <c r="D47" s="106" t="s">
        <v>121</v>
      </c>
      <c r="E47" s="106" t="s">
        <v>290</v>
      </c>
      <c r="F47" s="111" t="s">
        <v>811</v>
      </c>
      <c r="G47" s="106" t="s">
        <v>627</v>
      </c>
      <c r="H47" s="106" t="s">
        <v>133</v>
      </c>
      <c r="I47" s="127">
        <v>3057579.6680989997</v>
      </c>
      <c r="J47" s="126">
        <v>1129</v>
      </c>
      <c r="K47" s="111"/>
      <c r="L47" s="127">
        <v>34520.074451654</v>
      </c>
      <c r="M47" s="113">
        <v>1.4508754501927861E-2</v>
      </c>
      <c r="N47" s="113">
        <v>3.5579227889476358E-3</v>
      </c>
      <c r="O47" s="113">
        <v>5.7397477691165598E-4</v>
      </c>
    </row>
    <row r="48" spans="2:15">
      <c r="B48" s="112" t="s">
        <v>1271</v>
      </c>
      <c r="C48" s="111" t="s">
        <v>1272</v>
      </c>
      <c r="D48" s="106" t="s">
        <v>121</v>
      </c>
      <c r="E48" s="106" t="s">
        <v>290</v>
      </c>
      <c r="F48" s="111" t="s">
        <v>1273</v>
      </c>
      <c r="G48" s="106" t="s">
        <v>525</v>
      </c>
      <c r="H48" s="106" t="s">
        <v>133</v>
      </c>
      <c r="I48" s="127">
        <v>128711.91450200001</v>
      </c>
      <c r="J48" s="126">
        <v>7600</v>
      </c>
      <c r="K48" s="111"/>
      <c r="L48" s="127">
        <v>9782.1055021880002</v>
      </c>
      <c r="M48" s="113">
        <v>8.7708809246092312E-3</v>
      </c>
      <c r="N48" s="113">
        <v>1.0082242475713183E-3</v>
      </c>
      <c r="O48" s="113">
        <v>1.6264975995947242E-4</v>
      </c>
    </row>
    <row r="49" spans="2:15">
      <c r="B49" s="112" t="s">
        <v>1274</v>
      </c>
      <c r="C49" s="111" t="s">
        <v>1275</v>
      </c>
      <c r="D49" s="106" t="s">
        <v>121</v>
      </c>
      <c r="E49" s="106" t="s">
        <v>290</v>
      </c>
      <c r="F49" s="111" t="s">
        <v>1276</v>
      </c>
      <c r="G49" s="106" t="s">
        <v>128</v>
      </c>
      <c r="H49" s="106" t="s">
        <v>133</v>
      </c>
      <c r="I49" s="127">
        <v>96416.348261999985</v>
      </c>
      <c r="J49" s="126">
        <v>9582</v>
      </c>
      <c r="K49" s="111"/>
      <c r="L49" s="127">
        <v>9238.6145786559991</v>
      </c>
      <c r="M49" s="113">
        <v>8.5704692915885942E-3</v>
      </c>
      <c r="N49" s="113">
        <v>9.5220760296271865E-4</v>
      </c>
      <c r="O49" s="113">
        <v>1.5361298681969596E-4</v>
      </c>
    </row>
    <row r="50" spans="2:15">
      <c r="B50" s="112" t="s">
        <v>1277</v>
      </c>
      <c r="C50" s="111" t="s">
        <v>1278</v>
      </c>
      <c r="D50" s="106" t="s">
        <v>121</v>
      </c>
      <c r="E50" s="106" t="s">
        <v>290</v>
      </c>
      <c r="F50" s="111" t="s">
        <v>1279</v>
      </c>
      <c r="G50" s="106" t="s">
        <v>806</v>
      </c>
      <c r="H50" s="106" t="s">
        <v>133</v>
      </c>
      <c r="I50" s="127">
        <v>3677348.0730920001</v>
      </c>
      <c r="J50" s="126">
        <v>1336</v>
      </c>
      <c r="K50" s="111"/>
      <c r="L50" s="127">
        <v>49129.370256508999</v>
      </c>
      <c r="M50" s="113">
        <v>2.9395263905531464E-2</v>
      </c>
      <c r="N50" s="113">
        <v>5.0636769711226454E-3</v>
      </c>
      <c r="O50" s="113">
        <v>8.1688755834762592E-4</v>
      </c>
    </row>
    <row r="51" spans="2:15">
      <c r="B51" s="112" t="s">
        <v>1280</v>
      </c>
      <c r="C51" s="111" t="s">
        <v>1281</v>
      </c>
      <c r="D51" s="106" t="s">
        <v>121</v>
      </c>
      <c r="E51" s="106" t="s">
        <v>290</v>
      </c>
      <c r="F51" s="111" t="s">
        <v>1282</v>
      </c>
      <c r="G51" s="106" t="s">
        <v>130</v>
      </c>
      <c r="H51" s="106" t="s">
        <v>133</v>
      </c>
      <c r="I51" s="127">
        <v>536504.227419</v>
      </c>
      <c r="J51" s="126">
        <v>688.3</v>
      </c>
      <c r="K51" s="111"/>
      <c r="L51" s="127">
        <v>3692.7585973240002</v>
      </c>
      <c r="M51" s="113">
        <v>2.7201338146179681E-3</v>
      </c>
      <c r="N51" s="113">
        <v>3.8060607273319031E-4</v>
      </c>
      <c r="O51" s="113">
        <v>6.1400513346404042E-5</v>
      </c>
    </row>
    <row r="52" spans="2:15">
      <c r="B52" s="112" t="s">
        <v>1283</v>
      </c>
      <c r="C52" s="111" t="s">
        <v>1284</v>
      </c>
      <c r="D52" s="106" t="s">
        <v>121</v>
      </c>
      <c r="E52" s="106" t="s">
        <v>290</v>
      </c>
      <c r="F52" s="111" t="s">
        <v>1285</v>
      </c>
      <c r="G52" s="106" t="s">
        <v>477</v>
      </c>
      <c r="H52" s="106" t="s">
        <v>133</v>
      </c>
      <c r="I52" s="127">
        <v>202440.58161299999</v>
      </c>
      <c r="J52" s="126">
        <v>10150</v>
      </c>
      <c r="K52" s="111"/>
      <c r="L52" s="127">
        <v>20547.719033746998</v>
      </c>
      <c r="M52" s="113">
        <v>9.3510923024157835E-3</v>
      </c>
      <c r="N52" s="113">
        <v>2.1178169216711719E-3</v>
      </c>
      <c r="O52" s="113">
        <v>3.4165257855848071E-4</v>
      </c>
    </row>
    <row r="53" spans="2:15">
      <c r="B53" s="112" t="s">
        <v>1286</v>
      </c>
      <c r="C53" s="111" t="s">
        <v>1287</v>
      </c>
      <c r="D53" s="106" t="s">
        <v>121</v>
      </c>
      <c r="E53" s="106" t="s">
        <v>290</v>
      </c>
      <c r="F53" s="111" t="s">
        <v>821</v>
      </c>
      <c r="G53" s="106" t="s">
        <v>681</v>
      </c>
      <c r="H53" s="106" t="s">
        <v>133</v>
      </c>
      <c r="I53" s="127">
        <v>22160818.623197999</v>
      </c>
      <c r="J53" s="126">
        <v>720</v>
      </c>
      <c r="K53" s="111"/>
      <c r="L53" s="127">
        <v>159557.894087024</v>
      </c>
      <c r="M53" s="113">
        <v>2.1815500584504859E-2</v>
      </c>
      <c r="N53" s="113">
        <v>1.6445348874429073E-2</v>
      </c>
      <c r="O53" s="113">
        <v>2.6530130110627602E-3</v>
      </c>
    </row>
    <row r="54" spans="2:15">
      <c r="B54" s="112" t="s">
        <v>1288</v>
      </c>
      <c r="C54" s="111" t="s">
        <v>1289</v>
      </c>
      <c r="D54" s="106" t="s">
        <v>121</v>
      </c>
      <c r="E54" s="106" t="s">
        <v>290</v>
      </c>
      <c r="F54" s="111" t="s">
        <v>829</v>
      </c>
      <c r="G54" s="106" t="s">
        <v>627</v>
      </c>
      <c r="H54" s="106" t="s">
        <v>133</v>
      </c>
      <c r="I54" s="127">
        <v>286833.10878399998</v>
      </c>
      <c r="J54" s="126">
        <v>15550</v>
      </c>
      <c r="K54" s="111"/>
      <c r="L54" s="127">
        <v>44602.548415981008</v>
      </c>
      <c r="M54" s="113">
        <v>2.2686146405878859E-2</v>
      </c>
      <c r="N54" s="113">
        <v>4.5971054806562125E-3</v>
      </c>
      <c r="O54" s="113">
        <v>7.4161884594450508E-4</v>
      </c>
    </row>
    <row r="55" spans="2:15">
      <c r="B55" s="112" t="s">
        <v>1290</v>
      </c>
      <c r="C55" s="111" t="s">
        <v>1291</v>
      </c>
      <c r="D55" s="106" t="s">
        <v>121</v>
      </c>
      <c r="E55" s="106" t="s">
        <v>290</v>
      </c>
      <c r="F55" s="111" t="s">
        <v>1292</v>
      </c>
      <c r="G55" s="106" t="s">
        <v>582</v>
      </c>
      <c r="H55" s="106" t="s">
        <v>133</v>
      </c>
      <c r="I55" s="127">
        <v>240716.787408</v>
      </c>
      <c r="J55" s="126">
        <v>10470</v>
      </c>
      <c r="K55" s="111"/>
      <c r="L55" s="127">
        <v>25203.047641882</v>
      </c>
      <c r="M55" s="113">
        <v>6.625651434281934E-3</v>
      </c>
      <c r="N55" s="113">
        <v>2.597633376531969E-3</v>
      </c>
      <c r="O55" s="113">
        <v>4.1905800834823913E-4</v>
      </c>
    </row>
    <row r="56" spans="2:15">
      <c r="B56" s="112" t="s">
        <v>1293</v>
      </c>
      <c r="C56" s="111" t="s">
        <v>1294</v>
      </c>
      <c r="D56" s="106" t="s">
        <v>121</v>
      </c>
      <c r="E56" s="106" t="s">
        <v>290</v>
      </c>
      <c r="F56" s="111" t="s">
        <v>853</v>
      </c>
      <c r="G56" s="106" t="s">
        <v>627</v>
      </c>
      <c r="H56" s="106" t="s">
        <v>133</v>
      </c>
      <c r="I56" s="127">
        <v>61580.438950000003</v>
      </c>
      <c r="J56" s="126">
        <v>4084</v>
      </c>
      <c r="K56" s="111"/>
      <c r="L56" s="127">
        <v>2514.9451267110003</v>
      </c>
      <c r="M56" s="113">
        <v>1.0764117350416894E-3</v>
      </c>
      <c r="N56" s="113">
        <v>2.5921092933358758E-4</v>
      </c>
      <c r="O56" s="113">
        <v>4.1816684667661197E-5</v>
      </c>
    </row>
    <row r="57" spans="2:15">
      <c r="B57" s="112" t="s">
        <v>1295</v>
      </c>
      <c r="C57" s="111" t="s">
        <v>1296</v>
      </c>
      <c r="D57" s="106" t="s">
        <v>121</v>
      </c>
      <c r="E57" s="106" t="s">
        <v>290</v>
      </c>
      <c r="F57" s="111" t="s">
        <v>1297</v>
      </c>
      <c r="G57" s="106" t="s">
        <v>611</v>
      </c>
      <c r="H57" s="106" t="s">
        <v>133</v>
      </c>
      <c r="I57" s="127">
        <v>90267.361613999994</v>
      </c>
      <c r="J57" s="126">
        <v>7250</v>
      </c>
      <c r="K57" s="111"/>
      <c r="L57" s="127">
        <v>6544.3837170050001</v>
      </c>
      <c r="M57" s="113">
        <v>4.9867244187150103E-3</v>
      </c>
      <c r="N57" s="113">
        <v>6.7451801122156245E-4</v>
      </c>
      <c r="O57" s="113">
        <v>1.0881526890253385E-4</v>
      </c>
    </row>
    <row r="58" spans="2:15">
      <c r="B58" s="112" t="s">
        <v>1298</v>
      </c>
      <c r="C58" s="111" t="s">
        <v>1299</v>
      </c>
      <c r="D58" s="106" t="s">
        <v>121</v>
      </c>
      <c r="E58" s="106" t="s">
        <v>290</v>
      </c>
      <c r="F58" s="111" t="s">
        <v>832</v>
      </c>
      <c r="G58" s="106" t="s">
        <v>342</v>
      </c>
      <c r="H58" s="106" t="s">
        <v>133</v>
      </c>
      <c r="I58" s="127">
        <v>9816227.3968509994</v>
      </c>
      <c r="J58" s="126">
        <v>123.1</v>
      </c>
      <c r="K58" s="111"/>
      <c r="L58" s="127">
        <v>12083.775925633003</v>
      </c>
      <c r="M58" s="113">
        <v>3.0613385474206876E-3</v>
      </c>
      <c r="N58" s="113">
        <v>1.2454533318738683E-3</v>
      </c>
      <c r="O58" s="113">
        <v>2.0092026744841855E-4</v>
      </c>
    </row>
    <row r="59" spans="2:15">
      <c r="B59" s="112" t="s">
        <v>1300</v>
      </c>
      <c r="C59" s="111" t="s">
        <v>1301</v>
      </c>
      <c r="D59" s="106" t="s">
        <v>121</v>
      </c>
      <c r="E59" s="106" t="s">
        <v>290</v>
      </c>
      <c r="F59" s="111" t="s">
        <v>630</v>
      </c>
      <c r="G59" s="106" t="s">
        <v>611</v>
      </c>
      <c r="H59" s="106" t="s">
        <v>133</v>
      </c>
      <c r="I59" s="127">
        <v>927092.31751100009</v>
      </c>
      <c r="J59" s="126">
        <v>1070</v>
      </c>
      <c r="K59" s="127">
        <v>296.66954160300003</v>
      </c>
      <c r="L59" s="127">
        <v>10216.557338969</v>
      </c>
      <c r="M59" s="113">
        <v>5.56565612387026E-3</v>
      </c>
      <c r="N59" s="113">
        <v>1.0530024270896771E-3</v>
      </c>
      <c r="O59" s="113">
        <v>1.6987351019919086E-4</v>
      </c>
    </row>
    <row r="60" spans="2:15">
      <c r="B60" s="112" t="s">
        <v>1302</v>
      </c>
      <c r="C60" s="111" t="s">
        <v>1303</v>
      </c>
      <c r="D60" s="106" t="s">
        <v>121</v>
      </c>
      <c r="E60" s="106" t="s">
        <v>290</v>
      </c>
      <c r="F60" s="111" t="s">
        <v>581</v>
      </c>
      <c r="G60" s="106" t="s">
        <v>582</v>
      </c>
      <c r="H60" s="106" t="s">
        <v>133</v>
      </c>
      <c r="I60" s="127">
        <v>39653795.369709</v>
      </c>
      <c r="J60" s="126">
        <v>114</v>
      </c>
      <c r="K60" s="111"/>
      <c r="L60" s="127">
        <v>45205.326721468002</v>
      </c>
      <c r="M60" s="113">
        <v>3.1347973838946809E-2</v>
      </c>
      <c r="N60" s="113">
        <v>4.6592327704677982E-3</v>
      </c>
      <c r="O60" s="113">
        <v>7.5164140669835375E-4</v>
      </c>
    </row>
    <row r="61" spans="2:15">
      <c r="B61" s="112" t="s">
        <v>1304</v>
      </c>
      <c r="C61" s="111" t="s">
        <v>1305</v>
      </c>
      <c r="D61" s="106" t="s">
        <v>121</v>
      </c>
      <c r="E61" s="106" t="s">
        <v>290</v>
      </c>
      <c r="F61" s="111" t="s">
        <v>1306</v>
      </c>
      <c r="G61" s="106" t="s">
        <v>681</v>
      </c>
      <c r="H61" s="106" t="s">
        <v>133</v>
      </c>
      <c r="I61" s="127">
        <v>2272073.5303480001</v>
      </c>
      <c r="J61" s="126">
        <v>832.4</v>
      </c>
      <c r="K61" s="111"/>
      <c r="L61" s="127">
        <v>18912.740065603</v>
      </c>
      <c r="M61" s="113">
        <v>1.2784362354158961E-2</v>
      </c>
      <c r="N61" s="113">
        <v>1.9493025420641227E-3</v>
      </c>
      <c r="O61" s="113">
        <v>3.1446733335253543E-4</v>
      </c>
    </row>
    <row r="62" spans="2:15">
      <c r="B62" s="112" t="s">
        <v>1307</v>
      </c>
      <c r="C62" s="111" t="s">
        <v>1308</v>
      </c>
      <c r="D62" s="106" t="s">
        <v>121</v>
      </c>
      <c r="E62" s="106" t="s">
        <v>290</v>
      </c>
      <c r="F62" s="111" t="s">
        <v>1309</v>
      </c>
      <c r="G62" s="106" t="s">
        <v>128</v>
      </c>
      <c r="H62" s="106" t="s">
        <v>133</v>
      </c>
      <c r="I62" s="127">
        <v>190369.38803999999</v>
      </c>
      <c r="J62" s="126">
        <v>4269</v>
      </c>
      <c r="K62" s="111"/>
      <c r="L62" s="127">
        <v>8126.8691754190004</v>
      </c>
      <c r="M62" s="113">
        <v>6.9558048305309551E-3</v>
      </c>
      <c r="N62" s="113">
        <v>8.3762197797443969E-4</v>
      </c>
      <c r="O62" s="113">
        <v>1.3512769007738431E-4</v>
      </c>
    </row>
    <row r="63" spans="2:15">
      <c r="B63" s="112" t="s">
        <v>1310</v>
      </c>
      <c r="C63" s="111" t="s">
        <v>1311</v>
      </c>
      <c r="D63" s="106" t="s">
        <v>121</v>
      </c>
      <c r="E63" s="106" t="s">
        <v>290</v>
      </c>
      <c r="F63" s="111" t="s">
        <v>1312</v>
      </c>
      <c r="G63" s="106" t="s">
        <v>154</v>
      </c>
      <c r="H63" s="106" t="s">
        <v>133</v>
      </c>
      <c r="I63" s="127">
        <v>180472.085268</v>
      </c>
      <c r="J63" s="126">
        <v>14730</v>
      </c>
      <c r="K63" s="111"/>
      <c r="L63" s="127">
        <v>26583.538159983003</v>
      </c>
      <c r="M63" s="113">
        <v>7.0258329135543668E-3</v>
      </c>
      <c r="N63" s="113">
        <v>2.7399180833959876E-3</v>
      </c>
      <c r="O63" s="113">
        <v>4.4201180406688406E-4</v>
      </c>
    </row>
    <row r="64" spans="2:15">
      <c r="B64" s="112" t="s">
        <v>1313</v>
      </c>
      <c r="C64" s="111" t="s">
        <v>1314</v>
      </c>
      <c r="D64" s="106" t="s">
        <v>121</v>
      </c>
      <c r="E64" s="106" t="s">
        <v>290</v>
      </c>
      <c r="F64" s="111" t="s">
        <v>785</v>
      </c>
      <c r="G64" s="106" t="s">
        <v>627</v>
      </c>
      <c r="H64" s="106" t="s">
        <v>133</v>
      </c>
      <c r="I64" s="127">
        <v>246338.173007</v>
      </c>
      <c r="J64" s="126">
        <v>21860</v>
      </c>
      <c r="K64" s="111"/>
      <c r="L64" s="127">
        <v>53849.524619222</v>
      </c>
      <c r="M64" s="113">
        <v>1.3167621960136459E-2</v>
      </c>
      <c r="N64" s="113">
        <v>5.5501749014202004E-3</v>
      </c>
      <c r="O64" s="113">
        <v>8.9537086379707178E-4</v>
      </c>
    </row>
    <row r="65" spans="2:15">
      <c r="B65" s="112" t="s">
        <v>1315</v>
      </c>
      <c r="C65" s="111" t="s">
        <v>1316</v>
      </c>
      <c r="D65" s="106" t="s">
        <v>121</v>
      </c>
      <c r="E65" s="106" t="s">
        <v>290</v>
      </c>
      <c r="F65" s="111" t="s">
        <v>1317</v>
      </c>
      <c r="G65" s="106" t="s">
        <v>129</v>
      </c>
      <c r="H65" s="106" t="s">
        <v>133</v>
      </c>
      <c r="I65" s="127">
        <v>192579.90184199999</v>
      </c>
      <c r="J65" s="126">
        <v>27500</v>
      </c>
      <c r="K65" s="111"/>
      <c r="L65" s="127">
        <v>52959.473006585999</v>
      </c>
      <c r="M65" s="113">
        <v>3.3147514923446378E-2</v>
      </c>
      <c r="N65" s="113">
        <v>5.4584388618478556E-3</v>
      </c>
      <c r="O65" s="113">
        <v>8.8057173071530263E-4</v>
      </c>
    </row>
    <row r="66" spans="2:15">
      <c r="B66" s="112" t="s">
        <v>1318</v>
      </c>
      <c r="C66" s="111" t="s">
        <v>1319</v>
      </c>
      <c r="D66" s="106" t="s">
        <v>121</v>
      </c>
      <c r="E66" s="106" t="s">
        <v>290</v>
      </c>
      <c r="F66" s="111" t="s">
        <v>1320</v>
      </c>
      <c r="G66" s="106" t="s">
        <v>1321</v>
      </c>
      <c r="H66" s="106" t="s">
        <v>133</v>
      </c>
      <c r="I66" s="127">
        <v>2259821.24235</v>
      </c>
      <c r="J66" s="126">
        <v>4892</v>
      </c>
      <c r="K66" s="111"/>
      <c r="L66" s="127">
        <v>110550.45517577999</v>
      </c>
      <c r="M66" s="113">
        <v>3.1598334417223289E-2</v>
      </c>
      <c r="N66" s="113">
        <v>1.1394239150593595E-2</v>
      </c>
      <c r="O66" s="113">
        <v>1.8381528387451098E-3</v>
      </c>
    </row>
    <row r="67" spans="2:15">
      <c r="B67" s="112" t="s">
        <v>1322</v>
      </c>
      <c r="C67" s="111" t="s">
        <v>1323</v>
      </c>
      <c r="D67" s="106" t="s">
        <v>121</v>
      </c>
      <c r="E67" s="106" t="s">
        <v>290</v>
      </c>
      <c r="F67" s="111" t="s">
        <v>1324</v>
      </c>
      <c r="G67" s="106" t="s">
        <v>156</v>
      </c>
      <c r="H67" s="106" t="s">
        <v>133</v>
      </c>
      <c r="I67" s="127">
        <v>1040462.225627</v>
      </c>
      <c r="J67" s="126">
        <v>3055</v>
      </c>
      <c r="K67" s="111"/>
      <c r="L67" s="127">
        <v>31786.120992896005</v>
      </c>
      <c r="M67" s="113">
        <v>9.8156813738396222E-3</v>
      </c>
      <c r="N67" s="113">
        <v>3.2761390596436797E-3</v>
      </c>
      <c r="O67" s="113">
        <v>5.2851658044179633E-4</v>
      </c>
    </row>
    <row r="68" spans="2:15">
      <c r="B68" s="112" t="s">
        <v>1325</v>
      </c>
      <c r="C68" s="111" t="s">
        <v>1326</v>
      </c>
      <c r="D68" s="106" t="s">
        <v>121</v>
      </c>
      <c r="E68" s="106" t="s">
        <v>290</v>
      </c>
      <c r="F68" s="111" t="s">
        <v>1327</v>
      </c>
      <c r="G68" s="106" t="s">
        <v>1321</v>
      </c>
      <c r="H68" s="106" t="s">
        <v>133</v>
      </c>
      <c r="I68" s="127">
        <v>577613.92446200002</v>
      </c>
      <c r="J68" s="126">
        <v>17440</v>
      </c>
      <c r="K68" s="111"/>
      <c r="L68" s="127">
        <v>100735.868426213</v>
      </c>
      <c r="M68" s="113">
        <v>2.5209360061331988E-2</v>
      </c>
      <c r="N68" s="113">
        <v>1.0382667118520103E-2</v>
      </c>
      <c r="O68" s="113">
        <v>1.6749630041474938E-3</v>
      </c>
    </row>
    <row r="69" spans="2:15">
      <c r="B69" s="112" t="s">
        <v>1328</v>
      </c>
      <c r="C69" s="111" t="s">
        <v>1329</v>
      </c>
      <c r="D69" s="106" t="s">
        <v>121</v>
      </c>
      <c r="E69" s="106" t="s">
        <v>290</v>
      </c>
      <c r="F69" s="111" t="s">
        <v>1330</v>
      </c>
      <c r="G69" s="106" t="s">
        <v>477</v>
      </c>
      <c r="H69" s="106" t="s">
        <v>133</v>
      </c>
      <c r="I69" s="127">
        <v>197606.09296000001</v>
      </c>
      <c r="J69" s="126">
        <v>18950</v>
      </c>
      <c r="K69" s="111"/>
      <c r="L69" s="127">
        <v>37446.354615983</v>
      </c>
      <c r="M69" s="113">
        <v>1.3639425902790337E-2</v>
      </c>
      <c r="N69" s="113">
        <v>3.8595292903499737E-3</v>
      </c>
      <c r="O69" s="113">
        <v>6.2263084243822562E-4</v>
      </c>
    </row>
    <row r="70" spans="2:15">
      <c r="B70" s="112" t="s">
        <v>1331</v>
      </c>
      <c r="C70" s="111" t="s">
        <v>1332</v>
      </c>
      <c r="D70" s="106" t="s">
        <v>121</v>
      </c>
      <c r="E70" s="106" t="s">
        <v>290</v>
      </c>
      <c r="F70" s="111" t="s">
        <v>1333</v>
      </c>
      <c r="G70" s="106" t="s">
        <v>130</v>
      </c>
      <c r="H70" s="106" t="s">
        <v>133</v>
      </c>
      <c r="I70" s="127">
        <v>1653760.68252</v>
      </c>
      <c r="J70" s="126">
        <v>1022</v>
      </c>
      <c r="K70" s="111"/>
      <c r="L70" s="127">
        <v>16901.434175554001</v>
      </c>
      <c r="M70" s="113">
        <v>8.2587671110436467E-3</v>
      </c>
      <c r="N70" s="113">
        <v>1.74200081472364E-3</v>
      </c>
      <c r="O70" s="113">
        <v>2.810247968609416E-4</v>
      </c>
    </row>
    <row r="71" spans="2:15">
      <c r="B71" s="112" t="s">
        <v>1334</v>
      </c>
      <c r="C71" s="111" t="s">
        <v>1335</v>
      </c>
      <c r="D71" s="106" t="s">
        <v>121</v>
      </c>
      <c r="E71" s="106" t="s">
        <v>290</v>
      </c>
      <c r="F71" s="111" t="s">
        <v>1336</v>
      </c>
      <c r="G71" s="106" t="s">
        <v>627</v>
      </c>
      <c r="H71" s="106" t="s">
        <v>133</v>
      </c>
      <c r="I71" s="127">
        <v>3798147.9040279998</v>
      </c>
      <c r="J71" s="126">
        <v>765</v>
      </c>
      <c r="K71" s="111"/>
      <c r="L71" s="127">
        <v>29055.831465815998</v>
      </c>
      <c r="M71" s="113">
        <v>1.2552366136543293E-2</v>
      </c>
      <c r="N71" s="113">
        <v>2.9947329652730585E-3</v>
      </c>
      <c r="O71" s="113">
        <v>4.8311930517216283E-4</v>
      </c>
    </row>
    <row r="72" spans="2:15">
      <c r="B72" s="112" t="s">
        <v>1337</v>
      </c>
      <c r="C72" s="111" t="s">
        <v>1338</v>
      </c>
      <c r="D72" s="106" t="s">
        <v>121</v>
      </c>
      <c r="E72" s="106" t="s">
        <v>290</v>
      </c>
      <c r="F72" s="111" t="s">
        <v>718</v>
      </c>
      <c r="G72" s="106" t="s">
        <v>127</v>
      </c>
      <c r="H72" s="106" t="s">
        <v>133</v>
      </c>
      <c r="I72" s="127">
        <v>103600267.92633601</v>
      </c>
      <c r="J72" s="126">
        <v>118.6</v>
      </c>
      <c r="K72" s="111"/>
      <c r="L72" s="127">
        <v>122869.91776009899</v>
      </c>
      <c r="M72" s="113">
        <v>3.9993046310569005E-2</v>
      </c>
      <c r="N72" s="113">
        <v>1.2663984287954856E-2</v>
      </c>
      <c r="O72" s="113">
        <v>2.0429919331221842E-3</v>
      </c>
    </row>
    <row r="73" spans="2:15">
      <c r="B73" s="112" t="s">
        <v>1339</v>
      </c>
      <c r="C73" s="111" t="s">
        <v>1340</v>
      </c>
      <c r="D73" s="106" t="s">
        <v>121</v>
      </c>
      <c r="E73" s="106" t="s">
        <v>290</v>
      </c>
      <c r="F73" s="111" t="s">
        <v>403</v>
      </c>
      <c r="G73" s="106" t="s">
        <v>324</v>
      </c>
      <c r="H73" s="106" t="s">
        <v>133</v>
      </c>
      <c r="I73" s="127">
        <v>55212.835720000003</v>
      </c>
      <c r="J73" s="126">
        <v>67500</v>
      </c>
      <c r="K73" s="111"/>
      <c r="L73" s="127">
        <v>37268.664110753998</v>
      </c>
      <c r="M73" s="113">
        <v>1.0217227666853693E-2</v>
      </c>
      <c r="N73" s="113">
        <v>3.841215045436646E-3</v>
      </c>
      <c r="O73" s="113">
        <v>6.1967633351209413E-4</v>
      </c>
    </row>
    <row r="74" spans="2:15">
      <c r="B74" s="112" t="s">
        <v>1341</v>
      </c>
      <c r="C74" s="111" t="s">
        <v>1342</v>
      </c>
      <c r="D74" s="106" t="s">
        <v>121</v>
      </c>
      <c r="E74" s="106" t="s">
        <v>290</v>
      </c>
      <c r="F74" s="111" t="s">
        <v>1343</v>
      </c>
      <c r="G74" s="106" t="s">
        <v>525</v>
      </c>
      <c r="H74" s="106" t="s">
        <v>133</v>
      </c>
      <c r="I74" s="127">
        <v>675541.54989000002</v>
      </c>
      <c r="J74" s="126">
        <v>5918</v>
      </c>
      <c r="K74" s="111"/>
      <c r="L74" s="127">
        <v>39978.548923408998</v>
      </c>
      <c r="M74" s="113">
        <v>9.1214709810654646E-3</v>
      </c>
      <c r="N74" s="113">
        <v>4.1205180621167381E-3</v>
      </c>
      <c r="O74" s="113">
        <v>6.6473433398014968E-4</v>
      </c>
    </row>
    <row r="75" spans="2:15">
      <c r="B75" s="112" t="s">
        <v>1344</v>
      </c>
      <c r="C75" s="111" t="s">
        <v>1345</v>
      </c>
      <c r="D75" s="106" t="s">
        <v>121</v>
      </c>
      <c r="E75" s="106" t="s">
        <v>290</v>
      </c>
      <c r="F75" s="111" t="s">
        <v>542</v>
      </c>
      <c r="G75" s="106" t="s">
        <v>324</v>
      </c>
      <c r="H75" s="106" t="s">
        <v>133</v>
      </c>
      <c r="I75" s="127">
        <v>460563.27849900001</v>
      </c>
      <c r="J75" s="126">
        <v>9700</v>
      </c>
      <c r="K75" s="111"/>
      <c r="L75" s="127">
        <v>44674.638014386001</v>
      </c>
      <c r="M75" s="113">
        <v>1.2634147113879446E-2</v>
      </c>
      <c r="N75" s="113">
        <v>4.6045356275804441E-3</v>
      </c>
      <c r="O75" s="113">
        <v>7.4281749953432005E-4</v>
      </c>
    </row>
    <row r="76" spans="2:15">
      <c r="B76" s="112" t="s">
        <v>1346</v>
      </c>
      <c r="C76" s="111" t="s">
        <v>1347</v>
      </c>
      <c r="D76" s="106" t="s">
        <v>121</v>
      </c>
      <c r="E76" s="106" t="s">
        <v>290</v>
      </c>
      <c r="F76" s="111" t="s">
        <v>1348</v>
      </c>
      <c r="G76" s="106" t="s">
        <v>1321</v>
      </c>
      <c r="H76" s="106" t="s">
        <v>133</v>
      </c>
      <c r="I76" s="127">
        <v>1488201.897319</v>
      </c>
      <c r="J76" s="126">
        <v>7364</v>
      </c>
      <c r="K76" s="111"/>
      <c r="L76" s="127">
        <v>109591.18771855801</v>
      </c>
      <c r="M76" s="113">
        <v>2.3661956726196767E-2</v>
      </c>
      <c r="N76" s="113">
        <v>1.1295369156801261E-2</v>
      </c>
      <c r="O76" s="113">
        <v>1.8222028347690549E-3</v>
      </c>
    </row>
    <row r="77" spans="2:15">
      <c r="B77" s="112" t="s">
        <v>1349</v>
      </c>
      <c r="C77" s="111" t="s">
        <v>1350</v>
      </c>
      <c r="D77" s="106" t="s">
        <v>121</v>
      </c>
      <c r="E77" s="106" t="s">
        <v>290</v>
      </c>
      <c r="F77" s="111" t="s">
        <v>1351</v>
      </c>
      <c r="G77" s="106" t="s">
        <v>1352</v>
      </c>
      <c r="H77" s="106" t="s">
        <v>133</v>
      </c>
      <c r="I77" s="127">
        <v>2173387.3314450001</v>
      </c>
      <c r="J77" s="126">
        <v>3500</v>
      </c>
      <c r="K77" s="111"/>
      <c r="L77" s="127">
        <v>76068.556600580006</v>
      </c>
      <c r="M77" s="113">
        <v>1.9867715487582396E-2</v>
      </c>
      <c r="N77" s="113">
        <v>7.840251081457009E-3</v>
      </c>
      <c r="O77" s="113">
        <v>1.2648128226362381E-3</v>
      </c>
    </row>
    <row r="78" spans="2:15">
      <c r="B78" s="112" t="s">
        <v>1353</v>
      </c>
      <c r="C78" s="111" t="s">
        <v>1354</v>
      </c>
      <c r="D78" s="106" t="s">
        <v>121</v>
      </c>
      <c r="E78" s="106" t="s">
        <v>290</v>
      </c>
      <c r="F78" s="111" t="s">
        <v>1355</v>
      </c>
      <c r="G78" s="106" t="s">
        <v>525</v>
      </c>
      <c r="H78" s="106" t="s">
        <v>133</v>
      </c>
      <c r="I78" s="127">
        <v>618873.64952199999</v>
      </c>
      <c r="J78" s="126">
        <v>6853</v>
      </c>
      <c r="K78" s="111"/>
      <c r="L78" s="127">
        <v>42411.411201734001</v>
      </c>
      <c r="M78" s="113">
        <v>1.0000703739556301E-2</v>
      </c>
      <c r="N78" s="113">
        <v>4.3712688579919433E-3</v>
      </c>
      <c r="O78" s="113">
        <v>7.0518620454068583E-4</v>
      </c>
    </row>
    <row r="79" spans="2:15">
      <c r="B79" s="112" t="s">
        <v>1356</v>
      </c>
      <c r="C79" s="111" t="s">
        <v>1357</v>
      </c>
      <c r="D79" s="106" t="s">
        <v>121</v>
      </c>
      <c r="E79" s="106" t="s">
        <v>290</v>
      </c>
      <c r="F79" s="111" t="s">
        <v>670</v>
      </c>
      <c r="G79" s="106" t="s">
        <v>324</v>
      </c>
      <c r="H79" s="106" t="s">
        <v>133</v>
      </c>
      <c r="I79" s="127">
        <v>13833709.575107001</v>
      </c>
      <c r="J79" s="126">
        <v>166</v>
      </c>
      <c r="K79" s="111"/>
      <c r="L79" s="127">
        <v>22963.957894676998</v>
      </c>
      <c r="M79" s="113">
        <v>2.0049320995659287E-2</v>
      </c>
      <c r="N79" s="113">
        <v>2.3668543714276515E-3</v>
      </c>
      <c r="O79" s="113">
        <v>3.8182804698366887E-4</v>
      </c>
    </row>
    <row r="80" spans="2:15">
      <c r="B80" s="112" t="s">
        <v>1358</v>
      </c>
      <c r="C80" s="111" t="s">
        <v>1359</v>
      </c>
      <c r="D80" s="106" t="s">
        <v>121</v>
      </c>
      <c r="E80" s="106" t="s">
        <v>290</v>
      </c>
      <c r="F80" s="111" t="s">
        <v>1360</v>
      </c>
      <c r="G80" s="106" t="s">
        <v>582</v>
      </c>
      <c r="H80" s="106" t="s">
        <v>133</v>
      </c>
      <c r="I80" s="127">
        <v>327791.00980499998</v>
      </c>
      <c r="J80" s="126">
        <v>8082</v>
      </c>
      <c r="K80" s="111"/>
      <c r="L80" s="127">
        <v>26492.069412406003</v>
      </c>
      <c r="M80" s="113">
        <v>1.3111640392199999E-2</v>
      </c>
      <c r="N80" s="113">
        <v>2.7304905619711284E-3</v>
      </c>
      <c r="O80" s="113">
        <v>4.4049092803116096E-4</v>
      </c>
    </row>
    <row r="81" spans="2:15">
      <c r="B81" s="112" t="s">
        <v>1361</v>
      </c>
      <c r="C81" s="111" t="s">
        <v>1362</v>
      </c>
      <c r="D81" s="106" t="s">
        <v>121</v>
      </c>
      <c r="E81" s="106" t="s">
        <v>290</v>
      </c>
      <c r="F81" s="111" t="s">
        <v>1363</v>
      </c>
      <c r="G81" s="106" t="s">
        <v>127</v>
      </c>
      <c r="H81" s="106" t="s">
        <v>133</v>
      </c>
      <c r="I81" s="127">
        <v>307128.06028799998</v>
      </c>
      <c r="J81" s="126">
        <v>1781</v>
      </c>
      <c r="K81" s="111"/>
      <c r="L81" s="127">
        <v>5469.9507537290001</v>
      </c>
      <c r="M81" s="113">
        <v>3.2789625491278979E-3</v>
      </c>
      <c r="N81" s="113">
        <v>5.6377811317788798E-4</v>
      </c>
      <c r="O81" s="113">
        <v>9.0950376366842262E-5</v>
      </c>
    </row>
    <row r="82" spans="2:15">
      <c r="B82" s="112" t="s">
        <v>1364</v>
      </c>
      <c r="C82" s="111" t="s">
        <v>1365</v>
      </c>
      <c r="D82" s="106" t="s">
        <v>121</v>
      </c>
      <c r="E82" s="106" t="s">
        <v>290</v>
      </c>
      <c r="F82" s="111" t="s">
        <v>1366</v>
      </c>
      <c r="G82" s="106" t="s">
        <v>158</v>
      </c>
      <c r="H82" s="106" t="s">
        <v>133</v>
      </c>
      <c r="I82" s="127">
        <v>224170.92742600001</v>
      </c>
      <c r="J82" s="126">
        <v>6670</v>
      </c>
      <c r="K82" s="111"/>
      <c r="L82" s="127">
        <v>14952.200859285003</v>
      </c>
      <c r="M82" s="113">
        <v>6.8048202293048282E-3</v>
      </c>
      <c r="N82" s="113">
        <v>1.541096797362891E-3</v>
      </c>
      <c r="O82" s="113">
        <v>2.4861435813430501E-4</v>
      </c>
    </row>
    <row r="83" spans="2:15">
      <c r="B83" s="112" t="s">
        <v>1367</v>
      </c>
      <c r="C83" s="111" t="s">
        <v>1368</v>
      </c>
      <c r="D83" s="106" t="s">
        <v>121</v>
      </c>
      <c r="E83" s="106" t="s">
        <v>290</v>
      </c>
      <c r="F83" s="111" t="s">
        <v>1369</v>
      </c>
      <c r="G83" s="106" t="s">
        <v>129</v>
      </c>
      <c r="H83" s="106" t="s">
        <v>133</v>
      </c>
      <c r="I83" s="127">
        <v>16063537.84282</v>
      </c>
      <c r="J83" s="126">
        <v>277</v>
      </c>
      <c r="K83" s="111"/>
      <c r="L83" s="127">
        <v>44495.99982461</v>
      </c>
      <c r="M83" s="113">
        <v>3.1577423888277181E-2</v>
      </c>
      <c r="N83" s="113">
        <v>4.5861237065033178E-3</v>
      </c>
      <c r="O83" s="113">
        <v>7.3984723319644812E-4</v>
      </c>
    </row>
    <row r="84" spans="2:15">
      <c r="B84" s="112" t="s">
        <v>1370</v>
      </c>
      <c r="C84" s="111" t="s">
        <v>1371</v>
      </c>
      <c r="D84" s="106" t="s">
        <v>121</v>
      </c>
      <c r="E84" s="106" t="s">
        <v>290</v>
      </c>
      <c r="F84" s="111" t="s">
        <v>680</v>
      </c>
      <c r="G84" s="106" t="s">
        <v>681</v>
      </c>
      <c r="H84" s="106" t="s">
        <v>133</v>
      </c>
      <c r="I84" s="127">
        <v>528240.31047400006</v>
      </c>
      <c r="J84" s="126">
        <v>9351</v>
      </c>
      <c r="K84" s="111"/>
      <c r="L84" s="127">
        <v>49395.751432455007</v>
      </c>
      <c r="M84" s="113">
        <v>1.5699077372862111E-2</v>
      </c>
      <c r="N84" s="113">
        <v>5.0911324060108959E-3</v>
      </c>
      <c r="O84" s="113">
        <v>8.2131675146107674E-4</v>
      </c>
    </row>
    <row r="85" spans="2:15">
      <c r="B85" s="112" t="s">
        <v>1372</v>
      </c>
      <c r="C85" s="111" t="s">
        <v>1373</v>
      </c>
      <c r="D85" s="106" t="s">
        <v>121</v>
      </c>
      <c r="E85" s="106" t="s">
        <v>290</v>
      </c>
      <c r="F85" s="111" t="s">
        <v>1374</v>
      </c>
      <c r="G85" s="106" t="s">
        <v>127</v>
      </c>
      <c r="H85" s="106" t="s">
        <v>133</v>
      </c>
      <c r="I85" s="127">
        <v>1627144.530391</v>
      </c>
      <c r="J85" s="126">
        <v>1623</v>
      </c>
      <c r="K85" s="111"/>
      <c r="L85" s="127">
        <v>26408.555728642998</v>
      </c>
      <c r="M85" s="113">
        <v>1.7279360052196234E-2</v>
      </c>
      <c r="N85" s="113">
        <v>2.721882954850654E-3</v>
      </c>
      <c r="O85" s="113">
        <v>4.3910232303049458E-4</v>
      </c>
    </row>
    <row r="86" spans="2:15">
      <c r="B86" s="112" t="s">
        <v>1375</v>
      </c>
      <c r="C86" s="111" t="s">
        <v>1376</v>
      </c>
      <c r="D86" s="106" t="s">
        <v>121</v>
      </c>
      <c r="E86" s="106" t="s">
        <v>290</v>
      </c>
      <c r="F86" s="111" t="s">
        <v>1377</v>
      </c>
      <c r="G86" s="106" t="s">
        <v>158</v>
      </c>
      <c r="H86" s="106" t="s">
        <v>133</v>
      </c>
      <c r="I86" s="127">
        <v>17964.970947999998</v>
      </c>
      <c r="J86" s="126">
        <v>6433</v>
      </c>
      <c r="K86" s="111"/>
      <c r="L86" s="127">
        <v>1155.6865810530001</v>
      </c>
      <c r="M86" s="113">
        <v>3.2580526893169248E-4</v>
      </c>
      <c r="N86" s="113">
        <v>1.1911456417535139E-4</v>
      </c>
      <c r="O86" s="113">
        <v>1.921591879729874E-5</v>
      </c>
    </row>
    <row r="87" spans="2:15">
      <c r="B87" s="112" t="s">
        <v>1378</v>
      </c>
      <c r="C87" s="111" t="s">
        <v>1379</v>
      </c>
      <c r="D87" s="106" t="s">
        <v>121</v>
      </c>
      <c r="E87" s="106" t="s">
        <v>290</v>
      </c>
      <c r="F87" s="111" t="s">
        <v>636</v>
      </c>
      <c r="G87" s="106" t="s">
        <v>157</v>
      </c>
      <c r="H87" s="106" t="s">
        <v>133</v>
      </c>
      <c r="I87" s="127">
        <v>3324163.9375269995</v>
      </c>
      <c r="J87" s="126">
        <v>1846</v>
      </c>
      <c r="K87" s="111"/>
      <c r="L87" s="127">
        <v>61364.066286739995</v>
      </c>
      <c r="M87" s="113">
        <v>2.0161716757613114E-2</v>
      </c>
      <c r="N87" s="113">
        <v>6.3246853702433005E-3</v>
      </c>
      <c r="O87" s="113">
        <v>1.0203172159043837E-3</v>
      </c>
    </row>
    <row r="88" spans="2:15">
      <c r="B88" s="112" t="s">
        <v>1380</v>
      </c>
      <c r="C88" s="111" t="s">
        <v>1381</v>
      </c>
      <c r="D88" s="106" t="s">
        <v>121</v>
      </c>
      <c r="E88" s="106" t="s">
        <v>290</v>
      </c>
      <c r="F88" s="111" t="s">
        <v>1382</v>
      </c>
      <c r="G88" s="106" t="s">
        <v>128</v>
      </c>
      <c r="H88" s="106" t="s">
        <v>133</v>
      </c>
      <c r="I88" s="127">
        <v>223187.89031700001</v>
      </c>
      <c r="J88" s="126">
        <v>13110</v>
      </c>
      <c r="K88" s="111"/>
      <c r="L88" s="127">
        <v>29259.932420618999</v>
      </c>
      <c r="M88" s="113">
        <v>1.8216635818346781E-2</v>
      </c>
      <c r="N88" s="113">
        <v>3.015769288336515E-3</v>
      </c>
      <c r="O88" s="113">
        <v>4.865129479108127E-4</v>
      </c>
    </row>
    <row r="89" spans="2:15">
      <c r="B89" s="112" t="s">
        <v>1383</v>
      </c>
      <c r="C89" s="111" t="s">
        <v>1384</v>
      </c>
      <c r="D89" s="106" t="s">
        <v>121</v>
      </c>
      <c r="E89" s="106" t="s">
        <v>290</v>
      </c>
      <c r="F89" s="111" t="s">
        <v>1385</v>
      </c>
      <c r="G89" s="106" t="s">
        <v>582</v>
      </c>
      <c r="H89" s="106" t="s">
        <v>133</v>
      </c>
      <c r="I89" s="127">
        <v>91487.79153800002</v>
      </c>
      <c r="J89" s="126">
        <v>43690</v>
      </c>
      <c r="K89" s="127">
        <v>274.46337461300004</v>
      </c>
      <c r="L89" s="127">
        <v>40245.479497404005</v>
      </c>
      <c r="M89" s="113">
        <v>1.3451392756039161E-2</v>
      </c>
      <c r="N89" s="113">
        <v>4.1480301224865327E-3</v>
      </c>
      <c r="O89" s="113">
        <v>6.691726620861409E-4</v>
      </c>
    </row>
    <row r="90" spans="2:15">
      <c r="B90" s="112" t="s">
        <v>1386</v>
      </c>
      <c r="C90" s="111" t="s">
        <v>1387</v>
      </c>
      <c r="D90" s="106" t="s">
        <v>121</v>
      </c>
      <c r="E90" s="106" t="s">
        <v>290</v>
      </c>
      <c r="F90" s="111" t="s">
        <v>1388</v>
      </c>
      <c r="G90" s="106" t="s">
        <v>486</v>
      </c>
      <c r="H90" s="106" t="s">
        <v>133</v>
      </c>
      <c r="I90" s="127">
        <v>3255758.4866980002</v>
      </c>
      <c r="J90" s="126">
        <v>881.2</v>
      </c>
      <c r="K90" s="111"/>
      <c r="L90" s="127">
        <v>28689.743784273</v>
      </c>
      <c r="M90" s="113">
        <v>3.0505526024957003E-2</v>
      </c>
      <c r="N90" s="113">
        <v>2.9570009578656288E-3</v>
      </c>
      <c r="O90" s="113">
        <v>4.7703226455357925E-4</v>
      </c>
    </row>
    <row r="91" spans="2:15">
      <c r="B91" s="112" t="s">
        <v>1389</v>
      </c>
      <c r="C91" s="111" t="s">
        <v>1390</v>
      </c>
      <c r="D91" s="106" t="s">
        <v>121</v>
      </c>
      <c r="E91" s="106" t="s">
        <v>290</v>
      </c>
      <c r="F91" s="111" t="s">
        <v>1391</v>
      </c>
      <c r="G91" s="106" t="s">
        <v>477</v>
      </c>
      <c r="H91" s="106" t="s">
        <v>133</v>
      </c>
      <c r="I91" s="127">
        <v>113316.11019099999</v>
      </c>
      <c r="J91" s="126">
        <v>32200</v>
      </c>
      <c r="K91" s="111"/>
      <c r="L91" s="127">
        <v>36487.787481457999</v>
      </c>
      <c r="M91" s="113">
        <v>8.3009043542858502E-3</v>
      </c>
      <c r="N91" s="113">
        <v>3.7607314775747083E-3</v>
      </c>
      <c r="O91" s="113">
        <v>6.0669248292036346E-4</v>
      </c>
    </row>
    <row r="92" spans="2:15">
      <c r="B92" s="112" t="s">
        <v>1392</v>
      </c>
      <c r="C92" s="111" t="s">
        <v>1393</v>
      </c>
      <c r="D92" s="106" t="s">
        <v>121</v>
      </c>
      <c r="E92" s="106" t="s">
        <v>290</v>
      </c>
      <c r="F92" s="111" t="s">
        <v>605</v>
      </c>
      <c r="G92" s="106" t="s">
        <v>342</v>
      </c>
      <c r="H92" s="106" t="s">
        <v>133</v>
      </c>
      <c r="I92" s="127">
        <v>209480.28004799999</v>
      </c>
      <c r="J92" s="126">
        <v>43790</v>
      </c>
      <c r="K92" s="111"/>
      <c r="L92" s="127">
        <v>91731.414632917003</v>
      </c>
      <c r="M92" s="113">
        <v>1.9702402701223261E-2</v>
      </c>
      <c r="N92" s="113">
        <v>9.4545940519900045E-3</v>
      </c>
      <c r="O92" s="113">
        <v>1.5252434731407828E-3</v>
      </c>
    </row>
    <row r="93" spans="2:15">
      <c r="B93" s="112" t="s">
        <v>1394</v>
      </c>
      <c r="C93" s="111" t="s">
        <v>1395</v>
      </c>
      <c r="D93" s="106" t="s">
        <v>121</v>
      </c>
      <c r="E93" s="106" t="s">
        <v>290</v>
      </c>
      <c r="F93" s="111" t="s">
        <v>1396</v>
      </c>
      <c r="G93" s="106" t="s">
        <v>298</v>
      </c>
      <c r="H93" s="106" t="s">
        <v>133</v>
      </c>
      <c r="I93" s="127">
        <v>6844.712528</v>
      </c>
      <c r="J93" s="126">
        <v>14660</v>
      </c>
      <c r="K93" s="111"/>
      <c r="L93" s="127">
        <v>1003.434856575</v>
      </c>
      <c r="M93" s="113">
        <v>1.9306637045929444E-4</v>
      </c>
      <c r="N93" s="113">
        <v>1.0342224923160717E-4</v>
      </c>
      <c r="O93" s="113">
        <v>1.6684387478788277E-5</v>
      </c>
    </row>
    <row r="94" spans="2:15">
      <c r="B94" s="112" t="s">
        <v>1397</v>
      </c>
      <c r="C94" s="111" t="s">
        <v>1398</v>
      </c>
      <c r="D94" s="106" t="s">
        <v>121</v>
      </c>
      <c r="E94" s="106" t="s">
        <v>290</v>
      </c>
      <c r="F94" s="111" t="s">
        <v>1399</v>
      </c>
      <c r="G94" s="106" t="s">
        <v>486</v>
      </c>
      <c r="H94" s="106" t="s">
        <v>133</v>
      </c>
      <c r="I94" s="127">
        <v>132958.919711</v>
      </c>
      <c r="J94" s="126">
        <v>15650</v>
      </c>
      <c r="K94" s="111"/>
      <c r="L94" s="127">
        <v>20808.070934794003</v>
      </c>
      <c r="M94" s="113">
        <v>1.3925381897065915E-2</v>
      </c>
      <c r="N94" s="113">
        <v>2.1446509298995811E-3</v>
      </c>
      <c r="O94" s="113">
        <v>3.4598152125909007E-4</v>
      </c>
    </row>
    <row r="95" spans="2:15">
      <c r="B95" s="112" t="s">
        <v>1400</v>
      </c>
      <c r="C95" s="111" t="s">
        <v>1401</v>
      </c>
      <c r="D95" s="106" t="s">
        <v>121</v>
      </c>
      <c r="E95" s="106" t="s">
        <v>290</v>
      </c>
      <c r="F95" s="111" t="s">
        <v>800</v>
      </c>
      <c r="G95" s="106" t="s">
        <v>157</v>
      </c>
      <c r="H95" s="106" t="s">
        <v>133</v>
      </c>
      <c r="I95" s="127">
        <v>3495575.4924440002</v>
      </c>
      <c r="J95" s="126">
        <v>2549</v>
      </c>
      <c r="K95" s="111"/>
      <c r="L95" s="127">
        <v>89102.219302390004</v>
      </c>
      <c r="M95" s="113">
        <v>1.8769162125831171E-2</v>
      </c>
      <c r="N95" s="113">
        <v>9.1836075569817783E-3</v>
      </c>
      <c r="O95" s="113">
        <v>1.4815271188956633E-3</v>
      </c>
    </row>
    <row r="96" spans="2:15">
      <c r="B96" s="112" t="s">
        <v>1402</v>
      </c>
      <c r="C96" s="111" t="s">
        <v>1403</v>
      </c>
      <c r="D96" s="106" t="s">
        <v>121</v>
      </c>
      <c r="E96" s="106" t="s">
        <v>290</v>
      </c>
      <c r="F96" s="111" t="s">
        <v>1404</v>
      </c>
      <c r="G96" s="106" t="s">
        <v>158</v>
      </c>
      <c r="H96" s="106" t="s">
        <v>133</v>
      </c>
      <c r="I96" s="127">
        <v>6314.3104500000009</v>
      </c>
      <c r="J96" s="126">
        <v>8798</v>
      </c>
      <c r="K96" s="111"/>
      <c r="L96" s="127">
        <v>555.533033391</v>
      </c>
      <c r="M96" s="113">
        <v>1.4137686617691868E-4</v>
      </c>
      <c r="N96" s="113">
        <v>5.7257803492956906E-5</v>
      </c>
      <c r="O96" s="113">
        <v>9.2370006140695538E-6</v>
      </c>
    </row>
    <row r="97" spans="2:15">
      <c r="B97" s="112" t="s">
        <v>1405</v>
      </c>
      <c r="C97" s="111" t="s">
        <v>1406</v>
      </c>
      <c r="D97" s="106" t="s">
        <v>121</v>
      </c>
      <c r="E97" s="106" t="s">
        <v>290</v>
      </c>
      <c r="F97" s="111" t="s">
        <v>659</v>
      </c>
      <c r="G97" s="106" t="s">
        <v>660</v>
      </c>
      <c r="H97" s="106" t="s">
        <v>133</v>
      </c>
      <c r="I97" s="127">
        <v>418845.89221800002</v>
      </c>
      <c r="J97" s="126">
        <v>29690</v>
      </c>
      <c r="K97" s="111"/>
      <c r="L97" s="127">
        <v>124355.34539945298</v>
      </c>
      <c r="M97" s="113">
        <v>2.5920870928639705E-2</v>
      </c>
      <c r="N97" s="113">
        <v>1.2817084677607608E-2</v>
      </c>
      <c r="O97" s="113">
        <v>2.0676905472318003E-3</v>
      </c>
    </row>
    <row r="98" spans="2:15">
      <c r="B98" s="112" t="s">
        <v>1407</v>
      </c>
      <c r="C98" s="111" t="s">
        <v>1408</v>
      </c>
      <c r="D98" s="106" t="s">
        <v>121</v>
      </c>
      <c r="E98" s="106" t="s">
        <v>290</v>
      </c>
      <c r="F98" s="111" t="s">
        <v>917</v>
      </c>
      <c r="G98" s="106" t="s">
        <v>918</v>
      </c>
      <c r="H98" s="106" t="s">
        <v>133</v>
      </c>
      <c r="I98" s="127">
        <v>290861.38627900003</v>
      </c>
      <c r="J98" s="126">
        <v>7615</v>
      </c>
      <c r="K98" s="111"/>
      <c r="L98" s="127">
        <v>22149.094565156003</v>
      </c>
      <c r="M98" s="113">
        <v>6.571136443984763E-3</v>
      </c>
      <c r="N98" s="113">
        <v>2.2828678547113885E-3</v>
      </c>
      <c r="O98" s="113">
        <v>3.6827909017506349E-4</v>
      </c>
    </row>
    <row r="99" spans="2:15">
      <c r="B99" s="112" t="s">
        <v>1409</v>
      </c>
      <c r="C99" s="111" t="s">
        <v>1410</v>
      </c>
      <c r="D99" s="106" t="s">
        <v>121</v>
      </c>
      <c r="E99" s="106" t="s">
        <v>290</v>
      </c>
      <c r="F99" s="111" t="s">
        <v>850</v>
      </c>
      <c r="G99" s="106" t="s">
        <v>627</v>
      </c>
      <c r="H99" s="106" t="s">
        <v>133</v>
      </c>
      <c r="I99" s="127">
        <v>656431.67322300002</v>
      </c>
      <c r="J99" s="126">
        <v>3382</v>
      </c>
      <c r="K99" s="111"/>
      <c r="L99" s="127">
        <v>22200.519188411999</v>
      </c>
      <c r="M99" s="113">
        <v>1.2120562410221875E-2</v>
      </c>
      <c r="N99" s="113">
        <v>2.2881680993343191E-3</v>
      </c>
      <c r="O99" s="113">
        <v>3.6913414153662597E-4</v>
      </c>
    </row>
    <row r="100" spans="2:15">
      <c r="B100" s="112" t="s">
        <v>1411</v>
      </c>
      <c r="C100" s="111" t="s">
        <v>1412</v>
      </c>
      <c r="D100" s="106" t="s">
        <v>121</v>
      </c>
      <c r="E100" s="106" t="s">
        <v>290</v>
      </c>
      <c r="F100" s="111" t="s">
        <v>464</v>
      </c>
      <c r="G100" s="106" t="s">
        <v>324</v>
      </c>
      <c r="H100" s="106" t="s">
        <v>133</v>
      </c>
      <c r="I100" s="127">
        <v>275955.06731399999</v>
      </c>
      <c r="J100" s="126">
        <v>20750</v>
      </c>
      <c r="K100" s="111"/>
      <c r="L100" s="127">
        <v>57260.676467573001</v>
      </c>
      <c r="M100" s="113">
        <v>2.2620819749190987E-2</v>
      </c>
      <c r="N100" s="113">
        <v>5.9017562664837788E-3</v>
      </c>
      <c r="O100" s="113">
        <v>9.5208902423763353E-4</v>
      </c>
    </row>
    <row r="101" spans="2:15">
      <c r="B101" s="112" t="s">
        <v>1413</v>
      </c>
      <c r="C101" s="111" t="s">
        <v>1414</v>
      </c>
      <c r="D101" s="106" t="s">
        <v>121</v>
      </c>
      <c r="E101" s="106" t="s">
        <v>290</v>
      </c>
      <c r="F101" s="111" t="s">
        <v>467</v>
      </c>
      <c r="G101" s="106" t="s">
        <v>324</v>
      </c>
      <c r="H101" s="106" t="s">
        <v>133</v>
      </c>
      <c r="I101" s="127">
        <v>3228376.1005719993</v>
      </c>
      <c r="J101" s="126">
        <v>1742</v>
      </c>
      <c r="K101" s="111"/>
      <c r="L101" s="127">
        <v>56238.311671972995</v>
      </c>
      <c r="M101" s="113">
        <v>1.6677435139086982E-2</v>
      </c>
      <c r="N101" s="113">
        <v>5.7963829420438961E-3</v>
      </c>
      <c r="O101" s="113">
        <v>9.3508988345366206E-4</v>
      </c>
    </row>
    <row r="102" spans="2:15">
      <c r="B102" s="112" t="s">
        <v>1415</v>
      </c>
      <c r="C102" s="111" t="s">
        <v>1416</v>
      </c>
      <c r="D102" s="106" t="s">
        <v>121</v>
      </c>
      <c r="E102" s="106" t="s">
        <v>290</v>
      </c>
      <c r="F102" s="111" t="s">
        <v>1417</v>
      </c>
      <c r="G102" s="106" t="s">
        <v>477</v>
      </c>
      <c r="H102" s="106" t="s">
        <v>133</v>
      </c>
      <c r="I102" s="127">
        <v>215320.25949699999</v>
      </c>
      <c r="J102" s="126">
        <v>6630</v>
      </c>
      <c r="K102" s="111"/>
      <c r="L102" s="127">
        <v>14275.733204635</v>
      </c>
      <c r="M102" s="113">
        <v>4.4448239414005622E-3</v>
      </c>
      <c r="N102" s="113">
        <v>1.4713744771565427E-3</v>
      </c>
      <c r="O102" s="113">
        <v>2.3736654429457898E-4</v>
      </c>
    </row>
    <row r="103" spans="2:15">
      <c r="B103" s="112" t="s">
        <v>1418</v>
      </c>
      <c r="C103" s="111" t="s">
        <v>1419</v>
      </c>
      <c r="D103" s="106" t="s">
        <v>121</v>
      </c>
      <c r="E103" s="106" t="s">
        <v>290</v>
      </c>
      <c r="F103" s="111" t="s">
        <v>1420</v>
      </c>
      <c r="G103" s="106" t="s">
        <v>477</v>
      </c>
      <c r="H103" s="106" t="s">
        <v>133</v>
      </c>
      <c r="I103" s="127">
        <v>101387.62003399999</v>
      </c>
      <c r="J103" s="126">
        <v>24600</v>
      </c>
      <c r="K103" s="111"/>
      <c r="L103" s="127">
        <v>24941.354528255997</v>
      </c>
      <c r="M103" s="113">
        <v>7.3599513018069718E-3</v>
      </c>
      <c r="N103" s="113">
        <v>2.5706611319041479E-3</v>
      </c>
      <c r="O103" s="113">
        <v>4.147067649370128E-4</v>
      </c>
    </row>
    <row r="104" spans="2:15">
      <c r="B104" s="112" t="s">
        <v>1421</v>
      </c>
      <c r="C104" s="111" t="s">
        <v>1422</v>
      </c>
      <c r="D104" s="106" t="s">
        <v>121</v>
      </c>
      <c r="E104" s="106" t="s">
        <v>290</v>
      </c>
      <c r="F104" s="111" t="s">
        <v>1423</v>
      </c>
      <c r="G104" s="106" t="s">
        <v>127</v>
      </c>
      <c r="H104" s="106" t="s">
        <v>133</v>
      </c>
      <c r="I104" s="127">
        <v>10001648.532570001</v>
      </c>
      <c r="J104" s="126">
        <v>232.4</v>
      </c>
      <c r="K104" s="111"/>
      <c r="L104" s="127">
        <v>23243.831188631</v>
      </c>
      <c r="M104" s="113">
        <v>8.8992840221649404E-3</v>
      </c>
      <c r="N104" s="113">
        <v>2.3957004149659233E-3</v>
      </c>
      <c r="O104" s="113">
        <v>3.8648157725590967E-4</v>
      </c>
    </row>
    <row r="105" spans="2:15">
      <c r="B105" s="112" t="s">
        <v>1424</v>
      </c>
      <c r="C105" s="111" t="s">
        <v>1425</v>
      </c>
      <c r="D105" s="106" t="s">
        <v>121</v>
      </c>
      <c r="E105" s="106" t="s">
        <v>290</v>
      </c>
      <c r="F105" s="111" t="s">
        <v>1426</v>
      </c>
      <c r="G105" s="106" t="s">
        <v>681</v>
      </c>
      <c r="H105" s="106" t="s">
        <v>133</v>
      </c>
      <c r="I105" s="127">
        <v>7552167.8706179997</v>
      </c>
      <c r="J105" s="126">
        <v>306</v>
      </c>
      <c r="K105" s="111"/>
      <c r="L105" s="127">
        <v>23109.633684091001</v>
      </c>
      <c r="M105" s="113">
        <v>8.237742094046395E-3</v>
      </c>
      <c r="N105" s="113">
        <v>2.3818689164188541E-3</v>
      </c>
      <c r="O105" s="113">
        <v>3.8425023842034823E-4</v>
      </c>
    </row>
    <row r="106" spans="2:15">
      <c r="B106" s="112" t="s">
        <v>1427</v>
      </c>
      <c r="C106" s="111" t="s">
        <v>1428</v>
      </c>
      <c r="D106" s="106" t="s">
        <v>121</v>
      </c>
      <c r="E106" s="106" t="s">
        <v>290</v>
      </c>
      <c r="F106" s="111" t="s">
        <v>476</v>
      </c>
      <c r="G106" s="106" t="s">
        <v>477</v>
      </c>
      <c r="H106" s="106" t="s">
        <v>133</v>
      </c>
      <c r="I106" s="127">
        <v>7239336.1088549998</v>
      </c>
      <c r="J106" s="126">
        <v>2029</v>
      </c>
      <c r="K106" s="111"/>
      <c r="L106" s="127">
        <v>146886.12964805902</v>
      </c>
      <c r="M106" s="113">
        <v>2.7250574260103903E-2</v>
      </c>
      <c r="N106" s="113">
        <v>1.5139292610364164E-2</v>
      </c>
      <c r="O106" s="113">
        <v>2.4423160968044108E-3</v>
      </c>
    </row>
    <row r="107" spans="2:15">
      <c r="B107" s="112" t="s">
        <v>1429</v>
      </c>
      <c r="C107" s="111" t="s">
        <v>1430</v>
      </c>
      <c r="D107" s="106" t="s">
        <v>121</v>
      </c>
      <c r="E107" s="106" t="s">
        <v>290</v>
      </c>
      <c r="F107" s="111" t="s">
        <v>1431</v>
      </c>
      <c r="G107" s="106" t="s">
        <v>128</v>
      </c>
      <c r="H107" s="106" t="s">
        <v>133</v>
      </c>
      <c r="I107" s="127">
        <v>88990.860612999997</v>
      </c>
      <c r="J107" s="126">
        <v>35260</v>
      </c>
      <c r="K107" s="111"/>
      <c r="L107" s="127">
        <v>31378.177452243999</v>
      </c>
      <c r="M107" s="113">
        <v>1.0364645964168884E-2</v>
      </c>
      <c r="N107" s="113">
        <v>3.2340930431461628E-3</v>
      </c>
      <c r="O107" s="113">
        <v>5.2173359093619085E-4</v>
      </c>
    </row>
    <row r="108" spans="2:15">
      <c r="B108" s="112" t="s">
        <v>1432</v>
      </c>
      <c r="C108" s="111" t="s">
        <v>1433</v>
      </c>
      <c r="D108" s="106" t="s">
        <v>121</v>
      </c>
      <c r="E108" s="106" t="s">
        <v>290</v>
      </c>
      <c r="F108" s="111" t="s">
        <v>1434</v>
      </c>
      <c r="G108" s="106" t="s">
        <v>697</v>
      </c>
      <c r="H108" s="106" t="s">
        <v>133</v>
      </c>
      <c r="I108" s="127">
        <v>998707.20605499996</v>
      </c>
      <c r="J108" s="126">
        <v>1780</v>
      </c>
      <c r="K108" s="111"/>
      <c r="L108" s="127">
        <v>17776.988267785</v>
      </c>
      <c r="M108" s="113">
        <v>9.9786125919390581E-3</v>
      </c>
      <c r="N108" s="113">
        <v>1.8322426206058336E-3</v>
      </c>
      <c r="O108" s="113">
        <v>2.955828756816058E-4</v>
      </c>
    </row>
    <row r="109" spans="2:15">
      <c r="B109" s="103"/>
      <c r="C109" s="111"/>
      <c r="D109" s="111"/>
      <c r="E109" s="111"/>
      <c r="F109" s="111"/>
      <c r="G109" s="111"/>
      <c r="H109" s="111"/>
      <c r="I109" s="127"/>
      <c r="J109" s="126"/>
      <c r="K109" s="111"/>
      <c r="L109" s="111"/>
      <c r="M109" s="111"/>
      <c r="N109" s="113"/>
      <c r="O109" s="111"/>
    </row>
    <row r="110" spans="2:15">
      <c r="B110" s="108" t="s">
        <v>28</v>
      </c>
      <c r="C110" s="102"/>
      <c r="D110" s="102"/>
      <c r="E110" s="102"/>
      <c r="F110" s="102"/>
      <c r="G110" s="102"/>
      <c r="H110" s="102"/>
      <c r="I110" s="125"/>
      <c r="J110" s="105"/>
      <c r="K110" s="102"/>
      <c r="L110" s="125">
        <v>488421.72330609005</v>
      </c>
      <c r="M110" s="102"/>
      <c r="N110" s="104">
        <v>5.0340759907733942E-2</v>
      </c>
      <c r="O110" s="104">
        <v>8.1211223940447566E-3</v>
      </c>
    </row>
    <row r="111" spans="2:15">
      <c r="B111" s="112" t="s">
        <v>1435</v>
      </c>
      <c r="C111" s="111" t="s">
        <v>1436</v>
      </c>
      <c r="D111" s="106" t="s">
        <v>121</v>
      </c>
      <c r="E111" s="106" t="s">
        <v>290</v>
      </c>
      <c r="F111" s="111" t="s">
        <v>1437</v>
      </c>
      <c r="G111" s="106" t="s">
        <v>1438</v>
      </c>
      <c r="H111" s="106" t="s">
        <v>133</v>
      </c>
      <c r="I111" s="127">
        <v>6109522.4603340002</v>
      </c>
      <c r="J111" s="126">
        <v>176.1</v>
      </c>
      <c r="K111" s="111"/>
      <c r="L111" s="127">
        <v>10758.869052394997</v>
      </c>
      <c r="M111" s="113">
        <v>2.0580962509998676E-2</v>
      </c>
      <c r="N111" s="113">
        <v>1.1088975326061471E-3</v>
      </c>
      <c r="O111" s="113">
        <v>1.7889067628804761E-4</v>
      </c>
    </row>
    <row r="112" spans="2:15">
      <c r="B112" s="112" t="s">
        <v>1439</v>
      </c>
      <c r="C112" s="111" t="s">
        <v>1440</v>
      </c>
      <c r="D112" s="106" t="s">
        <v>121</v>
      </c>
      <c r="E112" s="106" t="s">
        <v>290</v>
      </c>
      <c r="F112" s="111" t="s">
        <v>610</v>
      </c>
      <c r="G112" s="106" t="s">
        <v>611</v>
      </c>
      <c r="H112" s="106" t="s">
        <v>133</v>
      </c>
      <c r="I112" s="127">
        <v>2474967.9845960001</v>
      </c>
      <c r="J112" s="126">
        <v>521.79999999999995</v>
      </c>
      <c r="K112" s="111"/>
      <c r="L112" s="127">
        <v>12914.382942611999</v>
      </c>
      <c r="M112" s="113">
        <v>1.5012949577134333E-2</v>
      </c>
      <c r="N112" s="113">
        <v>1.3310625225060684E-3</v>
      </c>
      <c r="O112" s="113">
        <v>2.1473099888063109E-4</v>
      </c>
    </row>
    <row r="113" spans="2:15">
      <c r="B113" s="112" t="s">
        <v>1441</v>
      </c>
      <c r="C113" s="111" t="s">
        <v>1442</v>
      </c>
      <c r="D113" s="106" t="s">
        <v>121</v>
      </c>
      <c r="E113" s="106" t="s">
        <v>290</v>
      </c>
      <c r="F113" s="111" t="s">
        <v>1443</v>
      </c>
      <c r="G113" s="106" t="s">
        <v>1444</v>
      </c>
      <c r="H113" s="106" t="s">
        <v>133</v>
      </c>
      <c r="I113" s="127">
        <v>84346.558990999998</v>
      </c>
      <c r="J113" s="126">
        <v>2109</v>
      </c>
      <c r="K113" s="111"/>
      <c r="L113" s="127">
        <v>1778.8689291220001</v>
      </c>
      <c r="M113" s="113">
        <v>1.8873715481284834E-2</v>
      </c>
      <c r="N113" s="113">
        <v>1.8334486243180129E-4</v>
      </c>
      <c r="O113" s="113">
        <v>2.9577743181806919E-5</v>
      </c>
    </row>
    <row r="114" spans="2:15">
      <c r="B114" s="112" t="s">
        <v>1445</v>
      </c>
      <c r="C114" s="111" t="s">
        <v>1446</v>
      </c>
      <c r="D114" s="106" t="s">
        <v>121</v>
      </c>
      <c r="E114" s="106" t="s">
        <v>290</v>
      </c>
      <c r="F114" s="111" t="s">
        <v>1447</v>
      </c>
      <c r="G114" s="106" t="s">
        <v>129</v>
      </c>
      <c r="H114" s="106" t="s">
        <v>133</v>
      </c>
      <c r="I114" s="127">
        <v>1102499.8206529999</v>
      </c>
      <c r="J114" s="126">
        <v>491.3</v>
      </c>
      <c r="K114" s="111"/>
      <c r="L114" s="127">
        <v>5416.5816183640009</v>
      </c>
      <c r="M114" s="113">
        <v>2.0041253917256856E-2</v>
      </c>
      <c r="N114" s="113">
        <v>5.5827745114404739E-4</v>
      </c>
      <c r="O114" s="113">
        <v>9.0062993067365461E-5</v>
      </c>
    </row>
    <row r="115" spans="2:15">
      <c r="B115" s="112" t="s">
        <v>1448</v>
      </c>
      <c r="C115" s="111" t="s">
        <v>1449</v>
      </c>
      <c r="D115" s="106" t="s">
        <v>121</v>
      </c>
      <c r="E115" s="106" t="s">
        <v>290</v>
      </c>
      <c r="F115" s="111" t="s">
        <v>1450</v>
      </c>
      <c r="G115" s="106" t="s">
        <v>129</v>
      </c>
      <c r="H115" s="106" t="s">
        <v>133</v>
      </c>
      <c r="I115" s="127">
        <v>484803.15859900007</v>
      </c>
      <c r="J115" s="126">
        <v>2967</v>
      </c>
      <c r="K115" s="111"/>
      <c r="L115" s="127">
        <v>14384.109715635999</v>
      </c>
      <c r="M115" s="113">
        <v>2.8691078026440719E-2</v>
      </c>
      <c r="N115" s="113">
        <v>1.4825446517405263E-3</v>
      </c>
      <c r="O115" s="113">
        <v>2.3916855036531853E-4</v>
      </c>
    </row>
    <row r="116" spans="2:15">
      <c r="B116" s="112" t="s">
        <v>1451</v>
      </c>
      <c r="C116" s="111" t="s">
        <v>1452</v>
      </c>
      <c r="D116" s="106" t="s">
        <v>121</v>
      </c>
      <c r="E116" s="106" t="s">
        <v>290</v>
      </c>
      <c r="F116" s="111" t="s">
        <v>1453</v>
      </c>
      <c r="G116" s="106" t="s">
        <v>582</v>
      </c>
      <c r="H116" s="106" t="s">
        <v>133</v>
      </c>
      <c r="I116" s="127">
        <v>159120.62333999999</v>
      </c>
      <c r="J116" s="126">
        <v>9900</v>
      </c>
      <c r="K116" s="111"/>
      <c r="L116" s="127">
        <v>15752.941710659999</v>
      </c>
      <c r="M116" s="113">
        <v>3.9780155834999997E-2</v>
      </c>
      <c r="N116" s="113">
        <v>1.623627735328812E-3</v>
      </c>
      <c r="O116" s="113">
        <v>2.6192849661264747E-4</v>
      </c>
    </row>
    <row r="117" spans="2:15">
      <c r="B117" s="112" t="s">
        <v>1454</v>
      </c>
      <c r="C117" s="111" t="s">
        <v>1455</v>
      </c>
      <c r="D117" s="106" t="s">
        <v>121</v>
      </c>
      <c r="E117" s="106" t="s">
        <v>290</v>
      </c>
      <c r="F117" s="111" t="s">
        <v>1456</v>
      </c>
      <c r="G117" s="106" t="s">
        <v>128</v>
      </c>
      <c r="H117" s="106" t="s">
        <v>133</v>
      </c>
      <c r="I117" s="127">
        <v>606173.80319999997</v>
      </c>
      <c r="J117" s="126">
        <v>628.1</v>
      </c>
      <c r="K117" s="111"/>
      <c r="L117" s="127">
        <v>3807.377657899</v>
      </c>
      <c r="M117" s="113">
        <v>1.0726392223606423E-2</v>
      </c>
      <c r="N117" s="113">
        <v>3.9241965581913356E-4</v>
      </c>
      <c r="O117" s="113">
        <v>6.3306316006693693E-5</v>
      </c>
    </row>
    <row r="118" spans="2:15">
      <c r="B118" s="112" t="s">
        <v>1457</v>
      </c>
      <c r="C118" s="111" t="s">
        <v>1458</v>
      </c>
      <c r="D118" s="106" t="s">
        <v>121</v>
      </c>
      <c r="E118" s="106" t="s">
        <v>290</v>
      </c>
      <c r="F118" s="111" t="s">
        <v>1459</v>
      </c>
      <c r="G118" s="106" t="s">
        <v>681</v>
      </c>
      <c r="H118" s="106" t="s">
        <v>133</v>
      </c>
      <c r="I118" s="127">
        <v>48940.704862999999</v>
      </c>
      <c r="J118" s="126">
        <v>5349</v>
      </c>
      <c r="K118" s="111"/>
      <c r="L118" s="127">
        <v>2617.8383031459998</v>
      </c>
      <c r="M118" s="113">
        <v>3.8088241310515478E-3</v>
      </c>
      <c r="N118" s="113">
        <v>2.6981594635862343E-4</v>
      </c>
      <c r="O118" s="113">
        <v>4.352751782570442E-5</v>
      </c>
    </row>
    <row r="119" spans="2:15">
      <c r="B119" s="112" t="s">
        <v>1460</v>
      </c>
      <c r="C119" s="111" t="s">
        <v>1461</v>
      </c>
      <c r="D119" s="106" t="s">
        <v>121</v>
      </c>
      <c r="E119" s="106" t="s">
        <v>290</v>
      </c>
      <c r="F119" s="111" t="s">
        <v>1462</v>
      </c>
      <c r="G119" s="106" t="s">
        <v>1463</v>
      </c>
      <c r="H119" s="106" t="s">
        <v>133</v>
      </c>
      <c r="I119" s="127">
        <v>552387.74907000002</v>
      </c>
      <c r="J119" s="126">
        <v>284.8</v>
      </c>
      <c r="K119" s="111"/>
      <c r="L119" s="127">
        <v>1573.200310361</v>
      </c>
      <c r="M119" s="113">
        <v>2.8439385956665734E-2</v>
      </c>
      <c r="N119" s="113">
        <v>1.621469630273264E-4</v>
      </c>
      <c r="O119" s="113">
        <v>2.615803446314808E-5</v>
      </c>
    </row>
    <row r="120" spans="2:15">
      <c r="B120" s="112" t="s">
        <v>1464</v>
      </c>
      <c r="C120" s="111" t="s">
        <v>1465</v>
      </c>
      <c r="D120" s="106" t="s">
        <v>121</v>
      </c>
      <c r="E120" s="106" t="s">
        <v>290</v>
      </c>
      <c r="F120" s="111" t="s">
        <v>1466</v>
      </c>
      <c r="G120" s="106" t="s">
        <v>156</v>
      </c>
      <c r="H120" s="106" t="s">
        <v>133</v>
      </c>
      <c r="I120" s="127">
        <v>44131.978597000001</v>
      </c>
      <c r="J120" s="126">
        <v>2845</v>
      </c>
      <c r="K120" s="111"/>
      <c r="L120" s="127">
        <v>1255.554791089</v>
      </c>
      <c r="M120" s="113">
        <v>4.3571027757242165E-3</v>
      </c>
      <c r="N120" s="113">
        <v>1.2940780328397875E-4</v>
      </c>
      <c r="O120" s="113">
        <v>2.087645500663571E-5</v>
      </c>
    </row>
    <row r="121" spans="2:15">
      <c r="B121" s="112" t="s">
        <v>1467</v>
      </c>
      <c r="C121" s="111" t="s">
        <v>1468</v>
      </c>
      <c r="D121" s="106" t="s">
        <v>121</v>
      </c>
      <c r="E121" s="106" t="s">
        <v>290</v>
      </c>
      <c r="F121" s="111" t="s">
        <v>1469</v>
      </c>
      <c r="G121" s="106" t="s">
        <v>1444</v>
      </c>
      <c r="H121" s="106" t="s">
        <v>133</v>
      </c>
      <c r="I121" s="127">
        <v>331541.62938900001</v>
      </c>
      <c r="J121" s="126">
        <v>492.5</v>
      </c>
      <c r="K121" s="111"/>
      <c r="L121" s="127">
        <v>1632.842523729</v>
      </c>
      <c r="M121" s="113">
        <v>6.3855179727449465E-3</v>
      </c>
      <c r="N121" s="113">
        <v>1.682941800741053E-4</v>
      </c>
      <c r="O121" s="113">
        <v>2.7149721956764564E-5</v>
      </c>
    </row>
    <row r="122" spans="2:15">
      <c r="B122" s="112" t="s">
        <v>1470</v>
      </c>
      <c r="C122" s="111" t="s">
        <v>1471</v>
      </c>
      <c r="D122" s="106" t="s">
        <v>121</v>
      </c>
      <c r="E122" s="106" t="s">
        <v>290</v>
      </c>
      <c r="F122" s="111" t="s">
        <v>1472</v>
      </c>
      <c r="G122" s="106" t="s">
        <v>582</v>
      </c>
      <c r="H122" s="106" t="s">
        <v>133</v>
      </c>
      <c r="I122" s="127">
        <v>347554.54894100002</v>
      </c>
      <c r="J122" s="126">
        <v>2258</v>
      </c>
      <c r="K122" s="111"/>
      <c r="L122" s="127">
        <v>7847.7817150800001</v>
      </c>
      <c r="M122" s="113">
        <v>1.2415423120190941E-2</v>
      </c>
      <c r="N122" s="113">
        <v>8.0885692891174651E-4</v>
      </c>
      <c r="O122" s="113">
        <v>1.3048722607690059E-4</v>
      </c>
    </row>
    <row r="123" spans="2:15">
      <c r="B123" s="112" t="s">
        <v>1473</v>
      </c>
      <c r="C123" s="111" t="s">
        <v>1474</v>
      </c>
      <c r="D123" s="106" t="s">
        <v>121</v>
      </c>
      <c r="E123" s="106" t="s">
        <v>290</v>
      </c>
      <c r="F123" s="111" t="s">
        <v>1475</v>
      </c>
      <c r="G123" s="106" t="s">
        <v>129</v>
      </c>
      <c r="H123" s="106" t="s">
        <v>133</v>
      </c>
      <c r="I123" s="127">
        <v>185538.68797299999</v>
      </c>
      <c r="J123" s="126">
        <v>1997</v>
      </c>
      <c r="K123" s="111"/>
      <c r="L123" s="127">
        <v>3705.2075988230004</v>
      </c>
      <c r="M123" s="113">
        <v>2.808891929760552E-2</v>
      </c>
      <c r="N123" s="113">
        <v>3.8188916921651244E-4</v>
      </c>
      <c r="O123" s="113">
        <v>6.1607506319961172E-5</v>
      </c>
    </row>
    <row r="124" spans="2:15">
      <c r="B124" s="112" t="s">
        <v>1476</v>
      </c>
      <c r="C124" s="111" t="s">
        <v>1477</v>
      </c>
      <c r="D124" s="106" t="s">
        <v>121</v>
      </c>
      <c r="E124" s="106" t="s">
        <v>290</v>
      </c>
      <c r="F124" s="111" t="s">
        <v>1478</v>
      </c>
      <c r="G124" s="106" t="s">
        <v>582</v>
      </c>
      <c r="H124" s="106" t="s">
        <v>133</v>
      </c>
      <c r="I124" s="127">
        <v>80888.352597999998</v>
      </c>
      <c r="J124" s="126">
        <v>14640</v>
      </c>
      <c r="K124" s="111"/>
      <c r="L124" s="127">
        <v>11842.054819365001</v>
      </c>
      <c r="M124" s="113">
        <v>1.5982637589621367E-2</v>
      </c>
      <c r="N124" s="113">
        <v>1.2205395665873815E-3</v>
      </c>
      <c r="O124" s="113">
        <v>1.9690110409929757E-4</v>
      </c>
    </row>
    <row r="125" spans="2:15">
      <c r="B125" s="112" t="s">
        <v>1479</v>
      </c>
      <c r="C125" s="111" t="s">
        <v>1480</v>
      </c>
      <c r="D125" s="106" t="s">
        <v>121</v>
      </c>
      <c r="E125" s="106" t="s">
        <v>290</v>
      </c>
      <c r="F125" s="111" t="s">
        <v>1481</v>
      </c>
      <c r="G125" s="106" t="s">
        <v>1482</v>
      </c>
      <c r="H125" s="106" t="s">
        <v>133</v>
      </c>
      <c r="I125" s="127">
        <v>249121.773625</v>
      </c>
      <c r="J125" s="126">
        <v>503</v>
      </c>
      <c r="K125" s="111"/>
      <c r="L125" s="127">
        <v>1253.0825213349999</v>
      </c>
      <c r="M125" s="113">
        <v>8.4686248259001548E-3</v>
      </c>
      <c r="N125" s="113">
        <v>1.2915299082954729E-4</v>
      </c>
      <c r="O125" s="113">
        <v>2.0835347897133237E-5</v>
      </c>
    </row>
    <row r="126" spans="2:15">
      <c r="B126" s="112" t="s">
        <v>1483</v>
      </c>
      <c r="C126" s="111" t="s">
        <v>1484</v>
      </c>
      <c r="D126" s="106" t="s">
        <v>121</v>
      </c>
      <c r="E126" s="106" t="s">
        <v>290</v>
      </c>
      <c r="F126" s="111" t="s">
        <v>1485</v>
      </c>
      <c r="G126" s="106" t="s">
        <v>681</v>
      </c>
      <c r="H126" s="106" t="s">
        <v>133</v>
      </c>
      <c r="I126" s="127">
        <v>505144.83600000001</v>
      </c>
      <c r="J126" s="126">
        <v>1292</v>
      </c>
      <c r="K126" s="111"/>
      <c r="L126" s="127">
        <v>6526.4712811199997</v>
      </c>
      <c r="M126" s="113">
        <v>1.108730724207091E-2</v>
      </c>
      <c r="N126" s="113">
        <v>6.7267180825551548E-4</v>
      </c>
      <c r="O126" s="113">
        <v>1.0851743390204922E-4</v>
      </c>
    </row>
    <row r="127" spans="2:15">
      <c r="B127" s="112" t="s">
        <v>1486</v>
      </c>
      <c r="C127" s="111" t="s">
        <v>1487</v>
      </c>
      <c r="D127" s="106" t="s">
        <v>121</v>
      </c>
      <c r="E127" s="106" t="s">
        <v>290</v>
      </c>
      <c r="F127" s="111" t="s">
        <v>1488</v>
      </c>
      <c r="G127" s="106" t="s">
        <v>1352</v>
      </c>
      <c r="H127" s="106" t="s">
        <v>133</v>
      </c>
      <c r="I127" s="127">
        <v>511842.29880799999</v>
      </c>
      <c r="J127" s="126">
        <v>111.5</v>
      </c>
      <c r="K127" s="111"/>
      <c r="L127" s="127">
        <v>570.70416443400006</v>
      </c>
      <c r="M127" s="113">
        <v>5.2201779860971366E-3</v>
      </c>
      <c r="N127" s="113">
        <v>5.8821465035680331E-5</v>
      </c>
      <c r="O127" s="113">
        <v>9.4892551846122379E-6</v>
      </c>
    </row>
    <row r="128" spans="2:15">
      <c r="B128" s="112" t="s">
        <v>1489</v>
      </c>
      <c r="C128" s="111" t="s">
        <v>1490</v>
      </c>
      <c r="D128" s="106" t="s">
        <v>121</v>
      </c>
      <c r="E128" s="106" t="s">
        <v>290</v>
      </c>
      <c r="F128" s="111" t="s">
        <v>1491</v>
      </c>
      <c r="G128" s="106" t="s">
        <v>1482</v>
      </c>
      <c r="H128" s="106" t="s">
        <v>133</v>
      </c>
      <c r="I128" s="127">
        <v>555800.25500899996</v>
      </c>
      <c r="J128" s="126">
        <v>4395</v>
      </c>
      <c r="K128" s="111"/>
      <c r="L128" s="127">
        <v>24427.421207656003</v>
      </c>
      <c r="M128" s="113">
        <v>2.2474075773628661E-2</v>
      </c>
      <c r="N128" s="113">
        <v>2.5176909369550278E-3</v>
      </c>
      <c r="O128" s="113">
        <v>4.0616145419465101E-4</v>
      </c>
    </row>
    <row r="129" spans="2:15">
      <c r="B129" s="112" t="s">
        <v>1492</v>
      </c>
      <c r="C129" s="111" t="s">
        <v>1493</v>
      </c>
      <c r="D129" s="106" t="s">
        <v>121</v>
      </c>
      <c r="E129" s="106" t="s">
        <v>290</v>
      </c>
      <c r="F129" s="111" t="s">
        <v>1494</v>
      </c>
      <c r="G129" s="106" t="s">
        <v>806</v>
      </c>
      <c r="H129" s="106" t="s">
        <v>133</v>
      </c>
      <c r="I129" s="127">
        <v>153596.864558</v>
      </c>
      <c r="J129" s="126">
        <v>7824</v>
      </c>
      <c r="K129" s="111"/>
      <c r="L129" s="127">
        <v>12017.418683045002</v>
      </c>
      <c r="M129" s="113">
        <v>1.7356713457072501E-2</v>
      </c>
      <c r="N129" s="113">
        <v>1.2386140086868274E-3</v>
      </c>
      <c r="O129" s="113">
        <v>1.9981692731616411E-4</v>
      </c>
    </row>
    <row r="130" spans="2:15">
      <c r="B130" s="112" t="s">
        <v>1495</v>
      </c>
      <c r="C130" s="111" t="s">
        <v>1496</v>
      </c>
      <c r="D130" s="106" t="s">
        <v>121</v>
      </c>
      <c r="E130" s="106" t="s">
        <v>290</v>
      </c>
      <c r="F130" s="111" t="s">
        <v>1497</v>
      </c>
      <c r="G130" s="106" t="s">
        <v>128</v>
      </c>
      <c r="H130" s="106" t="s">
        <v>133</v>
      </c>
      <c r="I130" s="127">
        <v>2091299.6210400001</v>
      </c>
      <c r="J130" s="126">
        <v>232.9</v>
      </c>
      <c r="K130" s="111"/>
      <c r="L130" s="127">
        <v>4870.6368174019999</v>
      </c>
      <c r="M130" s="113">
        <v>1.3965904308595454E-2</v>
      </c>
      <c r="N130" s="113">
        <v>5.0200788974519837E-4</v>
      </c>
      <c r="O130" s="113">
        <v>8.0985418632318763E-5</v>
      </c>
    </row>
    <row r="131" spans="2:15">
      <c r="B131" s="112" t="s">
        <v>1498</v>
      </c>
      <c r="C131" s="111" t="s">
        <v>1499</v>
      </c>
      <c r="D131" s="106" t="s">
        <v>121</v>
      </c>
      <c r="E131" s="106" t="s">
        <v>290</v>
      </c>
      <c r="F131" s="111" t="s">
        <v>1500</v>
      </c>
      <c r="G131" s="106" t="s">
        <v>156</v>
      </c>
      <c r="H131" s="106" t="s">
        <v>133</v>
      </c>
      <c r="I131" s="127">
        <v>244168.11120300004</v>
      </c>
      <c r="J131" s="126">
        <v>479.4</v>
      </c>
      <c r="K131" s="111"/>
      <c r="L131" s="127">
        <v>1170.5419258530001</v>
      </c>
      <c r="M131" s="113">
        <v>1.6038385697290915E-2</v>
      </c>
      <c r="N131" s="113">
        <v>1.2064567819063597E-4</v>
      </c>
      <c r="O131" s="113">
        <v>1.946292270308311E-5</v>
      </c>
    </row>
    <row r="132" spans="2:15">
      <c r="B132" s="112" t="s">
        <v>1501</v>
      </c>
      <c r="C132" s="111" t="s">
        <v>1502</v>
      </c>
      <c r="D132" s="106" t="s">
        <v>121</v>
      </c>
      <c r="E132" s="106" t="s">
        <v>290</v>
      </c>
      <c r="F132" s="111" t="s">
        <v>1503</v>
      </c>
      <c r="G132" s="106" t="s">
        <v>129</v>
      </c>
      <c r="H132" s="106" t="s">
        <v>133</v>
      </c>
      <c r="I132" s="127">
        <v>1970064.8603999999</v>
      </c>
      <c r="J132" s="126">
        <v>429.8</v>
      </c>
      <c r="K132" s="111"/>
      <c r="L132" s="127">
        <v>8467.3387699989999</v>
      </c>
      <c r="M132" s="113">
        <v>2.4708096437416734E-2</v>
      </c>
      <c r="N132" s="113">
        <v>8.727135746393449E-4</v>
      </c>
      <c r="O132" s="113">
        <v>1.4078877171461971E-4</v>
      </c>
    </row>
    <row r="133" spans="2:15">
      <c r="B133" s="112" t="s">
        <v>1504</v>
      </c>
      <c r="C133" s="111" t="s">
        <v>1505</v>
      </c>
      <c r="D133" s="106" t="s">
        <v>121</v>
      </c>
      <c r="E133" s="106" t="s">
        <v>290</v>
      </c>
      <c r="F133" s="111" t="s">
        <v>1506</v>
      </c>
      <c r="G133" s="106" t="s">
        <v>156</v>
      </c>
      <c r="H133" s="106" t="s">
        <v>133</v>
      </c>
      <c r="I133" s="127">
        <v>2038415.7555869999</v>
      </c>
      <c r="J133" s="126">
        <v>174.8</v>
      </c>
      <c r="K133" s="111"/>
      <c r="L133" s="127">
        <v>3563.1507402599996</v>
      </c>
      <c r="M133" s="113">
        <v>1.8846382804715057E-2</v>
      </c>
      <c r="N133" s="113">
        <v>3.6724762100329893E-4</v>
      </c>
      <c r="O133" s="113">
        <v>5.9245487842374657E-5</v>
      </c>
    </row>
    <row r="134" spans="2:15">
      <c r="B134" s="112" t="s">
        <v>1507</v>
      </c>
      <c r="C134" s="111" t="s">
        <v>1508</v>
      </c>
      <c r="D134" s="106" t="s">
        <v>121</v>
      </c>
      <c r="E134" s="106" t="s">
        <v>290</v>
      </c>
      <c r="F134" s="111" t="s">
        <v>1509</v>
      </c>
      <c r="G134" s="106" t="s">
        <v>486</v>
      </c>
      <c r="H134" s="106" t="s">
        <v>133</v>
      </c>
      <c r="I134" s="127">
        <v>683633.90954599995</v>
      </c>
      <c r="J134" s="126">
        <v>934</v>
      </c>
      <c r="K134" s="111"/>
      <c r="L134" s="127">
        <v>6385.1407198019997</v>
      </c>
      <c r="M134" s="113">
        <v>1.9970704159852588E-2</v>
      </c>
      <c r="N134" s="113">
        <v>6.5810511820992154E-4</v>
      </c>
      <c r="O134" s="113">
        <v>1.0616749176861298E-4</v>
      </c>
    </row>
    <row r="135" spans="2:15">
      <c r="B135" s="112" t="s">
        <v>1510</v>
      </c>
      <c r="C135" s="111" t="s">
        <v>1511</v>
      </c>
      <c r="D135" s="106" t="s">
        <v>121</v>
      </c>
      <c r="E135" s="106" t="s">
        <v>290</v>
      </c>
      <c r="F135" s="111" t="s">
        <v>1512</v>
      </c>
      <c r="G135" s="106" t="s">
        <v>158</v>
      </c>
      <c r="H135" s="106" t="s">
        <v>133</v>
      </c>
      <c r="I135" s="127">
        <v>169599.85296300001</v>
      </c>
      <c r="J135" s="126">
        <v>2186</v>
      </c>
      <c r="K135" s="111"/>
      <c r="L135" s="127">
        <v>3707.452785767</v>
      </c>
      <c r="M135" s="113">
        <v>1.4441483073732692E-2</v>
      </c>
      <c r="N135" s="113">
        <v>3.8212057664886582E-4</v>
      </c>
      <c r="O135" s="113">
        <v>6.164483766109463E-5</v>
      </c>
    </row>
    <row r="136" spans="2:15">
      <c r="B136" s="112" t="s">
        <v>1513</v>
      </c>
      <c r="C136" s="111" t="s">
        <v>1514</v>
      </c>
      <c r="D136" s="106" t="s">
        <v>121</v>
      </c>
      <c r="E136" s="106" t="s">
        <v>290</v>
      </c>
      <c r="F136" s="111" t="s">
        <v>734</v>
      </c>
      <c r="G136" s="106" t="s">
        <v>130</v>
      </c>
      <c r="H136" s="106" t="s">
        <v>133</v>
      </c>
      <c r="I136" s="127">
        <v>805256.18194399995</v>
      </c>
      <c r="J136" s="126">
        <v>1011</v>
      </c>
      <c r="K136" s="111"/>
      <c r="L136" s="127">
        <v>8141.1399994490002</v>
      </c>
      <c r="M136" s="113">
        <v>1.1825367513799484E-2</v>
      </c>
      <c r="N136" s="113">
        <v>8.3909284647168197E-4</v>
      </c>
      <c r="O136" s="113">
        <v>1.3536497499548136E-4</v>
      </c>
    </row>
    <row r="137" spans="2:15">
      <c r="B137" s="112" t="s">
        <v>1515</v>
      </c>
      <c r="C137" s="111" t="s">
        <v>1516</v>
      </c>
      <c r="D137" s="106" t="s">
        <v>121</v>
      </c>
      <c r="E137" s="106" t="s">
        <v>290</v>
      </c>
      <c r="F137" s="111" t="s">
        <v>1517</v>
      </c>
      <c r="G137" s="106" t="s">
        <v>486</v>
      </c>
      <c r="H137" s="106" t="s">
        <v>133</v>
      </c>
      <c r="I137" s="127">
        <v>426809.24798500002</v>
      </c>
      <c r="J137" s="126">
        <v>785.9</v>
      </c>
      <c r="K137" s="111"/>
      <c r="L137" s="127">
        <v>3354.2938796609997</v>
      </c>
      <c r="M137" s="113">
        <v>2.8116982822265983E-2</v>
      </c>
      <c r="N137" s="113">
        <v>3.4572111517278684E-4</v>
      </c>
      <c r="O137" s="113">
        <v>5.5772767349356251E-5</v>
      </c>
    </row>
    <row r="138" spans="2:15">
      <c r="B138" s="112" t="s">
        <v>1518</v>
      </c>
      <c r="C138" s="111" t="s">
        <v>1519</v>
      </c>
      <c r="D138" s="106" t="s">
        <v>121</v>
      </c>
      <c r="E138" s="106" t="s">
        <v>290</v>
      </c>
      <c r="F138" s="111" t="s">
        <v>1520</v>
      </c>
      <c r="G138" s="106" t="s">
        <v>156</v>
      </c>
      <c r="H138" s="106" t="s">
        <v>133</v>
      </c>
      <c r="I138" s="127">
        <v>513378.69682700001</v>
      </c>
      <c r="J138" s="126">
        <v>617.79999999999995</v>
      </c>
      <c r="K138" s="111"/>
      <c r="L138" s="127">
        <v>3171.6535889960001</v>
      </c>
      <c r="M138" s="113">
        <v>2.6145968028021247E-2</v>
      </c>
      <c r="N138" s="113">
        <v>3.2689670466211118E-4</v>
      </c>
      <c r="O138" s="113">
        <v>5.273595697873145E-5</v>
      </c>
    </row>
    <row r="139" spans="2:15">
      <c r="B139" s="112" t="s">
        <v>1521</v>
      </c>
      <c r="C139" s="111" t="s">
        <v>1522</v>
      </c>
      <c r="D139" s="106" t="s">
        <v>121</v>
      </c>
      <c r="E139" s="106" t="s">
        <v>290</v>
      </c>
      <c r="F139" s="111" t="s">
        <v>1523</v>
      </c>
      <c r="G139" s="106" t="s">
        <v>1352</v>
      </c>
      <c r="H139" s="106" t="s">
        <v>133</v>
      </c>
      <c r="I139" s="127">
        <v>2125218.5813429998</v>
      </c>
      <c r="J139" s="126">
        <v>41.8</v>
      </c>
      <c r="K139" s="111"/>
      <c r="L139" s="127">
        <v>888.34136649599998</v>
      </c>
      <c r="M139" s="113">
        <v>2.3365465272886115E-2</v>
      </c>
      <c r="N139" s="113">
        <v>9.155976753895913E-5</v>
      </c>
      <c r="O139" s="113">
        <v>1.4770696348585264E-5</v>
      </c>
    </row>
    <row r="140" spans="2:15">
      <c r="B140" s="112" t="s">
        <v>1524</v>
      </c>
      <c r="C140" s="111" t="s">
        <v>1525</v>
      </c>
      <c r="D140" s="106" t="s">
        <v>121</v>
      </c>
      <c r="E140" s="106" t="s">
        <v>290</v>
      </c>
      <c r="F140" s="111" t="s">
        <v>1526</v>
      </c>
      <c r="G140" s="106" t="s">
        <v>477</v>
      </c>
      <c r="H140" s="106" t="s">
        <v>133</v>
      </c>
      <c r="I140" s="127">
        <v>1276802.319467</v>
      </c>
      <c r="J140" s="126">
        <v>87.1</v>
      </c>
      <c r="K140" s="111"/>
      <c r="L140" s="127">
        <v>1112.0948194979999</v>
      </c>
      <c r="M140" s="113">
        <v>7.3022709664973297E-3</v>
      </c>
      <c r="N140" s="113">
        <v>1.1462163870196859E-4</v>
      </c>
      <c r="O140" s="113">
        <v>1.8491106582633354E-5</v>
      </c>
    </row>
    <row r="141" spans="2:15">
      <c r="B141" s="112" t="s">
        <v>1527</v>
      </c>
      <c r="C141" s="111" t="s">
        <v>1528</v>
      </c>
      <c r="D141" s="106" t="s">
        <v>121</v>
      </c>
      <c r="E141" s="106" t="s">
        <v>290</v>
      </c>
      <c r="F141" s="111" t="s">
        <v>1529</v>
      </c>
      <c r="G141" s="106" t="s">
        <v>697</v>
      </c>
      <c r="H141" s="106" t="s">
        <v>133</v>
      </c>
      <c r="I141" s="127">
        <v>296076.75413800002</v>
      </c>
      <c r="J141" s="126">
        <v>1998</v>
      </c>
      <c r="K141" s="111"/>
      <c r="L141" s="127">
        <v>5915.6135476850004</v>
      </c>
      <c r="M141" s="113">
        <v>2.0800224059957684E-2</v>
      </c>
      <c r="N141" s="113">
        <v>6.0971178614904092E-4</v>
      </c>
      <c r="O141" s="113">
        <v>9.8360534276465883E-5</v>
      </c>
    </row>
    <row r="142" spans="2:15">
      <c r="B142" s="112" t="s">
        <v>1530</v>
      </c>
      <c r="C142" s="111" t="s">
        <v>1531</v>
      </c>
      <c r="D142" s="106" t="s">
        <v>121</v>
      </c>
      <c r="E142" s="106" t="s">
        <v>290</v>
      </c>
      <c r="F142" s="111" t="s">
        <v>1532</v>
      </c>
      <c r="G142" s="106" t="s">
        <v>1533</v>
      </c>
      <c r="H142" s="106" t="s">
        <v>133</v>
      </c>
      <c r="I142" s="127">
        <v>1813545.9855379998</v>
      </c>
      <c r="J142" s="126">
        <v>567.5</v>
      </c>
      <c r="K142" s="111"/>
      <c r="L142" s="127">
        <v>10291.873469189999</v>
      </c>
      <c r="M142" s="113">
        <v>1.9272676920632694E-2</v>
      </c>
      <c r="N142" s="113">
        <v>1.0607651269200016E-3</v>
      </c>
      <c r="O142" s="113">
        <v>1.7112581222136612E-4</v>
      </c>
    </row>
    <row r="143" spans="2:15">
      <c r="B143" s="112" t="s">
        <v>1534</v>
      </c>
      <c r="C143" s="111" t="s">
        <v>1535</v>
      </c>
      <c r="D143" s="106" t="s">
        <v>121</v>
      </c>
      <c r="E143" s="106" t="s">
        <v>290</v>
      </c>
      <c r="F143" s="111" t="s">
        <v>1536</v>
      </c>
      <c r="G143" s="106" t="s">
        <v>806</v>
      </c>
      <c r="H143" s="106" t="s">
        <v>133</v>
      </c>
      <c r="I143" s="127">
        <v>255942.82011799997</v>
      </c>
      <c r="J143" s="126">
        <v>194.8</v>
      </c>
      <c r="K143" s="111"/>
      <c r="L143" s="127">
        <v>498.57661449800003</v>
      </c>
      <c r="M143" s="113">
        <v>3.4796975010231031E-3</v>
      </c>
      <c r="N143" s="113">
        <v>5.138740651452447E-5</v>
      </c>
      <c r="O143" s="113">
        <v>8.2899705642479178E-6</v>
      </c>
    </row>
    <row r="144" spans="2:15">
      <c r="B144" s="112" t="s">
        <v>1537</v>
      </c>
      <c r="C144" s="111" t="s">
        <v>1538</v>
      </c>
      <c r="D144" s="106" t="s">
        <v>121</v>
      </c>
      <c r="E144" s="106" t="s">
        <v>290</v>
      </c>
      <c r="F144" s="111" t="s">
        <v>1539</v>
      </c>
      <c r="G144" s="106" t="s">
        <v>681</v>
      </c>
      <c r="H144" s="106" t="s">
        <v>133</v>
      </c>
      <c r="I144" s="127">
        <v>578195.34616800002</v>
      </c>
      <c r="J144" s="126">
        <v>477.5</v>
      </c>
      <c r="K144" s="111"/>
      <c r="L144" s="127">
        <v>2760.8827779540002</v>
      </c>
      <c r="M144" s="113">
        <v>7.9500583020609503E-3</v>
      </c>
      <c r="N144" s="113">
        <v>2.845592864248568E-4</v>
      </c>
      <c r="O144" s="113">
        <v>4.5905957670362203E-5</v>
      </c>
    </row>
    <row r="145" spans="2:15">
      <c r="B145" s="112" t="s">
        <v>1540</v>
      </c>
      <c r="C145" s="111" t="s">
        <v>1541</v>
      </c>
      <c r="D145" s="106" t="s">
        <v>121</v>
      </c>
      <c r="E145" s="106" t="s">
        <v>290</v>
      </c>
      <c r="F145" s="111" t="s">
        <v>1542</v>
      </c>
      <c r="G145" s="106" t="s">
        <v>477</v>
      </c>
      <c r="H145" s="106" t="s">
        <v>133</v>
      </c>
      <c r="I145" s="127">
        <v>849055.017521</v>
      </c>
      <c r="J145" s="126">
        <v>517.5</v>
      </c>
      <c r="K145" s="111"/>
      <c r="L145" s="127">
        <v>4393.8597156729993</v>
      </c>
      <c r="M145" s="113">
        <v>6.8496514981242042E-3</v>
      </c>
      <c r="N145" s="113">
        <v>4.5286732031028115E-4</v>
      </c>
      <c r="O145" s="113">
        <v>7.3057914565525622E-5</v>
      </c>
    </row>
    <row r="146" spans="2:15">
      <c r="B146" s="112" t="s">
        <v>1543</v>
      </c>
      <c r="C146" s="111" t="s">
        <v>1544</v>
      </c>
      <c r="D146" s="106" t="s">
        <v>121</v>
      </c>
      <c r="E146" s="106" t="s">
        <v>290</v>
      </c>
      <c r="F146" s="111" t="s">
        <v>1545</v>
      </c>
      <c r="G146" s="106" t="s">
        <v>660</v>
      </c>
      <c r="H146" s="106" t="s">
        <v>133</v>
      </c>
      <c r="I146" s="127">
        <v>203687.53164100004</v>
      </c>
      <c r="J146" s="126">
        <v>9226</v>
      </c>
      <c r="K146" s="111"/>
      <c r="L146" s="127">
        <v>18792.211669192999</v>
      </c>
      <c r="M146" s="113">
        <v>3.4349959592227365E-3</v>
      </c>
      <c r="N146" s="113">
        <v>1.9368798942247317E-3</v>
      </c>
      <c r="O146" s="113">
        <v>3.1246327453922552E-4</v>
      </c>
    </row>
    <row r="147" spans="2:15">
      <c r="B147" s="112" t="s">
        <v>1546</v>
      </c>
      <c r="C147" s="111" t="s">
        <v>1547</v>
      </c>
      <c r="D147" s="106" t="s">
        <v>121</v>
      </c>
      <c r="E147" s="106" t="s">
        <v>290</v>
      </c>
      <c r="F147" s="111" t="s">
        <v>1548</v>
      </c>
      <c r="G147" s="106" t="s">
        <v>129</v>
      </c>
      <c r="H147" s="106" t="s">
        <v>133</v>
      </c>
      <c r="I147" s="127">
        <v>296322.25452900003</v>
      </c>
      <c r="J147" s="126">
        <v>1431</v>
      </c>
      <c r="K147" s="111"/>
      <c r="L147" s="127">
        <v>4240.3714623060005</v>
      </c>
      <c r="M147" s="113">
        <v>2.5711981363207088E-2</v>
      </c>
      <c r="N147" s="113">
        <v>4.3704755852920398E-4</v>
      </c>
      <c r="O147" s="113">
        <v>7.0505823140918006E-5</v>
      </c>
    </row>
    <row r="148" spans="2:15">
      <c r="B148" s="112" t="s">
        <v>1549</v>
      </c>
      <c r="C148" s="111" t="s">
        <v>1550</v>
      </c>
      <c r="D148" s="106" t="s">
        <v>121</v>
      </c>
      <c r="E148" s="106" t="s">
        <v>290</v>
      </c>
      <c r="F148" s="111" t="s">
        <v>1551</v>
      </c>
      <c r="G148" s="106" t="s">
        <v>627</v>
      </c>
      <c r="H148" s="106" t="s">
        <v>133</v>
      </c>
      <c r="I148" s="127">
        <v>124298.46407</v>
      </c>
      <c r="J148" s="126">
        <v>27470</v>
      </c>
      <c r="K148" s="111"/>
      <c r="L148" s="127">
        <v>34144.788080122002</v>
      </c>
      <c r="M148" s="113">
        <v>3.4052582458676144E-2</v>
      </c>
      <c r="N148" s="113">
        <v>3.5192426888938197E-3</v>
      </c>
      <c r="O148" s="113">
        <v>5.6773478714339102E-4</v>
      </c>
    </row>
    <row r="149" spans="2:15">
      <c r="B149" s="112" t="s">
        <v>1552</v>
      </c>
      <c r="C149" s="111" t="s">
        <v>1553</v>
      </c>
      <c r="D149" s="106" t="s">
        <v>121</v>
      </c>
      <c r="E149" s="106" t="s">
        <v>290</v>
      </c>
      <c r="F149" s="111" t="s">
        <v>1554</v>
      </c>
      <c r="G149" s="106" t="s">
        <v>1352</v>
      </c>
      <c r="H149" s="106" t="s">
        <v>133</v>
      </c>
      <c r="I149" s="127">
        <v>361431.13015799999</v>
      </c>
      <c r="J149" s="126">
        <v>764.2</v>
      </c>
      <c r="K149" s="111"/>
      <c r="L149" s="127">
        <v>2762.0566966670003</v>
      </c>
      <c r="M149" s="113">
        <v>1.6524421973156025E-2</v>
      </c>
      <c r="N149" s="113">
        <v>2.8468028014250375E-4</v>
      </c>
      <c r="O149" s="113">
        <v>4.5925476739834382E-5</v>
      </c>
    </row>
    <row r="150" spans="2:15">
      <c r="B150" s="112" t="s">
        <v>1555</v>
      </c>
      <c r="C150" s="111" t="s">
        <v>1556</v>
      </c>
      <c r="D150" s="106" t="s">
        <v>121</v>
      </c>
      <c r="E150" s="106" t="s">
        <v>290</v>
      </c>
      <c r="F150" s="111" t="s">
        <v>1557</v>
      </c>
      <c r="G150" s="106" t="s">
        <v>697</v>
      </c>
      <c r="H150" s="106" t="s">
        <v>133</v>
      </c>
      <c r="I150" s="127">
        <v>12486.212994</v>
      </c>
      <c r="J150" s="126">
        <v>11570</v>
      </c>
      <c r="K150" s="111"/>
      <c r="L150" s="127">
        <v>1444.654843607</v>
      </c>
      <c r="M150" s="113">
        <v>3.755450813035517E-3</v>
      </c>
      <c r="N150" s="113">
        <v>1.4889800998058541E-4</v>
      </c>
      <c r="O150" s="113">
        <v>2.4020673615144561E-5</v>
      </c>
    </row>
    <row r="151" spans="2:15">
      <c r="B151" s="112" t="s">
        <v>1558</v>
      </c>
      <c r="C151" s="111" t="s">
        <v>1559</v>
      </c>
      <c r="D151" s="106" t="s">
        <v>121</v>
      </c>
      <c r="E151" s="106" t="s">
        <v>290</v>
      </c>
      <c r="F151" s="111" t="s">
        <v>1560</v>
      </c>
      <c r="G151" s="106" t="s">
        <v>128</v>
      </c>
      <c r="H151" s="106" t="s">
        <v>133</v>
      </c>
      <c r="I151" s="127">
        <v>802994.14336800005</v>
      </c>
      <c r="J151" s="126">
        <v>1324</v>
      </c>
      <c r="K151" s="111"/>
      <c r="L151" s="127">
        <v>10631.642458191</v>
      </c>
      <c r="M151" s="113">
        <v>2.0267339090426991E-2</v>
      </c>
      <c r="N151" s="113">
        <v>1.0957845134116908E-3</v>
      </c>
      <c r="O151" s="113">
        <v>1.7677524469685151E-4</v>
      </c>
    </row>
    <row r="152" spans="2:15">
      <c r="B152" s="112" t="s">
        <v>1563</v>
      </c>
      <c r="C152" s="111" t="s">
        <v>1564</v>
      </c>
      <c r="D152" s="106" t="s">
        <v>121</v>
      </c>
      <c r="E152" s="106" t="s">
        <v>290</v>
      </c>
      <c r="F152" s="111" t="s">
        <v>1565</v>
      </c>
      <c r="G152" s="106" t="s">
        <v>477</v>
      </c>
      <c r="H152" s="106" t="s">
        <v>133</v>
      </c>
      <c r="I152" s="127">
        <v>1129397.015163</v>
      </c>
      <c r="J152" s="126">
        <v>587.6</v>
      </c>
      <c r="K152" s="111"/>
      <c r="L152" s="127">
        <v>6636.3368605939995</v>
      </c>
      <c r="M152" s="113">
        <v>8.137297943081042E-3</v>
      </c>
      <c r="N152" s="113">
        <v>6.8399545848341222E-4</v>
      </c>
      <c r="O152" s="113">
        <v>1.1034419912404131E-4</v>
      </c>
    </row>
    <row r="153" spans="2:15">
      <c r="B153" s="112" t="s">
        <v>1566</v>
      </c>
      <c r="C153" s="111" t="s">
        <v>1567</v>
      </c>
      <c r="D153" s="106" t="s">
        <v>121</v>
      </c>
      <c r="E153" s="106" t="s">
        <v>290</v>
      </c>
      <c r="F153" s="111" t="s">
        <v>677</v>
      </c>
      <c r="G153" s="106" t="s">
        <v>342</v>
      </c>
      <c r="H153" s="106" t="s">
        <v>133</v>
      </c>
      <c r="I153" s="127">
        <v>3017659.4785389993</v>
      </c>
      <c r="J153" s="126">
        <v>370</v>
      </c>
      <c r="K153" s="111"/>
      <c r="L153" s="127">
        <v>11165.340070593</v>
      </c>
      <c r="M153" s="113">
        <v>5.7852426673853947E-3</v>
      </c>
      <c r="N153" s="113">
        <v>1.1507917788285543E-3</v>
      </c>
      <c r="O153" s="113">
        <v>1.8564918175761137E-4</v>
      </c>
    </row>
    <row r="154" spans="2:15">
      <c r="B154" s="112" t="s">
        <v>1568</v>
      </c>
      <c r="C154" s="111" t="s">
        <v>1569</v>
      </c>
      <c r="D154" s="106" t="s">
        <v>121</v>
      </c>
      <c r="E154" s="106" t="s">
        <v>290</v>
      </c>
      <c r="F154" s="111" t="s">
        <v>1570</v>
      </c>
      <c r="G154" s="106" t="s">
        <v>156</v>
      </c>
      <c r="H154" s="106" t="s">
        <v>133</v>
      </c>
      <c r="I154" s="127">
        <v>166697.79587999999</v>
      </c>
      <c r="J154" s="126">
        <v>514.5</v>
      </c>
      <c r="K154" s="111"/>
      <c r="L154" s="127">
        <v>857.66015980300006</v>
      </c>
      <c r="M154" s="113">
        <v>2.1990499751597729E-2</v>
      </c>
      <c r="N154" s="113">
        <v>8.8397510034609898E-5</v>
      </c>
      <c r="O154" s="113">
        <v>1.4260551482250791E-5</v>
      </c>
    </row>
    <row r="155" spans="2:15">
      <c r="B155" s="112" t="s">
        <v>1571</v>
      </c>
      <c r="C155" s="111" t="s">
        <v>1572</v>
      </c>
      <c r="D155" s="106" t="s">
        <v>121</v>
      </c>
      <c r="E155" s="106" t="s">
        <v>290</v>
      </c>
      <c r="F155" s="111" t="s">
        <v>1573</v>
      </c>
      <c r="G155" s="106" t="s">
        <v>681</v>
      </c>
      <c r="H155" s="106" t="s">
        <v>133</v>
      </c>
      <c r="I155" s="127">
        <v>546016.86239799997</v>
      </c>
      <c r="J155" s="126">
        <v>911.3</v>
      </c>
      <c r="K155" s="111"/>
      <c r="L155" s="127">
        <v>4975.8516672860005</v>
      </c>
      <c r="M155" s="113">
        <v>1.9526463634836937E-2</v>
      </c>
      <c r="N155" s="113">
        <v>5.1285219753086867E-4</v>
      </c>
      <c r="O155" s="113">
        <v>8.2734854893661163E-5</v>
      </c>
    </row>
    <row r="156" spans="2:15">
      <c r="B156" s="112" t="s">
        <v>1574</v>
      </c>
      <c r="C156" s="111" t="s">
        <v>1575</v>
      </c>
      <c r="D156" s="106" t="s">
        <v>121</v>
      </c>
      <c r="E156" s="106" t="s">
        <v>290</v>
      </c>
      <c r="F156" s="111" t="s">
        <v>1576</v>
      </c>
      <c r="G156" s="106" t="s">
        <v>342</v>
      </c>
      <c r="H156" s="106" t="s">
        <v>133</v>
      </c>
      <c r="I156" s="127">
        <v>315636.46733299998</v>
      </c>
      <c r="J156" s="126">
        <v>6090</v>
      </c>
      <c r="K156" s="111"/>
      <c r="L156" s="127">
        <v>19222.260860589999</v>
      </c>
      <c r="M156" s="113">
        <v>1.9690399090815401E-2</v>
      </c>
      <c r="N156" s="113">
        <v>1.9812043008995434E-3</v>
      </c>
      <c r="O156" s="113">
        <v>3.196138207826536E-4</v>
      </c>
    </row>
    <row r="157" spans="2:15">
      <c r="B157" s="112" t="s">
        <v>1577</v>
      </c>
      <c r="C157" s="111" t="s">
        <v>1578</v>
      </c>
      <c r="D157" s="106" t="s">
        <v>121</v>
      </c>
      <c r="E157" s="106" t="s">
        <v>290</v>
      </c>
      <c r="F157" s="111" t="s">
        <v>1579</v>
      </c>
      <c r="G157" s="106" t="s">
        <v>158</v>
      </c>
      <c r="H157" s="106" t="s">
        <v>133</v>
      </c>
      <c r="I157" s="127">
        <v>3332189.6786809997</v>
      </c>
      <c r="J157" s="126">
        <v>60.1</v>
      </c>
      <c r="K157" s="111"/>
      <c r="L157" s="127">
        <v>2002.6459976450001</v>
      </c>
      <c r="M157" s="113">
        <v>2.4275847617471018E-2</v>
      </c>
      <c r="N157" s="113">
        <v>2.0640916760463472E-4</v>
      </c>
      <c r="O157" s="113">
        <v>3.3298546077621041E-5</v>
      </c>
    </row>
    <row r="158" spans="2:15">
      <c r="B158" s="112" t="s">
        <v>1580</v>
      </c>
      <c r="C158" s="111" t="s">
        <v>1581</v>
      </c>
      <c r="D158" s="106" t="s">
        <v>121</v>
      </c>
      <c r="E158" s="106" t="s">
        <v>290</v>
      </c>
      <c r="F158" s="111" t="s">
        <v>1582</v>
      </c>
      <c r="G158" s="106" t="s">
        <v>1438</v>
      </c>
      <c r="H158" s="106" t="s">
        <v>133</v>
      </c>
      <c r="I158" s="127">
        <v>99775.869560000006</v>
      </c>
      <c r="J158" s="126">
        <v>722.4</v>
      </c>
      <c r="K158" s="111"/>
      <c r="L158" s="127">
        <v>720.78088173999993</v>
      </c>
      <c r="M158" s="113">
        <v>5.3506269501933509E-3</v>
      </c>
      <c r="N158" s="113">
        <v>7.4289605851578385E-5</v>
      </c>
      <c r="O158" s="113">
        <v>1.1984622060369877E-5</v>
      </c>
    </row>
    <row r="159" spans="2:15">
      <c r="B159" s="112" t="s">
        <v>1583</v>
      </c>
      <c r="C159" s="111" t="s">
        <v>1584</v>
      </c>
      <c r="D159" s="106" t="s">
        <v>121</v>
      </c>
      <c r="E159" s="106" t="s">
        <v>290</v>
      </c>
      <c r="F159" s="111" t="s">
        <v>1585</v>
      </c>
      <c r="G159" s="106" t="s">
        <v>156</v>
      </c>
      <c r="H159" s="106" t="s">
        <v>133</v>
      </c>
      <c r="I159" s="127">
        <v>1358865.1186540001</v>
      </c>
      <c r="J159" s="126">
        <v>239</v>
      </c>
      <c r="K159" s="111"/>
      <c r="L159" s="127">
        <v>3247.6876335839997</v>
      </c>
      <c r="M159" s="113">
        <v>1.7765593632749255E-2</v>
      </c>
      <c r="N159" s="113">
        <v>3.3473339865170202E-4</v>
      </c>
      <c r="O159" s="113">
        <v>5.4000195960637729E-5</v>
      </c>
    </row>
    <row r="160" spans="2:15">
      <c r="B160" s="112" t="s">
        <v>1586</v>
      </c>
      <c r="C160" s="111" t="s">
        <v>1587</v>
      </c>
      <c r="D160" s="106" t="s">
        <v>121</v>
      </c>
      <c r="E160" s="106" t="s">
        <v>290</v>
      </c>
      <c r="F160" s="111" t="s">
        <v>1588</v>
      </c>
      <c r="G160" s="106" t="s">
        <v>627</v>
      </c>
      <c r="H160" s="106" t="s">
        <v>133</v>
      </c>
      <c r="I160" s="127">
        <v>3862.5975659999995</v>
      </c>
      <c r="J160" s="126">
        <v>93.5</v>
      </c>
      <c r="K160" s="111"/>
      <c r="L160" s="127">
        <v>3.6115304789999998</v>
      </c>
      <c r="M160" s="113">
        <v>5.6342200182828552E-4</v>
      </c>
      <c r="N160" s="113">
        <v>3.7223403478486403E-7</v>
      </c>
      <c r="O160" s="113">
        <v>6.0049911071218682E-8</v>
      </c>
    </row>
    <row r="161" spans="2:15">
      <c r="B161" s="112" t="s">
        <v>1589</v>
      </c>
      <c r="C161" s="111" t="s">
        <v>1590</v>
      </c>
      <c r="D161" s="106" t="s">
        <v>121</v>
      </c>
      <c r="E161" s="106" t="s">
        <v>290</v>
      </c>
      <c r="F161" s="111" t="s">
        <v>1591</v>
      </c>
      <c r="G161" s="106" t="s">
        <v>1592</v>
      </c>
      <c r="H161" s="106" t="s">
        <v>133</v>
      </c>
      <c r="I161" s="127">
        <v>410430.17924999999</v>
      </c>
      <c r="J161" s="126">
        <v>801.2</v>
      </c>
      <c r="K161" s="111"/>
      <c r="L161" s="127">
        <v>3288.3665961510001</v>
      </c>
      <c r="M161" s="113">
        <v>8.2221382111521413E-3</v>
      </c>
      <c r="N161" s="113">
        <v>3.3892610710459307E-4</v>
      </c>
      <c r="O161" s="113">
        <v>5.467657626500503E-5</v>
      </c>
    </row>
    <row r="162" spans="2:15">
      <c r="B162" s="112" t="s">
        <v>1593</v>
      </c>
      <c r="C162" s="111" t="s">
        <v>1594</v>
      </c>
      <c r="D162" s="106" t="s">
        <v>121</v>
      </c>
      <c r="E162" s="106" t="s">
        <v>290</v>
      </c>
      <c r="F162" s="111" t="s">
        <v>1595</v>
      </c>
      <c r="G162" s="106" t="s">
        <v>486</v>
      </c>
      <c r="H162" s="106" t="s">
        <v>133</v>
      </c>
      <c r="I162" s="127">
        <v>186475.98421600004</v>
      </c>
      <c r="J162" s="126">
        <v>511.5</v>
      </c>
      <c r="K162" s="111"/>
      <c r="L162" s="127">
        <v>953.82466052899997</v>
      </c>
      <c r="M162" s="113">
        <v>1.2424382844468071E-2</v>
      </c>
      <c r="N162" s="113">
        <v>9.8309014399989756E-5</v>
      </c>
      <c r="O162" s="113">
        <v>1.5859505097728347E-5</v>
      </c>
    </row>
    <row r="163" spans="2:15">
      <c r="B163" s="112" t="s">
        <v>1596</v>
      </c>
      <c r="C163" s="111" t="s">
        <v>1597</v>
      </c>
      <c r="D163" s="106" t="s">
        <v>121</v>
      </c>
      <c r="E163" s="106" t="s">
        <v>290</v>
      </c>
      <c r="F163" s="111" t="s">
        <v>1598</v>
      </c>
      <c r="G163" s="106" t="s">
        <v>486</v>
      </c>
      <c r="H163" s="106" t="s">
        <v>133</v>
      </c>
      <c r="I163" s="127">
        <v>409121.09640799998</v>
      </c>
      <c r="J163" s="126">
        <v>2399</v>
      </c>
      <c r="K163" s="111"/>
      <c r="L163" s="127">
        <v>9814.8151028160009</v>
      </c>
      <c r="M163" s="113">
        <v>1.5903337278240837E-2</v>
      </c>
      <c r="N163" s="113">
        <v>1.0115955680374642E-3</v>
      </c>
      <c r="O163" s="113">
        <v>1.6319363148992408E-4</v>
      </c>
    </row>
    <row r="164" spans="2:15">
      <c r="B164" s="112" t="s">
        <v>1599</v>
      </c>
      <c r="C164" s="111" t="s">
        <v>1600</v>
      </c>
      <c r="D164" s="106" t="s">
        <v>121</v>
      </c>
      <c r="E164" s="106" t="s">
        <v>290</v>
      </c>
      <c r="F164" s="111" t="s">
        <v>1601</v>
      </c>
      <c r="G164" s="106" t="s">
        <v>596</v>
      </c>
      <c r="H164" s="106" t="s">
        <v>133</v>
      </c>
      <c r="I164" s="127">
        <v>5711393.5681299996</v>
      </c>
      <c r="J164" s="126">
        <v>188</v>
      </c>
      <c r="K164" s="111"/>
      <c r="L164" s="127">
        <v>10737.419908084999</v>
      </c>
      <c r="M164" s="113">
        <v>2.4752674473624663E-2</v>
      </c>
      <c r="N164" s="113">
        <v>1.1066868073815869E-3</v>
      </c>
      <c r="O164" s="113">
        <v>1.7853403546337269E-4</v>
      </c>
    </row>
    <row r="165" spans="2:15">
      <c r="B165" s="112" t="s">
        <v>1602</v>
      </c>
      <c r="C165" s="111" t="s">
        <v>1603</v>
      </c>
      <c r="D165" s="106" t="s">
        <v>121</v>
      </c>
      <c r="E165" s="106" t="s">
        <v>290</v>
      </c>
      <c r="F165" s="111" t="s">
        <v>1604</v>
      </c>
      <c r="G165" s="106" t="s">
        <v>806</v>
      </c>
      <c r="H165" s="106" t="s">
        <v>133</v>
      </c>
      <c r="I165" s="127">
        <v>2273151.7620000001</v>
      </c>
      <c r="J165" s="126">
        <v>417.8</v>
      </c>
      <c r="K165" s="111"/>
      <c r="L165" s="127">
        <v>9497.2280616360003</v>
      </c>
      <c r="M165" s="113">
        <v>7.90633982122361E-3</v>
      </c>
      <c r="N165" s="113">
        <v>9.7886243552724062E-4</v>
      </c>
      <c r="O165" s="113">
        <v>1.5791302436473899E-4</v>
      </c>
    </row>
    <row r="166" spans="2:15">
      <c r="B166" s="112" t="s">
        <v>1605</v>
      </c>
      <c r="C166" s="111" t="s">
        <v>1606</v>
      </c>
      <c r="D166" s="106" t="s">
        <v>121</v>
      </c>
      <c r="E166" s="106" t="s">
        <v>290</v>
      </c>
      <c r="F166" s="111" t="s">
        <v>1607</v>
      </c>
      <c r="G166" s="106" t="s">
        <v>582</v>
      </c>
      <c r="H166" s="106" t="s">
        <v>133</v>
      </c>
      <c r="I166" s="127">
        <v>1909952.6249160001</v>
      </c>
      <c r="J166" s="126">
        <v>486.3</v>
      </c>
      <c r="K166" s="111"/>
      <c r="L166" s="127">
        <v>9288.0996149669991</v>
      </c>
      <c r="M166" s="113">
        <v>1.2524469797459152E-2</v>
      </c>
      <c r="N166" s="113">
        <v>9.5730793780265044E-4</v>
      </c>
      <c r="O166" s="113">
        <v>1.5443578813540142E-4</v>
      </c>
    </row>
    <row r="167" spans="2:15">
      <c r="B167" s="112" t="s">
        <v>1608</v>
      </c>
      <c r="C167" s="111" t="s">
        <v>1609</v>
      </c>
      <c r="D167" s="106" t="s">
        <v>121</v>
      </c>
      <c r="E167" s="106" t="s">
        <v>290</v>
      </c>
      <c r="F167" s="111" t="s">
        <v>1610</v>
      </c>
      <c r="G167" s="106" t="s">
        <v>806</v>
      </c>
      <c r="H167" s="106" t="s">
        <v>133</v>
      </c>
      <c r="I167" s="127">
        <v>35460.409769999998</v>
      </c>
      <c r="J167" s="126">
        <v>21880</v>
      </c>
      <c r="K167" s="111"/>
      <c r="L167" s="127">
        <v>7758.7376576639999</v>
      </c>
      <c r="M167" s="113">
        <v>1.568580352541659E-2</v>
      </c>
      <c r="N167" s="113">
        <v>7.9967931599713793E-4</v>
      </c>
      <c r="O167" s="113">
        <v>1.2900666603169454E-4</v>
      </c>
    </row>
    <row r="168" spans="2:15">
      <c r="B168" s="112" t="s">
        <v>1611</v>
      </c>
      <c r="C168" s="111" t="s">
        <v>1612</v>
      </c>
      <c r="D168" s="106" t="s">
        <v>121</v>
      </c>
      <c r="E168" s="106" t="s">
        <v>290</v>
      </c>
      <c r="F168" s="111" t="s">
        <v>1613</v>
      </c>
      <c r="G168" s="106" t="s">
        <v>1614</v>
      </c>
      <c r="H168" s="106" t="s">
        <v>133</v>
      </c>
      <c r="I168" s="127">
        <v>167625.99951600001</v>
      </c>
      <c r="J168" s="126">
        <v>1372</v>
      </c>
      <c r="K168" s="111"/>
      <c r="L168" s="127">
        <v>2299.8287133620001</v>
      </c>
      <c r="M168" s="113">
        <v>3.7399856446987301E-3</v>
      </c>
      <c r="N168" s="113">
        <v>2.3703926251395201E-4</v>
      </c>
      <c r="O168" s="113">
        <v>3.8239884868606533E-5</v>
      </c>
    </row>
    <row r="169" spans="2:15">
      <c r="B169" s="112" t="s">
        <v>1615</v>
      </c>
      <c r="C169" s="111" t="s">
        <v>1616</v>
      </c>
      <c r="D169" s="106" t="s">
        <v>121</v>
      </c>
      <c r="E169" s="106" t="s">
        <v>290</v>
      </c>
      <c r="F169" s="111" t="s">
        <v>684</v>
      </c>
      <c r="G169" s="106" t="s">
        <v>582</v>
      </c>
      <c r="H169" s="106" t="s">
        <v>133</v>
      </c>
      <c r="I169" s="127">
        <v>270729.88701599999</v>
      </c>
      <c r="J169" s="126">
        <v>8</v>
      </c>
      <c r="K169" s="111"/>
      <c r="L169" s="127">
        <v>21.658390456000003</v>
      </c>
      <c r="M169" s="113">
        <v>1.1014292427165302E-2</v>
      </c>
      <c r="N169" s="113">
        <v>2.2322918533461093E-6</v>
      </c>
      <c r="O169" s="113">
        <v>3.6012001792344054E-7</v>
      </c>
    </row>
    <row r="170" spans="2:15">
      <c r="B170" s="112" t="s">
        <v>1617</v>
      </c>
      <c r="C170" s="111" t="s">
        <v>1618</v>
      </c>
      <c r="D170" s="106" t="s">
        <v>121</v>
      </c>
      <c r="E170" s="106" t="s">
        <v>290</v>
      </c>
      <c r="F170" s="111" t="s">
        <v>1619</v>
      </c>
      <c r="G170" s="106" t="s">
        <v>697</v>
      </c>
      <c r="H170" s="106" t="s">
        <v>133</v>
      </c>
      <c r="I170" s="127">
        <v>215554.89927299999</v>
      </c>
      <c r="J170" s="126">
        <v>7804</v>
      </c>
      <c r="K170" s="111"/>
      <c r="L170" s="127">
        <v>16821.904339271001</v>
      </c>
      <c r="M170" s="113">
        <v>1.7138089173362601E-2</v>
      </c>
      <c r="N170" s="113">
        <v>1.7338038156902557E-3</v>
      </c>
      <c r="O170" s="113">
        <v>2.7970243238857389E-4</v>
      </c>
    </row>
    <row r="171" spans="2:15">
      <c r="B171" s="112" t="s">
        <v>1620</v>
      </c>
      <c r="C171" s="111" t="s">
        <v>1621</v>
      </c>
      <c r="D171" s="106" t="s">
        <v>121</v>
      </c>
      <c r="E171" s="106" t="s">
        <v>290</v>
      </c>
      <c r="F171" s="111" t="s">
        <v>1622</v>
      </c>
      <c r="G171" s="106" t="s">
        <v>486</v>
      </c>
      <c r="H171" s="106" t="s">
        <v>133</v>
      </c>
      <c r="I171" s="127">
        <v>2091234.4573559999</v>
      </c>
      <c r="J171" s="126">
        <v>409.9</v>
      </c>
      <c r="K171" s="111"/>
      <c r="L171" s="127">
        <v>8571.9700412080001</v>
      </c>
      <c r="M171" s="113">
        <v>2.448836997659146E-2</v>
      </c>
      <c r="N171" s="113">
        <v>8.8349773400703204E-4</v>
      </c>
      <c r="O171" s="113">
        <v>1.4252850465274757E-4</v>
      </c>
    </row>
    <row r="172" spans="2:15">
      <c r="B172" s="112" t="s">
        <v>1623</v>
      </c>
      <c r="C172" s="111" t="s">
        <v>1624</v>
      </c>
      <c r="D172" s="106" t="s">
        <v>121</v>
      </c>
      <c r="E172" s="106" t="s">
        <v>290</v>
      </c>
      <c r="F172" s="111" t="s">
        <v>873</v>
      </c>
      <c r="G172" s="106" t="s">
        <v>324</v>
      </c>
      <c r="H172" s="106" t="s">
        <v>133</v>
      </c>
      <c r="I172" s="127">
        <v>2803553.8398000002</v>
      </c>
      <c r="J172" s="126">
        <v>1023</v>
      </c>
      <c r="K172" s="111"/>
      <c r="L172" s="127">
        <v>28680.355781153998</v>
      </c>
      <c r="M172" s="113">
        <v>3.9431014978575318E-2</v>
      </c>
      <c r="N172" s="113">
        <v>2.9560333530510275E-3</v>
      </c>
      <c r="O172" s="113">
        <v>4.768761676423915E-4</v>
      </c>
    </row>
    <row r="173" spans="2:15">
      <c r="B173" s="112" t="s">
        <v>1625</v>
      </c>
      <c r="C173" s="111" t="s">
        <v>1626</v>
      </c>
      <c r="D173" s="106" t="s">
        <v>121</v>
      </c>
      <c r="E173" s="106" t="s">
        <v>290</v>
      </c>
      <c r="F173" s="111" t="s">
        <v>1627</v>
      </c>
      <c r="G173" s="106" t="s">
        <v>158</v>
      </c>
      <c r="H173" s="106" t="s">
        <v>133</v>
      </c>
      <c r="I173" s="127">
        <v>475088.71825800004</v>
      </c>
      <c r="J173" s="126">
        <v>55.3</v>
      </c>
      <c r="K173" s="111"/>
      <c r="L173" s="127">
        <v>262.72406119699997</v>
      </c>
      <c r="M173" s="113">
        <v>1.2100213394100549E-2</v>
      </c>
      <c r="N173" s="113">
        <v>2.707850256368412E-5</v>
      </c>
      <c r="O173" s="113">
        <v>4.3683852601785739E-6</v>
      </c>
    </row>
    <row r="174" spans="2:15">
      <c r="B174" s="112" t="s">
        <v>1628</v>
      </c>
      <c r="C174" s="111" t="s">
        <v>1629</v>
      </c>
      <c r="D174" s="106" t="s">
        <v>121</v>
      </c>
      <c r="E174" s="106" t="s">
        <v>290</v>
      </c>
      <c r="F174" s="111" t="s">
        <v>1630</v>
      </c>
      <c r="G174" s="106" t="s">
        <v>627</v>
      </c>
      <c r="H174" s="106" t="s">
        <v>133</v>
      </c>
      <c r="I174" s="127">
        <v>579451.38880299998</v>
      </c>
      <c r="J174" s="126">
        <v>3057</v>
      </c>
      <c r="K174" s="111"/>
      <c r="L174" s="127">
        <v>17713.828955713001</v>
      </c>
      <c r="M174" s="113">
        <v>1.6235679148304847E-2</v>
      </c>
      <c r="N174" s="113">
        <v>1.825732902439671E-3</v>
      </c>
      <c r="O174" s="113">
        <v>2.9453270842002616E-4</v>
      </c>
    </row>
    <row r="175" spans="2:15">
      <c r="B175" s="112" t="s">
        <v>1631</v>
      </c>
      <c r="C175" s="111" t="s">
        <v>1632</v>
      </c>
      <c r="D175" s="106" t="s">
        <v>121</v>
      </c>
      <c r="E175" s="106" t="s">
        <v>290</v>
      </c>
      <c r="F175" s="111" t="s">
        <v>1633</v>
      </c>
      <c r="G175" s="106" t="s">
        <v>486</v>
      </c>
      <c r="H175" s="106" t="s">
        <v>133</v>
      </c>
      <c r="I175" s="127">
        <v>126286.209</v>
      </c>
      <c r="J175" s="126">
        <v>6693</v>
      </c>
      <c r="K175" s="111"/>
      <c r="L175" s="127">
        <v>8452.33596837</v>
      </c>
      <c r="M175" s="113">
        <v>1.5027274447273852E-2</v>
      </c>
      <c r="N175" s="113">
        <v>8.7116726251048097E-4</v>
      </c>
      <c r="O175" s="113">
        <v>1.4053931600356337E-4</v>
      </c>
    </row>
    <row r="176" spans="2:15">
      <c r="B176" s="112" t="s">
        <v>1634</v>
      </c>
      <c r="C176" s="111" t="s">
        <v>1635</v>
      </c>
      <c r="D176" s="106" t="s">
        <v>121</v>
      </c>
      <c r="E176" s="106" t="s">
        <v>290</v>
      </c>
      <c r="F176" s="111" t="s">
        <v>1636</v>
      </c>
      <c r="G176" s="106" t="s">
        <v>486</v>
      </c>
      <c r="H176" s="106" t="s">
        <v>133</v>
      </c>
      <c r="I176" s="127">
        <v>495191.46215099999</v>
      </c>
      <c r="J176" s="126">
        <v>1193</v>
      </c>
      <c r="K176" s="111"/>
      <c r="L176" s="127">
        <v>5907.6341434669994</v>
      </c>
      <c r="M176" s="113">
        <v>2.9698349179383039E-2</v>
      </c>
      <c r="N176" s="113">
        <v>6.0888936312242746E-4</v>
      </c>
      <c r="O176" s="113">
        <v>9.8227858526813924E-5</v>
      </c>
    </row>
    <row r="177" spans="2:15">
      <c r="B177" s="112" t="s">
        <v>1637</v>
      </c>
      <c r="C177" s="111" t="s">
        <v>1638</v>
      </c>
      <c r="D177" s="106" t="s">
        <v>121</v>
      </c>
      <c r="E177" s="106" t="s">
        <v>290</v>
      </c>
      <c r="F177" s="111" t="s">
        <v>1639</v>
      </c>
      <c r="G177" s="106" t="s">
        <v>127</v>
      </c>
      <c r="H177" s="106" t="s">
        <v>133</v>
      </c>
      <c r="I177" s="127">
        <v>401716.43082900002</v>
      </c>
      <c r="J177" s="126">
        <v>825</v>
      </c>
      <c r="K177" s="111"/>
      <c r="L177" s="127">
        <v>3314.1605543390001</v>
      </c>
      <c r="M177" s="113">
        <v>2.0084817300584971E-2</v>
      </c>
      <c r="N177" s="113">
        <v>3.4158464458204776E-4</v>
      </c>
      <c r="O177" s="113">
        <v>5.5105459505606405E-5</v>
      </c>
    </row>
    <row r="178" spans="2:15">
      <c r="B178" s="112" t="s">
        <v>1640</v>
      </c>
      <c r="C178" s="111" t="s">
        <v>1641</v>
      </c>
      <c r="D178" s="106" t="s">
        <v>121</v>
      </c>
      <c r="E178" s="106" t="s">
        <v>290</v>
      </c>
      <c r="F178" s="111" t="s">
        <v>885</v>
      </c>
      <c r="G178" s="106" t="s">
        <v>127</v>
      </c>
      <c r="H178" s="106" t="s">
        <v>133</v>
      </c>
      <c r="I178" s="127">
        <v>1677217.4971979999</v>
      </c>
      <c r="J178" s="126">
        <v>919</v>
      </c>
      <c r="K178" s="111"/>
      <c r="L178" s="127">
        <v>15413.628799250997</v>
      </c>
      <c r="M178" s="113">
        <v>1.895255755155489E-2</v>
      </c>
      <c r="N178" s="113">
        <v>1.5886553559448383E-3</v>
      </c>
      <c r="O178" s="113">
        <v>2.5628664746478458E-4</v>
      </c>
    </row>
    <row r="179" spans="2:15">
      <c r="B179" s="103"/>
      <c r="C179" s="111"/>
      <c r="D179" s="111"/>
      <c r="E179" s="111"/>
      <c r="F179" s="111"/>
      <c r="G179" s="111"/>
      <c r="H179" s="111"/>
      <c r="I179" s="127"/>
      <c r="J179" s="126"/>
      <c r="K179" s="111"/>
      <c r="L179" s="111"/>
      <c r="M179" s="111"/>
      <c r="N179" s="113"/>
      <c r="O179" s="111"/>
    </row>
    <row r="180" spans="2:15">
      <c r="B180" s="110" t="s">
        <v>200</v>
      </c>
      <c r="C180" s="102"/>
      <c r="D180" s="102"/>
      <c r="E180" s="102"/>
      <c r="F180" s="102"/>
      <c r="G180" s="102"/>
      <c r="H180" s="102"/>
      <c r="I180" s="125"/>
      <c r="J180" s="105"/>
      <c r="K180" s="125">
        <v>185.109085021</v>
      </c>
      <c r="L180" s="125">
        <v>1891278.8372607911</v>
      </c>
      <c r="M180" s="102"/>
      <c r="N180" s="104">
        <v>0.19493075209813576</v>
      </c>
      <c r="O180" s="104">
        <v>3.1446813656639885E-2</v>
      </c>
    </row>
    <row r="181" spans="2:15">
      <c r="B181" s="108" t="s">
        <v>65</v>
      </c>
      <c r="C181" s="102"/>
      <c r="D181" s="102"/>
      <c r="E181" s="102"/>
      <c r="F181" s="102"/>
      <c r="G181" s="102"/>
      <c r="H181" s="102"/>
      <c r="I181" s="125"/>
      <c r="J181" s="105"/>
      <c r="K181" s="125">
        <v>3.1108081860000003</v>
      </c>
      <c r="L181" s="125">
        <v>808011.00757654919</v>
      </c>
      <c r="M181" s="102"/>
      <c r="N181" s="104">
        <v>8.3280260058633787E-2</v>
      </c>
      <c r="O181" s="104">
        <v>1.3435021366058805E-2</v>
      </c>
    </row>
    <row r="182" spans="2:15">
      <c r="B182" s="112" t="s">
        <v>1642</v>
      </c>
      <c r="C182" s="111" t="s">
        <v>1643</v>
      </c>
      <c r="D182" s="106" t="s">
        <v>1644</v>
      </c>
      <c r="E182" s="106" t="s">
        <v>894</v>
      </c>
      <c r="F182" s="111" t="s">
        <v>1645</v>
      </c>
      <c r="G182" s="106" t="s">
        <v>997</v>
      </c>
      <c r="H182" s="106" t="s">
        <v>132</v>
      </c>
      <c r="I182" s="127">
        <v>353601.38520000002</v>
      </c>
      <c r="J182" s="126">
        <v>341</v>
      </c>
      <c r="K182" s="111"/>
      <c r="L182" s="127">
        <v>4243.1423661089993</v>
      </c>
      <c r="M182" s="113">
        <v>5.6001855846086216E-3</v>
      </c>
      <c r="N182" s="113">
        <v>4.3733315066488951E-4</v>
      </c>
      <c r="O182" s="113">
        <v>7.0551895720929309E-5</v>
      </c>
    </row>
    <row r="183" spans="2:15">
      <c r="B183" s="112" t="s">
        <v>1646</v>
      </c>
      <c r="C183" s="111" t="s">
        <v>1647</v>
      </c>
      <c r="D183" s="106" t="s">
        <v>1644</v>
      </c>
      <c r="E183" s="106" t="s">
        <v>894</v>
      </c>
      <c r="F183" s="111" t="s">
        <v>917</v>
      </c>
      <c r="G183" s="106" t="s">
        <v>918</v>
      </c>
      <c r="H183" s="106" t="s">
        <v>132</v>
      </c>
      <c r="I183" s="127">
        <v>386934.12492099998</v>
      </c>
      <c r="J183" s="126">
        <v>2196</v>
      </c>
      <c r="K183" s="111"/>
      <c r="L183" s="127">
        <v>29901.201234545999</v>
      </c>
      <c r="M183" s="113">
        <v>8.7177698221256403E-3</v>
      </c>
      <c r="N183" s="113">
        <v>3.081863726519367E-3</v>
      </c>
      <c r="O183" s="113">
        <v>4.9717550094005494E-4</v>
      </c>
    </row>
    <row r="184" spans="2:15">
      <c r="B184" s="112" t="s">
        <v>1648</v>
      </c>
      <c r="C184" s="111" t="s">
        <v>1649</v>
      </c>
      <c r="D184" s="106" t="s">
        <v>1644</v>
      </c>
      <c r="E184" s="106" t="s">
        <v>894</v>
      </c>
      <c r="F184" s="111" t="s">
        <v>1650</v>
      </c>
      <c r="G184" s="106" t="s">
        <v>922</v>
      </c>
      <c r="H184" s="106" t="s">
        <v>132</v>
      </c>
      <c r="I184" s="127">
        <v>54815.539305999999</v>
      </c>
      <c r="J184" s="126">
        <v>12616</v>
      </c>
      <c r="K184" s="111"/>
      <c r="L184" s="127">
        <v>24335.744575299002</v>
      </c>
      <c r="M184" s="113">
        <v>4.3708604609808639E-4</v>
      </c>
      <c r="N184" s="113">
        <v>2.5082419892149595E-3</v>
      </c>
      <c r="O184" s="113">
        <v>4.0463712160148648E-4</v>
      </c>
    </row>
    <row r="185" spans="2:15">
      <c r="B185" s="112" t="s">
        <v>1651</v>
      </c>
      <c r="C185" s="111" t="s">
        <v>1652</v>
      </c>
      <c r="D185" s="106" t="s">
        <v>1644</v>
      </c>
      <c r="E185" s="106" t="s">
        <v>894</v>
      </c>
      <c r="F185" s="111" t="s">
        <v>921</v>
      </c>
      <c r="G185" s="106" t="s">
        <v>922</v>
      </c>
      <c r="H185" s="106" t="s">
        <v>132</v>
      </c>
      <c r="I185" s="127">
        <v>42230.108289999996</v>
      </c>
      <c r="J185" s="126">
        <v>12965</v>
      </c>
      <c r="K185" s="111"/>
      <c r="L185" s="127">
        <v>19266.994926368003</v>
      </c>
      <c r="M185" s="113">
        <v>1.0371786781170767E-3</v>
      </c>
      <c r="N185" s="113">
        <v>1.9858149616412157E-3</v>
      </c>
      <c r="O185" s="113">
        <v>3.2035762640396652E-4</v>
      </c>
    </row>
    <row r="186" spans="2:15">
      <c r="B186" s="112" t="s">
        <v>1653</v>
      </c>
      <c r="C186" s="111" t="s">
        <v>1654</v>
      </c>
      <c r="D186" s="106" t="s">
        <v>1644</v>
      </c>
      <c r="E186" s="106" t="s">
        <v>894</v>
      </c>
      <c r="F186" s="111" t="s">
        <v>876</v>
      </c>
      <c r="G186" s="106" t="s">
        <v>701</v>
      </c>
      <c r="H186" s="106" t="s">
        <v>132</v>
      </c>
      <c r="I186" s="127">
        <v>1768.006926</v>
      </c>
      <c r="J186" s="126">
        <v>16404</v>
      </c>
      <c r="K186" s="127">
        <v>3.1108081860000003</v>
      </c>
      <c r="L186" s="127">
        <v>1023.704757947</v>
      </c>
      <c r="M186" s="113">
        <v>3.9870077412142637E-5</v>
      </c>
      <c r="N186" s="113">
        <v>1.055114319801022E-4</v>
      </c>
      <c r="O186" s="113">
        <v>1.7021420706636878E-5</v>
      </c>
    </row>
    <row r="187" spans="2:15">
      <c r="B187" s="112" t="s">
        <v>1657</v>
      </c>
      <c r="C187" s="111" t="s">
        <v>1658</v>
      </c>
      <c r="D187" s="106" t="s">
        <v>1659</v>
      </c>
      <c r="E187" s="106" t="s">
        <v>894</v>
      </c>
      <c r="F187" s="111" t="s">
        <v>1660</v>
      </c>
      <c r="G187" s="106" t="s">
        <v>1661</v>
      </c>
      <c r="H187" s="106" t="s">
        <v>132</v>
      </c>
      <c r="I187" s="127">
        <v>46663.511942999998</v>
      </c>
      <c r="J187" s="126">
        <v>2914</v>
      </c>
      <c r="K187" s="111"/>
      <c r="L187" s="127">
        <v>4785.0473040790002</v>
      </c>
      <c r="M187" s="113">
        <v>1.257010368019602E-3</v>
      </c>
      <c r="N187" s="113">
        <v>4.9318633055727356E-4</v>
      </c>
      <c r="O187" s="113">
        <v>7.9562298242345447E-5</v>
      </c>
    </row>
    <row r="188" spans="2:15">
      <c r="B188" s="112" t="s">
        <v>1662</v>
      </c>
      <c r="C188" s="111" t="s">
        <v>1663</v>
      </c>
      <c r="D188" s="106" t="s">
        <v>1659</v>
      </c>
      <c r="E188" s="106" t="s">
        <v>894</v>
      </c>
      <c r="F188" s="111" t="s">
        <v>1664</v>
      </c>
      <c r="G188" s="106" t="s">
        <v>1661</v>
      </c>
      <c r="H188" s="106" t="s">
        <v>132</v>
      </c>
      <c r="I188" s="127">
        <v>112394.72601</v>
      </c>
      <c r="J188" s="126">
        <v>2064</v>
      </c>
      <c r="K188" s="111"/>
      <c r="L188" s="127">
        <v>8163.4717227140009</v>
      </c>
      <c r="M188" s="113">
        <v>7.1831706270972131E-4</v>
      </c>
      <c r="N188" s="113">
        <v>8.4139453754225883E-4</v>
      </c>
      <c r="O188" s="113">
        <v>1.357362907033033E-4</v>
      </c>
    </row>
    <row r="189" spans="2:15">
      <c r="B189" s="112" t="s">
        <v>1665</v>
      </c>
      <c r="C189" s="111" t="s">
        <v>1666</v>
      </c>
      <c r="D189" s="106" t="s">
        <v>1644</v>
      </c>
      <c r="E189" s="106" t="s">
        <v>894</v>
      </c>
      <c r="F189" s="111" t="s">
        <v>1667</v>
      </c>
      <c r="G189" s="106" t="s">
        <v>1115</v>
      </c>
      <c r="H189" s="106" t="s">
        <v>132</v>
      </c>
      <c r="I189" s="127">
        <v>224107.50649100001</v>
      </c>
      <c r="J189" s="126">
        <v>3570</v>
      </c>
      <c r="K189" s="111"/>
      <c r="L189" s="127">
        <v>28154.245057753997</v>
      </c>
      <c r="M189" s="113">
        <v>2.6974553832352687E-3</v>
      </c>
      <c r="N189" s="113">
        <v>2.9018080548143112E-3</v>
      </c>
      <c r="O189" s="113">
        <v>4.6812837987277744E-4</v>
      </c>
    </row>
    <row r="190" spans="2:15">
      <c r="B190" s="112" t="s">
        <v>1668</v>
      </c>
      <c r="C190" s="111" t="s">
        <v>1669</v>
      </c>
      <c r="D190" s="106" t="s">
        <v>1659</v>
      </c>
      <c r="E190" s="106" t="s">
        <v>894</v>
      </c>
      <c r="F190" s="111" t="s">
        <v>1670</v>
      </c>
      <c r="G190" s="106" t="s">
        <v>1088</v>
      </c>
      <c r="H190" s="106" t="s">
        <v>132</v>
      </c>
      <c r="I190" s="127">
        <v>320339.61832900002</v>
      </c>
      <c r="J190" s="126">
        <v>171</v>
      </c>
      <c r="K190" s="111"/>
      <c r="L190" s="127">
        <v>1927.640450675</v>
      </c>
      <c r="M190" s="113">
        <v>2.3968442241391265E-3</v>
      </c>
      <c r="N190" s="113">
        <v>1.9867847903860068E-4</v>
      </c>
      <c r="O190" s="113">
        <v>3.2051408208624362E-5</v>
      </c>
    </row>
    <row r="191" spans="2:15">
      <c r="B191" s="112" t="s">
        <v>1671</v>
      </c>
      <c r="C191" s="111" t="s">
        <v>1672</v>
      </c>
      <c r="D191" s="106" t="s">
        <v>1659</v>
      </c>
      <c r="E191" s="106" t="s">
        <v>894</v>
      </c>
      <c r="F191" s="111" t="s">
        <v>1673</v>
      </c>
      <c r="G191" s="106" t="s">
        <v>997</v>
      </c>
      <c r="H191" s="106" t="s">
        <v>132</v>
      </c>
      <c r="I191" s="127">
        <v>521562.04317000002</v>
      </c>
      <c r="J191" s="126">
        <v>393</v>
      </c>
      <c r="K191" s="111"/>
      <c r="L191" s="127">
        <v>7213.0309415669999</v>
      </c>
      <c r="M191" s="113">
        <v>3.840392561230868E-3</v>
      </c>
      <c r="N191" s="113">
        <v>7.434342935826435E-4</v>
      </c>
      <c r="O191" s="113">
        <v>1.1993305029921281E-4</v>
      </c>
    </row>
    <row r="192" spans="2:15">
      <c r="B192" s="112" t="s">
        <v>1674</v>
      </c>
      <c r="C192" s="111" t="s">
        <v>1675</v>
      </c>
      <c r="D192" s="106" t="s">
        <v>1644</v>
      </c>
      <c r="E192" s="106" t="s">
        <v>894</v>
      </c>
      <c r="F192" s="111" t="s">
        <v>1676</v>
      </c>
      <c r="G192" s="106" t="s">
        <v>987</v>
      </c>
      <c r="H192" s="106" t="s">
        <v>132</v>
      </c>
      <c r="I192" s="127">
        <v>119639.008103</v>
      </c>
      <c r="J192" s="126">
        <v>2297</v>
      </c>
      <c r="K192" s="111"/>
      <c r="L192" s="127">
        <v>9670.592109950001</v>
      </c>
      <c r="M192" s="113">
        <v>2.4031297690991749E-3</v>
      </c>
      <c r="N192" s="113">
        <v>9.9673076020726013E-4</v>
      </c>
      <c r="O192" s="113">
        <v>1.607955961012192E-4</v>
      </c>
    </row>
    <row r="193" spans="2:15">
      <c r="B193" s="112" t="s">
        <v>1679</v>
      </c>
      <c r="C193" s="111" t="s">
        <v>1680</v>
      </c>
      <c r="D193" s="106" t="s">
        <v>1644</v>
      </c>
      <c r="E193" s="106" t="s">
        <v>894</v>
      </c>
      <c r="F193" s="111" t="s">
        <v>1681</v>
      </c>
      <c r="G193" s="106" t="s">
        <v>922</v>
      </c>
      <c r="H193" s="106" t="s">
        <v>132</v>
      </c>
      <c r="I193" s="127">
        <v>17680.06926</v>
      </c>
      <c r="J193" s="126">
        <v>12200</v>
      </c>
      <c r="K193" s="111"/>
      <c r="L193" s="127">
        <v>7590.3719745650005</v>
      </c>
      <c r="M193" s="113">
        <v>3.9355476593622331E-4</v>
      </c>
      <c r="N193" s="113">
        <v>7.8232616394604312E-4</v>
      </c>
      <c r="O193" s="113">
        <v>1.2620720348906098E-4</v>
      </c>
    </row>
    <row r="194" spans="2:15">
      <c r="B194" s="112" t="s">
        <v>1682</v>
      </c>
      <c r="C194" s="111" t="s">
        <v>1683</v>
      </c>
      <c r="D194" s="106" t="s">
        <v>1644</v>
      </c>
      <c r="E194" s="106" t="s">
        <v>894</v>
      </c>
      <c r="F194" s="111" t="s">
        <v>925</v>
      </c>
      <c r="G194" s="106" t="s">
        <v>158</v>
      </c>
      <c r="H194" s="106" t="s">
        <v>132</v>
      </c>
      <c r="I194" s="127">
        <v>303281.382362</v>
      </c>
      <c r="J194" s="126">
        <v>19230</v>
      </c>
      <c r="K194" s="111"/>
      <c r="L194" s="127">
        <v>205231.63358563796</v>
      </c>
      <c r="M194" s="113">
        <v>4.7737064784857735E-3</v>
      </c>
      <c r="N194" s="113">
        <v>2.1152860118246516E-2</v>
      </c>
      <c r="O194" s="113">
        <v>3.4124428459014256E-3</v>
      </c>
    </row>
    <row r="195" spans="2:15">
      <c r="B195" s="112" t="s">
        <v>1684</v>
      </c>
      <c r="C195" s="111" t="s">
        <v>1685</v>
      </c>
      <c r="D195" s="106" t="s">
        <v>1644</v>
      </c>
      <c r="E195" s="106" t="s">
        <v>894</v>
      </c>
      <c r="F195" s="111" t="s">
        <v>928</v>
      </c>
      <c r="G195" s="106" t="s">
        <v>918</v>
      </c>
      <c r="H195" s="106" t="s">
        <v>132</v>
      </c>
      <c r="I195" s="127">
        <v>265626.62342399999</v>
      </c>
      <c r="J195" s="126">
        <v>8168</v>
      </c>
      <c r="K195" s="111"/>
      <c r="L195" s="127">
        <v>76349.570375184005</v>
      </c>
      <c r="M195" s="113">
        <v>9.2282144744488849E-3</v>
      </c>
      <c r="N195" s="113">
        <v>7.8692146723111367E-3</v>
      </c>
      <c r="O195" s="113">
        <v>1.2694853159940763E-3</v>
      </c>
    </row>
    <row r="196" spans="2:15">
      <c r="B196" s="112" t="s">
        <v>1688</v>
      </c>
      <c r="C196" s="111" t="s">
        <v>1689</v>
      </c>
      <c r="D196" s="106" t="s">
        <v>1644</v>
      </c>
      <c r="E196" s="106" t="s">
        <v>894</v>
      </c>
      <c r="F196" s="111" t="s">
        <v>1404</v>
      </c>
      <c r="G196" s="106" t="s">
        <v>158</v>
      </c>
      <c r="H196" s="106" t="s">
        <v>132</v>
      </c>
      <c r="I196" s="127">
        <v>484696.320466</v>
      </c>
      <c r="J196" s="126">
        <v>2530</v>
      </c>
      <c r="K196" s="111"/>
      <c r="L196" s="127">
        <v>43152.852699221003</v>
      </c>
      <c r="M196" s="113">
        <v>1.0852308795644749E-2</v>
      </c>
      <c r="N196" s="113">
        <v>4.4476879168289987E-3</v>
      </c>
      <c r="O196" s="113">
        <v>7.1751435634433158E-4</v>
      </c>
    </row>
    <row r="197" spans="2:15">
      <c r="B197" s="112" t="s">
        <v>1690</v>
      </c>
      <c r="C197" s="111" t="s">
        <v>1691</v>
      </c>
      <c r="D197" s="106" t="s">
        <v>1659</v>
      </c>
      <c r="E197" s="106" t="s">
        <v>894</v>
      </c>
      <c r="F197" s="111" t="s">
        <v>1692</v>
      </c>
      <c r="G197" s="106" t="s">
        <v>922</v>
      </c>
      <c r="H197" s="106" t="s">
        <v>132</v>
      </c>
      <c r="I197" s="127">
        <v>186537.106741</v>
      </c>
      <c r="J197" s="126">
        <v>462</v>
      </c>
      <c r="K197" s="111"/>
      <c r="L197" s="127">
        <v>3032.6792429309999</v>
      </c>
      <c r="M197" s="113">
        <v>1.9639287913162636E-3</v>
      </c>
      <c r="N197" s="113">
        <v>3.1257286553956645E-4</v>
      </c>
      <c r="O197" s="113">
        <v>5.0425192284674436E-5</v>
      </c>
    </row>
    <row r="198" spans="2:15">
      <c r="B198" s="112" t="s">
        <v>1695</v>
      </c>
      <c r="C198" s="111" t="s">
        <v>1696</v>
      </c>
      <c r="D198" s="106" t="s">
        <v>1659</v>
      </c>
      <c r="E198" s="106" t="s">
        <v>894</v>
      </c>
      <c r="F198" s="111" t="s">
        <v>1697</v>
      </c>
      <c r="G198" s="106" t="s">
        <v>922</v>
      </c>
      <c r="H198" s="106" t="s">
        <v>132</v>
      </c>
      <c r="I198" s="127">
        <v>400819.79874499998</v>
      </c>
      <c r="J198" s="126">
        <v>643</v>
      </c>
      <c r="K198" s="111"/>
      <c r="L198" s="127">
        <v>9069.4177251919991</v>
      </c>
      <c r="M198" s="113">
        <v>5.2724386066164515E-3</v>
      </c>
      <c r="N198" s="113">
        <v>9.347687836577112E-4</v>
      </c>
      <c r="O198" s="113">
        <v>1.5079970417868763E-4</v>
      </c>
    </row>
    <row r="199" spans="2:15">
      <c r="B199" s="112" t="s">
        <v>1698</v>
      </c>
      <c r="C199" s="111" t="s">
        <v>1699</v>
      </c>
      <c r="D199" s="106" t="s">
        <v>1644</v>
      </c>
      <c r="E199" s="106" t="s">
        <v>894</v>
      </c>
      <c r="F199" s="111" t="s">
        <v>1700</v>
      </c>
      <c r="G199" s="106" t="s">
        <v>1097</v>
      </c>
      <c r="H199" s="106" t="s">
        <v>132</v>
      </c>
      <c r="I199" s="127">
        <v>310824.71019800002</v>
      </c>
      <c r="J199" s="126">
        <v>455.99</v>
      </c>
      <c r="K199" s="111"/>
      <c r="L199" s="127">
        <v>4987.5828503960001</v>
      </c>
      <c r="M199" s="113">
        <v>1.3438471510003106E-2</v>
      </c>
      <c r="N199" s="113">
        <v>5.1406130974720652E-4</v>
      </c>
      <c r="O199" s="113">
        <v>8.2929912503339903E-5</v>
      </c>
    </row>
    <row r="200" spans="2:15">
      <c r="B200" s="112" t="s">
        <v>1701</v>
      </c>
      <c r="C200" s="111" t="s">
        <v>1702</v>
      </c>
      <c r="D200" s="106" t="s">
        <v>1644</v>
      </c>
      <c r="E200" s="106" t="s">
        <v>894</v>
      </c>
      <c r="F200" s="111" t="s">
        <v>931</v>
      </c>
      <c r="G200" s="106" t="s">
        <v>932</v>
      </c>
      <c r="H200" s="106" t="s">
        <v>132</v>
      </c>
      <c r="I200" s="127">
        <v>90890.205197000003</v>
      </c>
      <c r="J200" s="126">
        <v>28327</v>
      </c>
      <c r="K200" s="111"/>
      <c r="L200" s="127">
        <v>90601.822391902999</v>
      </c>
      <c r="M200" s="113">
        <v>1.6260919305571397E-3</v>
      </c>
      <c r="N200" s="113">
        <v>9.3381689851162117E-3</v>
      </c>
      <c r="O200" s="113">
        <v>1.5064614321157789E-3</v>
      </c>
    </row>
    <row r="201" spans="2:15">
      <c r="B201" s="112" t="s">
        <v>1703</v>
      </c>
      <c r="C201" s="111" t="s">
        <v>1704</v>
      </c>
      <c r="D201" s="106" t="s">
        <v>1644</v>
      </c>
      <c r="E201" s="106" t="s">
        <v>894</v>
      </c>
      <c r="F201" s="111" t="s">
        <v>1705</v>
      </c>
      <c r="G201" s="106" t="s">
        <v>922</v>
      </c>
      <c r="H201" s="106" t="s">
        <v>136</v>
      </c>
      <c r="I201" s="127">
        <v>3359213.1593999998</v>
      </c>
      <c r="J201" s="126">
        <v>16</v>
      </c>
      <c r="K201" s="111"/>
      <c r="L201" s="127">
        <v>1285.2618284919999</v>
      </c>
      <c r="M201" s="113">
        <v>6.3054522022870261E-3</v>
      </c>
      <c r="N201" s="113">
        <v>1.3246965488908699E-4</v>
      </c>
      <c r="O201" s="113">
        <v>2.1370402092119939E-5</v>
      </c>
    </row>
    <row r="202" spans="2:15">
      <c r="B202" s="112" t="s">
        <v>1706</v>
      </c>
      <c r="C202" s="111" t="s">
        <v>1707</v>
      </c>
      <c r="D202" s="106" t="s">
        <v>1644</v>
      </c>
      <c r="E202" s="106" t="s">
        <v>894</v>
      </c>
      <c r="F202" s="111" t="s">
        <v>910</v>
      </c>
      <c r="G202" s="106" t="s">
        <v>911</v>
      </c>
      <c r="H202" s="106" t="s">
        <v>132</v>
      </c>
      <c r="I202" s="127">
        <v>5451219.9832100002</v>
      </c>
      <c r="J202" s="126">
        <v>912</v>
      </c>
      <c r="K202" s="111"/>
      <c r="L202" s="127">
        <v>174947.52926175602</v>
      </c>
      <c r="M202" s="113">
        <v>4.9081578007987613E-3</v>
      </c>
      <c r="N202" s="113">
        <v>1.8031531250091524E-2</v>
      </c>
      <c r="O202" s="113">
        <v>2.9089007099302616E-3</v>
      </c>
    </row>
    <row r="203" spans="2:15">
      <c r="B203" s="112" t="s">
        <v>1708</v>
      </c>
      <c r="C203" s="111" t="s">
        <v>1709</v>
      </c>
      <c r="D203" s="106" t="s">
        <v>1644</v>
      </c>
      <c r="E203" s="106" t="s">
        <v>894</v>
      </c>
      <c r="F203" s="111" t="s">
        <v>1239</v>
      </c>
      <c r="G203" s="106" t="s">
        <v>918</v>
      </c>
      <c r="H203" s="106" t="s">
        <v>132</v>
      </c>
      <c r="I203" s="127">
        <v>212364.40448899998</v>
      </c>
      <c r="J203" s="126">
        <v>4320</v>
      </c>
      <c r="K203" s="111"/>
      <c r="L203" s="127">
        <v>32283.806660714999</v>
      </c>
      <c r="M203" s="113">
        <v>1.937822221976253E-3</v>
      </c>
      <c r="N203" s="113">
        <v>3.3274346378657301E-3</v>
      </c>
      <c r="O203" s="113">
        <v>5.3679173699044762E-4</v>
      </c>
    </row>
    <row r="204" spans="2:15">
      <c r="B204" s="112" t="s">
        <v>1710</v>
      </c>
      <c r="C204" s="111" t="s">
        <v>1711</v>
      </c>
      <c r="D204" s="106" t="s">
        <v>1644</v>
      </c>
      <c r="E204" s="106" t="s">
        <v>894</v>
      </c>
      <c r="F204" s="111" t="s">
        <v>1712</v>
      </c>
      <c r="G204" s="106" t="s">
        <v>1097</v>
      </c>
      <c r="H204" s="106" t="s">
        <v>132</v>
      </c>
      <c r="I204" s="127">
        <v>176371.82463399999</v>
      </c>
      <c r="J204" s="126">
        <v>887</v>
      </c>
      <c r="K204" s="111"/>
      <c r="L204" s="127">
        <v>5505.1872403710004</v>
      </c>
      <c r="M204" s="113">
        <v>7.6384377104776651E-3</v>
      </c>
      <c r="N204" s="113">
        <v>5.6740987529942111E-4</v>
      </c>
      <c r="O204" s="113">
        <v>9.153626312638033E-5</v>
      </c>
    </row>
    <row r="205" spans="2:15">
      <c r="B205" s="112" t="s">
        <v>1713</v>
      </c>
      <c r="C205" s="111" t="s">
        <v>1714</v>
      </c>
      <c r="D205" s="106" t="s">
        <v>1659</v>
      </c>
      <c r="E205" s="106" t="s">
        <v>894</v>
      </c>
      <c r="F205" s="111" t="s">
        <v>1715</v>
      </c>
      <c r="G205" s="106" t="s">
        <v>932</v>
      </c>
      <c r="H205" s="106" t="s">
        <v>132</v>
      </c>
      <c r="I205" s="127">
        <v>89808</v>
      </c>
      <c r="J205" s="126">
        <v>537</v>
      </c>
      <c r="K205" s="111"/>
      <c r="L205" s="127">
        <v>1697.1044899999999</v>
      </c>
      <c r="M205" s="113">
        <v>9.0315381880713848E-4</v>
      </c>
      <c r="N205" s="113">
        <v>1.7491754685097563E-4</v>
      </c>
      <c r="O205" s="113">
        <v>2.821822335313204E-5</v>
      </c>
    </row>
    <row r="206" spans="2:15">
      <c r="B206" s="112" t="s">
        <v>1716</v>
      </c>
      <c r="C206" s="111" t="s">
        <v>1717</v>
      </c>
      <c r="D206" s="106" t="s">
        <v>1644</v>
      </c>
      <c r="E206" s="106" t="s">
        <v>894</v>
      </c>
      <c r="F206" s="111" t="s">
        <v>938</v>
      </c>
      <c r="G206" s="106" t="s">
        <v>922</v>
      </c>
      <c r="H206" s="106" t="s">
        <v>132</v>
      </c>
      <c r="I206" s="127">
        <v>50270.498644000007</v>
      </c>
      <c r="J206" s="126">
        <v>7683</v>
      </c>
      <c r="K206" s="111"/>
      <c r="L206" s="127">
        <v>13591.371803176999</v>
      </c>
      <c r="M206" s="113">
        <v>8.5513442903085751E-4</v>
      </c>
      <c r="N206" s="113">
        <v>1.400838562480759E-3</v>
      </c>
      <c r="O206" s="113">
        <v>2.2598747895452773E-4</v>
      </c>
    </row>
    <row r="207" spans="2:15">
      <c r="B207" s="103"/>
      <c r="C207" s="111"/>
      <c r="D207" s="111"/>
      <c r="E207" s="111"/>
      <c r="F207" s="111"/>
      <c r="G207" s="111"/>
      <c r="H207" s="111"/>
      <c r="I207" s="127"/>
      <c r="J207" s="126"/>
      <c r="K207" s="111"/>
      <c r="L207" s="111"/>
      <c r="M207" s="111"/>
      <c r="N207" s="113"/>
      <c r="O207" s="111"/>
    </row>
    <row r="208" spans="2:15">
      <c r="B208" s="108" t="s">
        <v>64</v>
      </c>
      <c r="C208" s="102"/>
      <c r="D208" s="102"/>
      <c r="E208" s="102"/>
      <c r="F208" s="102"/>
      <c r="G208" s="102"/>
      <c r="H208" s="102"/>
      <c r="I208" s="125"/>
      <c r="J208" s="105"/>
      <c r="K208" s="125">
        <v>181.99827683499998</v>
      </c>
      <c r="L208" s="125">
        <v>1083267.8296842419</v>
      </c>
      <c r="M208" s="102"/>
      <c r="N208" s="104">
        <v>0.11165049203950198</v>
      </c>
      <c r="O208" s="104">
        <v>1.8011792290581082E-2</v>
      </c>
    </row>
    <row r="209" spans="2:15">
      <c r="B209" s="112" t="s">
        <v>1718</v>
      </c>
      <c r="C209" s="111" t="s">
        <v>1719</v>
      </c>
      <c r="D209" s="106" t="s">
        <v>1644</v>
      </c>
      <c r="E209" s="106" t="s">
        <v>894</v>
      </c>
      <c r="F209" s="111"/>
      <c r="G209" s="106" t="s">
        <v>922</v>
      </c>
      <c r="H209" s="106" t="s">
        <v>132</v>
      </c>
      <c r="I209" s="127">
        <v>19224.097280000002</v>
      </c>
      <c r="J209" s="126">
        <v>33653</v>
      </c>
      <c r="K209" s="111"/>
      <c r="L209" s="127">
        <v>22766.119325429998</v>
      </c>
      <c r="M209" s="113">
        <v>4.135103738438374E-5</v>
      </c>
      <c r="N209" s="113">
        <v>2.3464635013256039E-3</v>
      </c>
      <c r="O209" s="113">
        <v>3.7853853065290013E-4</v>
      </c>
    </row>
    <row r="210" spans="2:15">
      <c r="B210" s="112" t="s">
        <v>1720</v>
      </c>
      <c r="C210" s="111" t="s">
        <v>1721</v>
      </c>
      <c r="D210" s="106" t="s">
        <v>27</v>
      </c>
      <c r="E210" s="106" t="s">
        <v>894</v>
      </c>
      <c r="F210" s="111"/>
      <c r="G210" s="106" t="s">
        <v>987</v>
      </c>
      <c r="H210" s="106" t="s">
        <v>134</v>
      </c>
      <c r="I210" s="127">
        <v>92035.365728000004</v>
      </c>
      <c r="J210" s="126">
        <v>11102</v>
      </c>
      <c r="K210" s="111"/>
      <c r="L210" s="127">
        <v>38347.276935618997</v>
      </c>
      <c r="M210" s="113">
        <v>1.1676577133343969E-4</v>
      </c>
      <c r="N210" s="113">
        <v>3.9523857543936336E-3</v>
      </c>
      <c r="O210" s="113">
        <v>6.3761072575661251E-4</v>
      </c>
    </row>
    <row r="211" spans="2:15">
      <c r="B211" s="112" t="s">
        <v>1722</v>
      </c>
      <c r="C211" s="111" t="s">
        <v>1723</v>
      </c>
      <c r="D211" s="106" t="s">
        <v>1644</v>
      </c>
      <c r="E211" s="106" t="s">
        <v>894</v>
      </c>
      <c r="F211" s="111"/>
      <c r="G211" s="106" t="s">
        <v>1088</v>
      </c>
      <c r="H211" s="106" t="s">
        <v>132</v>
      </c>
      <c r="I211" s="127">
        <v>209512.19015800004</v>
      </c>
      <c r="J211" s="126">
        <v>8873</v>
      </c>
      <c r="K211" s="111"/>
      <c r="L211" s="127">
        <v>65418.268533440001</v>
      </c>
      <c r="M211" s="113">
        <v>3.4425269496878084E-5</v>
      </c>
      <c r="N211" s="113">
        <v>6.7425447982331927E-3</v>
      </c>
      <c r="O211" s="113">
        <v>1.087727552268617E-3</v>
      </c>
    </row>
    <row r="212" spans="2:15">
      <c r="B212" s="112" t="s">
        <v>1724</v>
      </c>
      <c r="C212" s="111" t="s">
        <v>1725</v>
      </c>
      <c r="D212" s="106" t="s">
        <v>1644</v>
      </c>
      <c r="E212" s="106" t="s">
        <v>894</v>
      </c>
      <c r="F212" s="111"/>
      <c r="G212" s="106" t="s">
        <v>997</v>
      </c>
      <c r="H212" s="106" t="s">
        <v>132</v>
      </c>
      <c r="I212" s="127">
        <v>97463.529895999993</v>
      </c>
      <c r="J212" s="126">
        <v>12993</v>
      </c>
      <c r="K212" s="111"/>
      <c r="L212" s="127">
        <v>44562.632829915005</v>
      </c>
      <c r="M212" s="113">
        <v>6.1266536931647096E-6</v>
      </c>
      <c r="N212" s="113">
        <v>4.592991452064028E-3</v>
      </c>
      <c r="O212" s="113">
        <v>7.4095515851128066E-4</v>
      </c>
    </row>
    <row r="213" spans="2:15">
      <c r="B213" s="112" t="s">
        <v>1726</v>
      </c>
      <c r="C213" s="111" t="s">
        <v>1727</v>
      </c>
      <c r="D213" s="106" t="s">
        <v>27</v>
      </c>
      <c r="E213" s="106" t="s">
        <v>894</v>
      </c>
      <c r="F213" s="111"/>
      <c r="G213" s="106" t="s">
        <v>977</v>
      </c>
      <c r="H213" s="106" t="s">
        <v>134</v>
      </c>
      <c r="I213" s="127">
        <v>2045836.5858000002</v>
      </c>
      <c r="J213" s="126">
        <v>218.3</v>
      </c>
      <c r="K213" s="111"/>
      <c r="L213" s="127">
        <v>16761.127934305998</v>
      </c>
      <c r="M213" s="113">
        <v>1.3310361088459913E-3</v>
      </c>
      <c r="N213" s="113">
        <v>1.7275396995291466E-3</v>
      </c>
      <c r="O213" s="113">
        <v>2.7869188637917478E-4</v>
      </c>
    </row>
    <row r="214" spans="2:15">
      <c r="B214" s="112" t="s">
        <v>1728</v>
      </c>
      <c r="C214" s="111" t="s">
        <v>1729</v>
      </c>
      <c r="D214" s="106" t="s">
        <v>27</v>
      </c>
      <c r="E214" s="106" t="s">
        <v>894</v>
      </c>
      <c r="F214" s="111"/>
      <c r="G214" s="106" t="s">
        <v>932</v>
      </c>
      <c r="H214" s="106" t="s">
        <v>134</v>
      </c>
      <c r="I214" s="127">
        <v>27033.8868</v>
      </c>
      <c r="J214" s="126">
        <v>50380</v>
      </c>
      <c r="K214" s="111"/>
      <c r="L214" s="127">
        <v>51114.629653410004</v>
      </c>
      <c r="M214" s="113">
        <v>6.7058865185115466E-5</v>
      </c>
      <c r="N214" s="113">
        <v>5.2682941326556813E-3</v>
      </c>
      <c r="O214" s="113">
        <v>8.4989701263034768E-4</v>
      </c>
    </row>
    <row r="215" spans="2:15">
      <c r="B215" s="112" t="s">
        <v>1730</v>
      </c>
      <c r="C215" s="111" t="s">
        <v>1731</v>
      </c>
      <c r="D215" s="106" t="s">
        <v>1659</v>
      </c>
      <c r="E215" s="106" t="s">
        <v>894</v>
      </c>
      <c r="F215" s="111"/>
      <c r="G215" s="106" t="s">
        <v>987</v>
      </c>
      <c r="H215" s="106" t="s">
        <v>132</v>
      </c>
      <c r="I215" s="127">
        <v>79299.401280000005</v>
      </c>
      <c r="J215" s="126">
        <v>19049</v>
      </c>
      <c r="K215" s="111"/>
      <c r="L215" s="127">
        <v>53157.109440441993</v>
      </c>
      <c r="M215" s="113">
        <v>1.3305643908159074E-4</v>
      </c>
      <c r="N215" s="113">
        <v>5.4788088982140109E-3</v>
      </c>
      <c r="O215" s="113">
        <v>8.8385788608530283E-4</v>
      </c>
    </row>
    <row r="216" spans="2:15">
      <c r="B216" s="112" t="s">
        <v>1732</v>
      </c>
      <c r="C216" s="111" t="s">
        <v>1733</v>
      </c>
      <c r="D216" s="106" t="s">
        <v>1644</v>
      </c>
      <c r="E216" s="106" t="s">
        <v>894</v>
      </c>
      <c r="F216" s="111"/>
      <c r="G216" s="106" t="s">
        <v>932</v>
      </c>
      <c r="H216" s="106" t="s">
        <v>132</v>
      </c>
      <c r="I216" s="127">
        <v>29797.350783999998</v>
      </c>
      <c r="J216" s="126">
        <v>55913</v>
      </c>
      <c r="K216" s="111"/>
      <c r="L216" s="127">
        <v>58628.625865636001</v>
      </c>
      <c r="M216" s="113">
        <v>7.1304951114195845E-5</v>
      </c>
      <c r="N216" s="113">
        <v>6.042748382370202E-3</v>
      </c>
      <c r="O216" s="113">
        <v>9.7483429530242482E-4</v>
      </c>
    </row>
    <row r="217" spans="2:15">
      <c r="B217" s="112" t="s">
        <v>1734</v>
      </c>
      <c r="C217" s="111" t="s">
        <v>1735</v>
      </c>
      <c r="D217" s="106" t="s">
        <v>1644</v>
      </c>
      <c r="E217" s="106" t="s">
        <v>894</v>
      </c>
      <c r="F217" s="111"/>
      <c r="G217" s="106" t="s">
        <v>992</v>
      </c>
      <c r="H217" s="106" t="s">
        <v>132</v>
      </c>
      <c r="I217" s="127">
        <v>303086.90159999998</v>
      </c>
      <c r="J217" s="126">
        <v>1008</v>
      </c>
      <c r="K217" s="111"/>
      <c r="L217" s="127">
        <v>10750.953091842001</v>
      </c>
      <c r="M217" s="113">
        <v>9.0746616323821149E-3</v>
      </c>
      <c r="N217" s="113">
        <v>1.1080816486054518E-3</v>
      </c>
      <c r="O217" s="113">
        <v>1.7875905543367166E-4</v>
      </c>
    </row>
    <row r="218" spans="2:15">
      <c r="B218" s="112" t="s">
        <v>1736</v>
      </c>
      <c r="C218" s="111" t="s">
        <v>1737</v>
      </c>
      <c r="D218" s="106" t="s">
        <v>1644</v>
      </c>
      <c r="E218" s="106" t="s">
        <v>894</v>
      </c>
      <c r="F218" s="111"/>
      <c r="G218" s="106" t="s">
        <v>922</v>
      </c>
      <c r="H218" s="106" t="s">
        <v>132</v>
      </c>
      <c r="I218" s="127">
        <v>11365.758810000001</v>
      </c>
      <c r="J218" s="126">
        <v>10529</v>
      </c>
      <c r="K218" s="111"/>
      <c r="L218" s="127">
        <v>4211.1899220240002</v>
      </c>
      <c r="M218" s="113">
        <v>5.2069202648241055E-5</v>
      </c>
      <c r="N218" s="113">
        <v>4.3403986897942238E-4</v>
      </c>
      <c r="O218" s="113">
        <v>7.0020613640667424E-5</v>
      </c>
    </row>
    <row r="219" spans="2:15">
      <c r="B219" s="112" t="s">
        <v>1738</v>
      </c>
      <c r="C219" s="111" t="s">
        <v>1739</v>
      </c>
      <c r="D219" s="106" t="s">
        <v>27</v>
      </c>
      <c r="E219" s="106" t="s">
        <v>894</v>
      </c>
      <c r="F219" s="111"/>
      <c r="G219" s="106" t="s">
        <v>987</v>
      </c>
      <c r="H219" s="106" t="s">
        <v>134</v>
      </c>
      <c r="I219" s="127">
        <v>52866.267520000001</v>
      </c>
      <c r="J219" s="126">
        <v>9192</v>
      </c>
      <c r="K219" s="111"/>
      <c r="L219" s="127">
        <v>18237.580816075002</v>
      </c>
      <c r="M219" s="113">
        <v>5.3945170938775506E-4</v>
      </c>
      <c r="N219" s="113">
        <v>1.8797150768508387E-3</v>
      </c>
      <c r="O219" s="113">
        <v>3.0324127472481114E-4</v>
      </c>
    </row>
    <row r="220" spans="2:15">
      <c r="B220" s="112" t="s">
        <v>1740</v>
      </c>
      <c r="C220" s="111" t="s">
        <v>1741</v>
      </c>
      <c r="D220" s="106" t="s">
        <v>1659</v>
      </c>
      <c r="E220" s="106" t="s">
        <v>894</v>
      </c>
      <c r="F220" s="111"/>
      <c r="G220" s="106" t="s">
        <v>987</v>
      </c>
      <c r="H220" s="106" t="s">
        <v>132</v>
      </c>
      <c r="I220" s="127">
        <v>67284.340479999999</v>
      </c>
      <c r="J220" s="126">
        <v>9606</v>
      </c>
      <c r="K220" s="111"/>
      <c r="L220" s="127">
        <v>22744.471453963997</v>
      </c>
      <c r="M220" s="113">
        <v>1.155486550179887E-4</v>
      </c>
      <c r="N220" s="113">
        <v>2.3442322936458823E-3</v>
      </c>
      <c r="O220" s="113">
        <v>3.7817858553711793E-4</v>
      </c>
    </row>
    <row r="221" spans="2:15">
      <c r="B221" s="112" t="s">
        <v>1655</v>
      </c>
      <c r="C221" s="111" t="s">
        <v>1656</v>
      </c>
      <c r="D221" s="106" t="s">
        <v>122</v>
      </c>
      <c r="E221" s="106" t="s">
        <v>894</v>
      </c>
      <c r="F221" s="111"/>
      <c r="G221" s="106" t="s">
        <v>127</v>
      </c>
      <c r="H221" s="106" t="s">
        <v>135</v>
      </c>
      <c r="I221" s="127">
        <v>1002281.3583420001</v>
      </c>
      <c r="J221" s="126">
        <v>1309</v>
      </c>
      <c r="K221" s="111"/>
      <c r="L221" s="127">
        <v>55596.731368059009</v>
      </c>
      <c r="M221" s="113">
        <v>5.6295131174897532E-3</v>
      </c>
      <c r="N221" s="113">
        <v>5.7302563991410852E-3</v>
      </c>
      <c r="O221" s="113">
        <v>9.2442215119469245E-4</v>
      </c>
    </row>
    <row r="222" spans="2:15">
      <c r="B222" s="112" t="s">
        <v>1742</v>
      </c>
      <c r="C222" s="111" t="s">
        <v>1743</v>
      </c>
      <c r="D222" s="106" t="s">
        <v>1659</v>
      </c>
      <c r="E222" s="106" t="s">
        <v>894</v>
      </c>
      <c r="F222" s="111"/>
      <c r="G222" s="106" t="s">
        <v>1744</v>
      </c>
      <c r="H222" s="106" t="s">
        <v>132</v>
      </c>
      <c r="I222" s="127">
        <v>33442.239628000003</v>
      </c>
      <c r="J222" s="126">
        <v>24811</v>
      </c>
      <c r="K222" s="111"/>
      <c r="L222" s="127">
        <v>29198.388987712002</v>
      </c>
      <c r="M222" s="113">
        <v>1.4460239778823654E-4</v>
      </c>
      <c r="N222" s="113">
        <v>3.0094261159671581E-3</v>
      </c>
      <c r="O222" s="113">
        <v>4.8548964831675643E-4</v>
      </c>
    </row>
    <row r="223" spans="2:15">
      <c r="B223" s="112" t="s">
        <v>1745</v>
      </c>
      <c r="C223" s="111" t="s">
        <v>1746</v>
      </c>
      <c r="D223" s="106" t="s">
        <v>1659</v>
      </c>
      <c r="E223" s="106" t="s">
        <v>894</v>
      </c>
      <c r="F223" s="111"/>
      <c r="G223" s="106" t="s">
        <v>982</v>
      </c>
      <c r="H223" s="106" t="s">
        <v>132</v>
      </c>
      <c r="I223" s="127">
        <v>732918.70879999991</v>
      </c>
      <c r="J223" s="126">
        <v>1163</v>
      </c>
      <c r="K223" s="111"/>
      <c r="L223" s="127">
        <v>29995.409088787997</v>
      </c>
      <c r="M223" s="113">
        <v>1.8556585749594144E-4</v>
      </c>
      <c r="N223" s="113">
        <v>3.091573562805349E-3</v>
      </c>
      <c r="O223" s="113">
        <v>4.9874192085602612E-4</v>
      </c>
    </row>
    <row r="224" spans="2:15">
      <c r="B224" s="112" t="s">
        <v>1747</v>
      </c>
      <c r="C224" s="111" t="s">
        <v>1748</v>
      </c>
      <c r="D224" s="106" t="s">
        <v>1644</v>
      </c>
      <c r="E224" s="106" t="s">
        <v>894</v>
      </c>
      <c r="F224" s="111"/>
      <c r="G224" s="106" t="s">
        <v>922</v>
      </c>
      <c r="H224" s="106" t="s">
        <v>132</v>
      </c>
      <c r="I224" s="127">
        <v>58154.799244999995</v>
      </c>
      <c r="J224" s="126">
        <v>4889</v>
      </c>
      <c r="K224" s="111"/>
      <c r="L224" s="127">
        <v>10005.179047919999</v>
      </c>
      <c r="M224" s="113">
        <v>7.443947594090104E-5</v>
      </c>
      <c r="N224" s="113">
        <v>1.0312160418990738E-3</v>
      </c>
      <c r="O224" s="113">
        <v>1.6635886518824984E-4</v>
      </c>
    </row>
    <row r="225" spans="2:15">
      <c r="B225" s="112" t="s">
        <v>1749</v>
      </c>
      <c r="C225" s="111" t="s">
        <v>1750</v>
      </c>
      <c r="D225" s="106" t="s">
        <v>1659</v>
      </c>
      <c r="E225" s="106" t="s">
        <v>894</v>
      </c>
      <c r="F225" s="111"/>
      <c r="G225" s="106" t="s">
        <v>987</v>
      </c>
      <c r="H225" s="106" t="s">
        <v>132</v>
      </c>
      <c r="I225" s="127">
        <v>17301.687551999999</v>
      </c>
      <c r="J225" s="126">
        <v>24811</v>
      </c>
      <c r="K225" s="111"/>
      <c r="L225" s="127">
        <v>15106.087657116001</v>
      </c>
      <c r="M225" s="113">
        <v>6.3018586881485221E-5</v>
      </c>
      <c r="N225" s="113">
        <v>1.5569576364143215E-3</v>
      </c>
      <c r="O225" s="113">
        <v>2.5117307626738432E-4</v>
      </c>
    </row>
    <row r="226" spans="2:15">
      <c r="B226" s="112" t="s">
        <v>1751</v>
      </c>
      <c r="C226" s="111" t="s">
        <v>1752</v>
      </c>
      <c r="D226" s="106" t="s">
        <v>1659</v>
      </c>
      <c r="E226" s="106" t="s">
        <v>894</v>
      </c>
      <c r="F226" s="111"/>
      <c r="G226" s="106" t="s">
        <v>982</v>
      </c>
      <c r="H226" s="106" t="s">
        <v>132</v>
      </c>
      <c r="I226" s="127">
        <v>288361.45919999998</v>
      </c>
      <c r="J226" s="126">
        <v>3364</v>
      </c>
      <c r="K226" s="111"/>
      <c r="L226" s="127">
        <v>34135.987316469997</v>
      </c>
      <c r="M226" s="113">
        <v>2.0297185285321546E-4</v>
      </c>
      <c r="N226" s="113">
        <v>3.5183356098085336E-3</v>
      </c>
      <c r="O226" s="113">
        <v>5.6758845442441363E-4</v>
      </c>
    </row>
    <row r="227" spans="2:15">
      <c r="B227" s="112" t="s">
        <v>1753</v>
      </c>
      <c r="C227" s="111" t="s">
        <v>1754</v>
      </c>
      <c r="D227" s="106" t="s">
        <v>1659</v>
      </c>
      <c r="E227" s="106" t="s">
        <v>894</v>
      </c>
      <c r="F227" s="111"/>
      <c r="G227" s="106" t="s">
        <v>992</v>
      </c>
      <c r="H227" s="106" t="s">
        <v>132</v>
      </c>
      <c r="I227" s="127">
        <v>43140.075801999999</v>
      </c>
      <c r="J227" s="126">
        <v>34338</v>
      </c>
      <c r="K227" s="111"/>
      <c r="L227" s="127">
        <v>52128.492648030995</v>
      </c>
      <c r="M227" s="113">
        <v>1.2739418042553881E-4</v>
      </c>
      <c r="N227" s="113">
        <v>5.3727911915622236E-3</v>
      </c>
      <c r="O227" s="113">
        <v>8.6675479162997215E-4</v>
      </c>
    </row>
    <row r="228" spans="2:15">
      <c r="B228" s="112" t="s">
        <v>1677</v>
      </c>
      <c r="C228" s="111" t="s">
        <v>1678</v>
      </c>
      <c r="D228" s="106" t="s">
        <v>1644</v>
      </c>
      <c r="E228" s="106" t="s">
        <v>894</v>
      </c>
      <c r="F228" s="111"/>
      <c r="G228" s="106" t="s">
        <v>987</v>
      </c>
      <c r="H228" s="106" t="s">
        <v>132</v>
      </c>
      <c r="I228" s="127">
        <v>513663.85108699999</v>
      </c>
      <c r="J228" s="126">
        <v>1278</v>
      </c>
      <c r="K228" s="111"/>
      <c r="L228" s="127">
        <v>23100.911916496003</v>
      </c>
      <c r="M228" s="113">
        <v>1.9742083109180672E-3</v>
      </c>
      <c r="N228" s="113">
        <v>2.3809699793169194E-3</v>
      </c>
      <c r="O228" s="113">
        <v>3.8410521919054834E-4</v>
      </c>
    </row>
    <row r="229" spans="2:15">
      <c r="B229" s="112" t="s">
        <v>1755</v>
      </c>
      <c r="C229" s="111" t="s">
        <v>1756</v>
      </c>
      <c r="D229" s="106" t="s">
        <v>1644</v>
      </c>
      <c r="E229" s="106" t="s">
        <v>894</v>
      </c>
      <c r="F229" s="111"/>
      <c r="G229" s="106" t="s">
        <v>1088</v>
      </c>
      <c r="H229" s="106" t="s">
        <v>132</v>
      </c>
      <c r="I229" s="127">
        <v>45657.231040000006</v>
      </c>
      <c r="J229" s="126">
        <v>12034</v>
      </c>
      <c r="K229" s="111"/>
      <c r="L229" s="127">
        <v>19334.762574221</v>
      </c>
      <c r="M229" s="113">
        <v>2.0244231447256513E-5</v>
      </c>
      <c r="N229" s="113">
        <v>1.9927996527949743E-3</v>
      </c>
      <c r="O229" s="113">
        <v>3.2148441773266798E-4</v>
      </c>
    </row>
    <row r="230" spans="2:15">
      <c r="B230" s="112" t="s">
        <v>1757</v>
      </c>
      <c r="C230" s="111" t="s">
        <v>1758</v>
      </c>
      <c r="D230" s="106" t="s">
        <v>1644</v>
      </c>
      <c r="E230" s="106" t="s">
        <v>894</v>
      </c>
      <c r="F230" s="111"/>
      <c r="G230" s="106" t="s">
        <v>922</v>
      </c>
      <c r="H230" s="106" t="s">
        <v>132</v>
      </c>
      <c r="I230" s="127">
        <v>32721.335979999996</v>
      </c>
      <c r="J230" s="126">
        <v>23982</v>
      </c>
      <c r="K230" s="111"/>
      <c r="L230" s="127">
        <v>27614.405167970999</v>
      </c>
      <c r="M230" s="113">
        <v>4.3894900884225378E-6</v>
      </c>
      <c r="N230" s="113">
        <v>2.8461677157724042E-3</v>
      </c>
      <c r="O230" s="113">
        <v>4.591523134758128E-4</v>
      </c>
    </row>
    <row r="231" spans="2:15">
      <c r="B231" s="112" t="s">
        <v>1759</v>
      </c>
      <c r="C231" s="111" t="s">
        <v>1760</v>
      </c>
      <c r="D231" s="106" t="s">
        <v>1659</v>
      </c>
      <c r="E231" s="106" t="s">
        <v>894</v>
      </c>
      <c r="F231" s="111"/>
      <c r="G231" s="106" t="s">
        <v>992</v>
      </c>
      <c r="H231" s="106" t="s">
        <v>132</v>
      </c>
      <c r="I231" s="127">
        <v>158399.35255099999</v>
      </c>
      <c r="J231" s="126">
        <v>8502</v>
      </c>
      <c r="K231" s="111"/>
      <c r="L231" s="127">
        <v>47390.770483535998</v>
      </c>
      <c r="M231" s="113">
        <v>9.3721359558318631E-5</v>
      </c>
      <c r="N231" s="113">
        <v>4.8844825791237757E-3</v>
      </c>
      <c r="O231" s="113">
        <v>7.879793815061064E-4</v>
      </c>
    </row>
    <row r="232" spans="2:15">
      <c r="B232" s="112" t="s">
        <v>1761</v>
      </c>
      <c r="C232" s="111" t="s">
        <v>1762</v>
      </c>
      <c r="D232" s="106" t="s">
        <v>1659</v>
      </c>
      <c r="E232" s="106" t="s">
        <v>894</v>
      </c>
      <c r="F232" s="111"/>
      <c r="G232" s="106" t="s">
        <v>1094</v>
      </c>
      <c r="H232" s="106" t="s">
        <v>132</v>
      </c>
      <c r="I232" s="127">
        <v>107747.393519</v>
      </c>
      <c r="J232" s="126">
        <v>7303</v>
      </c>
      <c r="K232" s="127">
        <v>181.99827683499998</v>
      </c>
      <c r="L232" s="127">
        <v>27872.277847527999</v>
      </c>
      <c r="M232" s="113">
        <v>2.0702682830362346E-4</v>
      </c>
      <c r="N232" s="113">
        <v>2.8727461950432934E-3</v>
      </c>
      <c r="O232" s="113">
        <v>4.6344003347849219E-4</v>
      </c>
    </row>
    <row r="233" spans="2:15">
      <c r="B233" s="112" t="s">
        <v>1686</v>
      </c>
      <c r="C233" s="111" t="s">
        <v>1687</v>
      </c>
      <c r="D233" s="106" t="s">
        <v>1659</v>
      </c>
      <c r="E233" s="106" t="s">
        <v>894</v>
      </c>
      <c r="F233" s="111"/>
      <c r="G233" s="106" t="s">
        <v>681</v>
      </c>
      <c r="H233" s="106" t="s">
        <v>132</v>
      </c>
      <c r="I233" s="127">
        <v>287560.264776</v>
      </c>
      <c r="J233" s="126">
        <v>8648</v>
      </c>
      <c r="K233" s="111"/>
      <c r="L233" s="127">
        <v>87511.23696433501</v>
      </c>
      <c r="M233" s="113">
        <v>5.1305901301888718E-3</v>
      </c>
      <c r="N233" s="113">
        <v>9.0196278319291338E-3</v>
      </c>
      <c r="O233" s="113">
        <v>1.4550734177649074E-3</v>
      </c>
    </row>
    <row r="234" spans="2:15">
      <c r="B234" s="112" t="s">
        <v>1763</v>
      </c>
      <c r="C234" s="111" t="s">
        <v>1764</v>
      </c>
      <c r="D234" s="106" t="s">
        <v>1659</v>
      </c>
      <c r="E234" s="106" t="s">
        <v>894</v>
      </c>
      <c r="F234" s="111"/>
      <c r="G234" s="106" t="s">
        <v>922</v>
      </c>
      <c r="H234" s="106" t="s">
        <v>132</v>
      </c>
      <c r="I234" s="127">
        <v>67665.161072000003</v>
      </c>
      <c r="J234" s="126">
        <v>13954</v>
      </c>
      <c r="K234" s="111"/>
      <c r="L234" s="127">
        <v>33226.385951076998</v>
      </c>
      <c r="M234" s="113">
        <v>2.2379232962636903E-4</v>
      </c>
      <c r="N234" s="113">
        <v>3.424584611926935E-3</v>
      </c>
      <c r="O234" s="113">
        <v>5.5246426222398321E-4</v>
      </c>
    </row>
    <row r="235" spans="2:15">
      <c r="B235" s="112" t="s">
        <v>1765</v>
      </c>
      <c r="C235" s="111" t="s">
        <v>1766</v>
      </c>
      <c r="D235" s="106" t="s">
        <v>1659</v>
      </c>
      <c r="E235" s="106" t="s">
        <v>894</v>
      </c>
      <c r="F235" s="111"/>
      <c r="G235" s="106" t="s">
        <v>922</v>
      </c>
      <c r="H235" s="106" t="s">
        <v>132</v>
      </c>
      <c r="I235" s="127">
        <v>66082.834400000007</v>
      </c>
      <c r="J235" s="126">
        <v>13259</v>
      </c>
      <c r="K235" s="111"/>
      <c r="L235" s="127">
        <v>30833.207083085003</v>
      </c>
      <c r="M235" s="113">
        <v>6.6082834400000003E-5</v>
      </c>
      <c r="N235" s="113">
        <v>3.177923914703304E-3</v>
      </c>
      <c r="O235" s="113">
        <v>5.126722186468704E-4</v>
      </c>
    </row>
    <row r="236" spans="2:15">
      <c r="B236" s="112" t="s">
        <v>1693</v>
      </c>
      <c r="C236" s="111" t="s">
        <v>1694</v>
      </c>
      <c r="D236" s="106" t="s">
        <v>1644</v>
      </c>
      <c r="E236" s="106" t="s">
        <v>894</v>
      </c>
      <c r="F236" s="111"/>
      <c r="G236" s="106" t="s">
        <v>158</v>
      </c>
      <c r="H236" s="106" t="s">
        <v>132</v>
      </c>
      <c r="I236" s="127">
        <v>30719.120339000001</v>
      </c>
      <c r="J236" s="126">
        <v>1848</v>
      </c>
      <c r="K236" s="111"/>
      <c r="L236" s="127">
        <v>1997.6988010760001</v>
      </c>
      <c r="M236" s="113">
        <v>5.3453834938740191E-4</v>
      </c>
      <c r="N236" s="113">
        <v>2.0589926883721172E-4</v>
      </c>
      <c r="O236" s="113">
        <v>3.3216287678931697E-5</v>
      </c>
    </row>
    <row r="237" spans="2:15">
      <c r="B237" s="112" t="s">
        <v>1767</v>
      </c>
      <c r="C237" s="111" t="s">
        <v>1768</v>
      </c>
      <c r="D237" s="106" t="s">
        <v>27</v>
      </c>
      <c r="E237" s="106" t="s">
        <v>894</v>
      </c>
      <c r="F237" s="111"/>
      <c r="G237" s="106" t="s">
        <v>987</v>
      </c>
      <c r="H237" s="106" t="s">
        <v>134</v>
      </c>
      <c r="I237" s="127">
        <v>45657.231040000006</v>
      </c>
      <c r="J237" s="126">
        <v>13072</v>
      </c>
      <c r="K237" s="111"/>
      <c r="L237" s="127">
        <v>22399.079595533</v>
      </c>
      <c r="M237" s="113">
        <v>7.9947114315570382E-5</v>
      </c>
      <c r="N237" s="113">
        <v>2.3086333679845344E-3</v>
      </c>
      <c r="O237" s="113">
        <v>3.7243566006435626E-4</v>
      </c>
    </row>
    <row r="238" spans="2:15">
      <c r="B238" s="112" t="s">
        <v>1769</v>
      </c>
      <c r="C238" s="111" t="s">
        <v>1770</v>
      </c>
      <c r="D238" s="106" t="s">
        <v>1644</v>
      </c>
      <c r="E238" s="106" t="s">
        <v>894</v>
      </c>
      <c r="F238" s="111"/>
      <c r="G238" s="106" t="s">
        <v>922</v>
      </c>
      <c r="H238" s="106" t="s">
        <v>132</v>
      </c>
      <c r="I238" s="127">
        <v>151543.45079999999</v>
      </c>
      <c r="J238" s="126">
        <v>1459</v>
      </c>
      <c r="K238" s="111"/>
      <c r="L238" s="127">
        <v>7780.575675097999</v>
      </c>
      <c r="M238" s="113">
        <v>7.0508074809922858E-4</v>
      </c>
      <c r="N238" s="113">
        <v>8.0193012168420792E-4</v>
      </c>
      <c r="O238" s="113">
        <v>1.2936977275680971E-4</v>
      </c>
    </row>
    <row r="239" spans="2:15">
      <c r="B239" s="112" t="s">
        <v>1771</v>
      </c>
      <c r="C239" s="111" t="s">
        <v>1772</v>
      </c>
      <c r="D239" s="106" t="s">
        <v>1659</v>
      </c>
      <c r="E239" s="106" t="s">
        <v>894</v>
      </c>
      <c r="F239" s="111"/>
      <c r="G239" s="106" t="s">
        <v>1088</v>
      </c>
      <c r="H239" s="106" t="s">
        <v>132</v>
      </c>
      <c r="I239" s="127">
        <v>773688.67085200001</v>
      </c>
      <c r="J239" s="126">
        <v>308</v>
      </c>
      <c r="K239" s="111"/>
      <c r="L239" s="127">
        <v>8385.6401322500005</v>
      </c>
      <c r="M239" s="113">
        <v>3.0540686496158586E-3</v>
      </c>
      <c r="N239" s="113">
        <v>8.6429304108921474E-4</v>
      </c>
      <c r="O239" s="113">
        <v>1.3943034598348051E-4</v>
      </c>
    </row>
    <row r="240" spans="2:15">
      <c r="B240" s="112" t="s">
        <v>1773</v>
      </c>
      <c r="C240" s="111" t="s">
        <v>1774</v>
      </c>
      <c r="D240" s="106" t="s">
        <v>1644</v>
      </c>
      <c r="E240" s="106" t="s">
        <v>894</v>
      </c>
      <c r="F240" s="111"/>
      <c r="G240" s="106" t="s">
        <v>1115</v>
      </c>
      <c r="H240" s="106" t="s">
        <v>132</v>
      </c>
      <c r="I240" s="127">
        <v>505144.83600000001</v>
      </c>
      <c r="J240" s="126">
        <v>61.03</v>
      </c>
      <c r="K240" s="111"/>
      <c r="L240" s="127">
        <v>1084.8721349130001</v>
      </c>
      <c r="M240" s="113">
        <v>3.1740195047833021E-3</v>
      </c>
      <c r="N240" s="113">
        <v>1.1181584493124678E-4</v>
      </c>
      <c r="O240" s="113">
        <v>1.8038467515081663E-5</v>
      </c>
    </row>
    <row r="241" spans="2:15">
      <c r="B241" s="112" t="s">
        <v>1775</v>
      </c>
      <c r="C241" s="111" t="s">
        <v>1776</v>
      </c>
      <c r="D241" s="106" t="s">
        <v>1644</v>
      </c>
      <c r="E241" s="106" t="s">
        <v>894</v>
      </c>
      <c r="F241" s="111"/>
      <c r="G241" s="106" t="s">
        <v>982</v>
      </c>
      <c r="H241" s="106" t="s">
        <v>132</v>
      </c>
      <c r="I241" s="127">
        <v>73291.870880000002</v>
      </c>
      <c r="J241" s="126">
        <v>12318</v>
      </c>
      <c r="K241" s="111"/>
      <c r="L241" s="127">
        <v>31769.858052939002</v>
      </c>
      <c r="M241" s="113">
        <v>2.3210138243487116E-5</v>
      </c>
      <c r="N241" s="113">
        <v>3.2744628672945193E-3</v>
      </c>
      <c r="O241" s="113">
        <v>5.2824617206400379E-4</v>
      </c>
    </row>
    <row r="242" spans="2:15">
      <c r="B242" s="112" t="s">
        <v>1777</v>
      </c>
      <c r="C242" s="111" t="s">
        <v>1778</v>
      </c>
      <c r="D242" s="106" t="s">
        <v>27</v>
      </c>
      <c r="E242" s="106" t="s">
        <v>894</v>
      </c>
      <c r="F242" s="111"/>
      <c r="G242" s="106" t="s">
        <v>987</v>
      </c>
      <c r="H242" s="106" t="s">
        <v>134</v>
      </c>
      <c r="I242" s="127">
        <v>53001.076502000004</v>
      </c>
      <c r="J242" s="126">
        <v>11930</v>
      </c>
      <c r="K242" s="111"/>
      <c r="L242" s="127">
        <v>23730.325686185999</v>
      </c>
      <c r="M242" s="113">
        <v>2.483517708145448E-4</v>
      </c>
      <c r="N242" s="113">
        <v>2.4458425391369683E-3</v>
      </c>
      <c r="O242" s="113">
        <v>3.9457065513706988E-4</v>
      </c>
    </row>
    <row r="243" spans="2:15">
      <c r="B243" s="112" t="s">
        <v>1779</v>
      </c>
      <c r="C243" s="111" t="s">
        <v>1780</v>
      </c>
      <c r="D243" s="106" t="s">
        <v>27</v>
      </c>
      <c r="E243" s="106" t="s">
        <v>894</v>
      </c>
      <c r="F243" s="111"/>
      <c r="G243" s="106" t="s">
        <v>987</v>
      </c>
      <c r="H243" s="106" t="s">
        <v>134</v>
      </c>
      <c r="I243" s="127">
        <v>161001.894019</v>
      </c>
      <c r="J243" s="126">
        <v>9329</v>
      </c>
      <c r="K243" s="111"/>
      <c r="L243" s="127">
        <v>56369.559701799008</v>
      </c>
      <c r="M243" s="113">
        <v>2.6923964094523542E-4</v>
      </c>
      <c r="N243" s="113">
        <v>5.8099104434685073E-3</v>
      </c>
      <c r="O243" s="113">
        <v>9.3727218056153725E-4</v>
      </c>
    </row>
    <row r="244" spans="2:15">
      <c r="B244" s="141"/>
      <c r="C244" s="141"/>
      <c r="D244" s="141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</row>
    <row r="245" spans="2:15">
      <c r="B245" s="141"/>
      <c r="C245" s="141"/>
      <c r="D245" s="141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</row>
    <row r="246" spans="2:15">
      <c r="B246" s="141"/>
      <c r="C246" s="141"/>
      <c r="D246" s="141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</row>
    <row r="247" spans="2:15">
      <c r="B247" s="148" t="s">
        <v>223</v>
      </c>
      <c r="C247" s="141"/>
      <c r="D247" s="141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</row>
    <row r="248" spans="2:15">
      <c r="B248" s="148" t="s">
        <v>113</v>
      </c>
      <c r="C248" s="141"/>
      <c r="D248" s="141"/>
      <c r="E248" s="142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</row>
    <row r="249" spans="2:15">
      <c r="B249" s="148" t="s">
        <v>206</v>
      </c>
      <c r="C249" s="141"/>
      <c r="D249" s="141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</row>
    <row r="250" spans="2:15">
      <c r="B250" s="148" t="s">
        <v>214</v>
      </c>
      <c r="C250" s="141"/>
      <c r="D250" s="141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</row>
    <row r="251" spans="2:15">
      <c r="B251" s="148" t="s">
        <v>220</v>
      </c>
      <c r="C251" s="141"/>
      <c r="D251" s="141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</row>
    <row r="252" spans="2:15">
      <c r="B252" s="141"/>
      <c r="C252" s="141"/>
      <c r="D252" s="141"/>
      <c r="E252" s="142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</row>
    <row r="253" spans="2:15">
      <c r="B253" s="141"/>
      <c r="C253" s="141"/>
      <c r="D253" s="141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</row>
    <row r="254" spans="2:15">
      <c r="B254" s="141"/>
      <c r="C254" s="141"/>
      <c r="D254" s="141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</row>
    <row r="255" spans="2:15">
      <c r="B255" s="141"/>
      <c r="C255" s="141"/>
      <c r="D255" s="141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</row>
    <row r="256" spans="2:15">
      <c r="B256" s="141"/>
      <c r="C256" s="141"/>
      <c r="D256" s="141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</row>
    <row r="257" spans="2:15">
      <c r="B257" s="141"/>
      <c r="C257" s="141"/>
      <c r="D257" s="141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</row>
    <row r="258" spans="2:15">
      <c r="B258" s="141"/>
      <c r="C258" s="141"/>
      <c r="D258" s="141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</row>
    <row r="259" spans="2:15">
      <c r="B259" s="141"/>
      <c r="C259" s="141"/>
      <c r="D259" s="141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</row>
    <row r="260" spans="2:15">
      <c r="B260" s="141"/>
      <c r="C260" s="141"/>
      <c r="D260" s="141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</row>
    <row r="261" spans="2:15">
      <c r="B261" s="141"/>
      <c r="C261" s="141"/>
      <c r="D261" s="141"/>
      <c r="E261" s="142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</row>
    <row r="262" spans="2:15">
      <c r="B262" s="141"/>
      <c r="C262" s="141"/>
      <c r="D262" s="141"/>
      <c r="E262" s="142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</row>
    <row r="263" spans="2:15">
      <c r="B263" s="141"/>
      <c r="C263" s="141"/>
      <c r="D263" s="141"/>
      <c r="E263" s="142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</row>
    <row r="264" spans="2:15">
      <c r="B264" s="141"/>
      <c r="C264" s="141"/>
      <c r="D264" s="141"/>
      <c r="E264" s="142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</row>
    <row r="265" spans="2:15">
      <c r="B265" s="141"/>
      <c r="C265" s="141"/>
      <c r="D265" s="141"/>
      <c r="E265" s="142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</row>
    <row r="266" spans="2:15">
      <c r="B266" s="141"/>
      <c r="C266" s="141"/>
      <c r="D266" s="141"/>
      <c r="E266" s="142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</row>
    <row r="267" spans="2:15">
      <c r="B267" s="141"/>
      <c r="C267" s="141"/>
      <c r="D267" s="141"/>
      <c r="E267" s="142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</row>
    <row r="268" spans="2:15">
      <c r="B268" s="141"/>
      <c r="C268" s="141"/>
      <c r="D268" s="141"/>
      <c r="E268" s="142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</row>
    <row r="269" spans="2:15">
      <c r="B269" s="141"/>
      <c r="C269" s="141"/>
      <c r="D269" s="141"/>
      <c r="E269" s="142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</row>
    <row r="270" spans="2:15">
      <c r="B270" s="141"/>
      <c r="C270" s="141"/>
      <c r="D270" s="141"/>
      <c r="E270" s="142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</row>
    <row r="271" spans="2:15">
      <c r="B271" s="141"/>
      <c r="C271" s="141"/>
      <c r="D271" s="141"/>
      <c r="E271" s="142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</row>
    <row r="272" spans="2:15">
      <c r="B272" s="152"/>
      <c r="C272" s="141"/>
      <c r="D272" s="141"/>
      <c r="E272" s="142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</row>
    <row r="273" spans="2:15">
      <c r="B273" s="152"/>
      <c r="C273" s="141"/>
      <c r="D273" s="141"/>
      <c r="E273" s="142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</row>
    <row r="274" spans="2:15">
      <c r="B274" s="153"/>
      <c r="C274" s="141"/>
      <c r="D274" s="141"/>
      <c r="E274" s="142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</row>
    <row r="275" spans="2:15">
      <c r="B275" s="141"/>
      <c r="C275" s="141"/>
      <c r="D275" s="141"/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</row>
    <row r="276" spans="2:15">
      <c r="B276" s="141"/>
      <c r="C276" s="141"/>
      <c r="D276" s="141"/>
      <c r="E276" s="142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</row>
    <row r="277" spans="2:15">
      <c r="B277" s="141"/>
      <c r="C277" s="141"/>
      <c r="D277" s="141"/>
      <c r="E277" s="142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</row>
    <row r="278" spans="2:15">
      <c r="B278" s="141"/>
      <c r="C278" s="141"/>
      <c r="D278" s="141"/>
      <c r="E278" s="142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</row>
    <row r="279" spans="2:15">
      <c r="B279" s="141"/>
      <c r="C279" s="141"/>
      <c r="D279" s="141"/>
      <c r="E279" s="142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</row>
    <row r="280" spans="2:15">
      <c r="B280" s="141"/>
      <c r="C280" s="141"/>
      <c r="D280" s="141"/>
      <c r="E280" s="142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</row>
    <row r="281" spans="2:15">
      <c r="B281" s="141"/>
      <c r="C281" s="141"/>
      <c r="D281" s="141"/>
      <c r="E281" s="142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</row>
    <row r="282" spans="2:15">
      <c r="B282" s="141"/>
      <c r="C282" s="141"/>
      <c r="D282" s="141"/>
      <c r="E282" s="142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</row>
    <row r="283" spans="2:15">
      <c r="B283" s="141"/>
      <c r="C283" s="141"/>
      <c r="D283" s="141"/>
      <c r="E283" s="142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</row>
    <row r="284" spans="2:15">
      <c r="B284" s="141"/>
      <c r="C284" s="141"/>
      <c r="D284" s="141"/>
      <c r="E284" s="142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</row>
    <row r="285" spans="2:15">
      <c r="B285" s="141"/>
      <c r="C285" s="141"/>
      <c r="D285" s="141"/>
      <c r="E285" s="142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</row>
    <row r="286" spans="2:15">
      <c r="B286" s="141"/>
      <c r="C286" s="141"/>
      <c r="D286" s="141"/>
      <c r="E286" s="142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</row>
    <row r="287" spans="2:15">
      <c r="B287" s="141"/>
      <c r="C287" s="141"/>
      <c r="D287" s="141"/>
      <c r="E287" s="142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</row>
    <row r="288" spans="2:15">
      <c r="B288" s="141"/>
      <c r="C288" s="141"/>
      <c r="D288" s="141"/>
      <c r="E288" s="142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</row>
    <row r="289" spans="2:15">
      <c r="B289" s="141"/>
      <c r="C289" s="141"/>
      <c r="D289" s="141"/>
      <c r="E289" s="142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</row>
    <row r="290" spans="2:15">
      <c r="B290" s="141"/>
      <c r="C290" s="141"/>
      <c r="D290" s="141"/>
      <c r="E290" s="142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</row>
    <row r="291" spans="2:15">
      <c r="B291" s="141"/>
      <c r="C291" s="141"/>
      <c r="D291" s="141"/>
      <c r="E291" s="142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</row>
    <row r="292" spans="2:15">
      <c r="B292" s="141"/>
      <c r="C292" s="141"/>
      <c r="D292" s="141"/>
      <c r="E292" s="142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</row>
    <row r="293" spans="2:15">
      <c r="B293" s="152"/>
      <c r="C293" s="141"/>
      <c r="D293" s="141"/>
      <c r="E293" s="142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</row>
    <row r="294" spans="2:15">
      <c r="B294" s="152"/>
      <c r="C294" s="141"/>
      <c r="D294" s="141"/>
      <c r="E294" s="142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</row>
    <row r="295" spans="2:15">
      <c r="B295" s="153"/>
      <c r="C295" s="141"/>
      <c r="D295" s="141"/>
      <c r="E295" s="142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</row>
    <row r="296" spans="2:15">
      <c r="B296" s="141"/>
      <c r="C296" s="141"/>
      <c r="D296" s="141"/>
      <c r="E296" s="142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</row>
    <row r="297" spans="2:15">
      <c r="B297" s="141"/>
      <c r="C297" s="141"/>
      <c r="D297" s="141"/>
      <c r="E297" s="142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</row>
    <row r="298" spans="2:15">
      <c r="B298" s="141"/>
      <c r="C298" s="141"/>
      <c r="D298" s="141"/>
      <c r="E298" s="142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</row>
    <row r="299" spans="2:15">
      <c r="B299" s="141"/>
      <c r="C299" s="141"/>
      <c r="D299" s="141"/>
      <c r="E299" s="142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</row>
    <row r="300" spans="2:15">
      <c r="B300" s="141"/>
      <c r="C300" s="141"/>
      <c r="D300" s="141"/>
      <c r="E300" s="142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</row>
    <row r="301" spans="2:15">
      <c r="B301" s="141"/>
      <c r="C301" s="141"/>
      <c r="D301" s="141"/>
      <c r="E301" s="142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</row>
    <row r="302" spans="2:15">
      <c r="B302" s="141"/>
      <c r="C302" s="141"/>
      <c r="D302" s="141"/>
      <c r="E302" s="142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</row>
    <row r="303" spans="2:15">
      <c r="B303" s="141"/>
      <c r="C303" s="141"/>
      <c r="D303" s="141"/>
      <c r="E303" s="142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</row>
    <row r="304" spans="2:15">
      <c r="B304" s="141"/>
      <c r="C304" s="141"/>
      <c r="D304" s="141"/>
      <c r="E304" s="142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</row>
    <row r="305" spans="2:15">
      <c r="B305" s="141"/>
      <c r="C305" s="141"/>
      <c r="D305" s="141"/>
      <c r="E305" s="142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</row>
    <row r="306" spans="2:15">
      <c r="B306" s="141"/>
      <c r="C306" s="141"/>
      <c r="D306" s="141"/>
      <c r="E306" s="142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</row>
    <row r="307" spans="2:15">
      <c r="B307" s="141"/>
      <c r="C307" s="141"/>
      <c r="D307" s="141"/>
      <c r="E307" s="142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</row>
    <row r="308" spans="2:15">
      <c r="B308" s="141"/>
      <c r="C308" s="141"/>
      <c r="D308" s="141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</row>
    <row r="309" spans="2:15">
      <c r="B309" s="141"/>
      <c r="C309" s="141"/>
      <c r="D309" s="141"/>
      <c r="E309" s="142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</row>
    <row r="310" spans="2:15">
      <c r="B310" s="141"/>
      <c r="C310" s="141"/>
      <c r="D310" s="141"/>
      <c r="E310" s="142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</row>
    <row r="311" spans="2:15">
      <c r="B311" s="141"/>
      <c r="C311" s="141"/>
      <c r="D311" s="141"/>
      <c r="E311" s="142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</row>
    <row r="312" spans="2:15">
      <c r="B312" s="141"/>
      <c r="C312" s="141"/>
      <c r="D312" s="141"/>
      <c r="E312" s="142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</row>
    <row r="313" spans="2:15">
      <c r="B313" s="141"/>
      <c r="C313" s="141"/>
      <c r="D313" s="141"/>
      <c r="E313" s="142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</row>
    <row r="314" spans="2:15">
      <c r="B314" s="141"/>
      <c r="C314" s="141"/>
      <c r="D314" s="141"/>
      <c r="E314" s="142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</row>
    <row r="315" spans="2:15">
      <c r="B315" s="141"/>
      <c r="C315" s="141"/>
      <c r="D315" s="141"/>
      <c r="E315" s="142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</row>
    <row r="316" spans="2:15">
      <c r="B316" s="141"/>
      <c r="C316" s="141"/>
      <c r="D316" s="141"/>
      <c r="E316" s="142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</row>
    <row r="317" spans="2:15">
      <c r="B317" s="141"/>
      <c r="C317" s="141"/>
      <c r="D317" s="141"/>
      <c r="E317" s="142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</row>
    <row r="318" spans="2:15">
      <c r="B318" s="141"/>
      <c r="C318" s="141"/>
      <c r="D318" s="141"/>
      <c r="E318" s="142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</row>
    <row r="319" spans="2:15">
      <c r="B319" s="141"/>
      <c r="C319" s="141"/>
      <c r="D319" s="141"/>
      <c r="E319" s="142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</row>
    <row r="320" spans="2:15">
      <c r="B320" s="141"/>
      <c r="C320" s="141"/>
      <c r="D320" s="141"/>
      <c r="E320" s="142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</row>
    <row r="321" spans="2:15">
      <c r="B321" s="141"/>
      <c r="C321" s="141"/>
      <c r="D321" s="141"/>
      <c r="E321" s="142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</row>
    <row r="322" spans="2:15">
      <c r="B322" s="141"/>
      <c r="C322" s="141"/>
      <c r="D322" s="141"/>
      <c r="E322" s="142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</row>
    <row r="323" spans="2:15">
      <c r="B323" s="141"/>
      <c r="C323" s="141"/>
      <c r="D323" s="141"/>
      <c r="E323" s="142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</row>
    <row r="324" spans="2:15">
      <c r="B324" s="141"/>
      <c r="C324" s="141"/>
      <c r="D324" s="141"/>
      <c r="E324" s="142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</row>
    <row r="325" spans="2:15">
      <c r="B325" s="141"/>
      <c r="C325" s="141"/>
      <c r="D325" s="141"/>
      <c r="E325" s="142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</row>
    <row r="326" spans="2:15">
      <c r="B326" s="141"/>
      <c r="C326" s="141"/>
      <c r="D326" s="141"/>
      <c r="E326" s="142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</row>
    <row r="327" spans="2:15">
      <c r="B327" s="141"/>
      <c r="C327" s="141"/>
      <c r="D327" s="141"/>
      <c r="E327" s="142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</row>
    <row r="328" spans="2:15">
      <c r="B328" s="141"/>
      <c r="C328" s="141"/>
      <c r="D328" s="141"/>
      <c r="E328" s="142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</row>
    <row r="329" spans="2:15">
      <c r="B329" s="141"/>
      <c r="C329" s="141"/>
      <c r="D329" s="141"/>
      <c r="E329" s="142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</row>
    <row r="330" spans="2:15">
      <c r="B330" s="141"/>
      <c r="C330" s="141"/>
      <c r="D330" s="141"/>
      <c r="E330" s="142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</row>
    <row r="331" spans="2:15">
      <c r="B331" s="141"/>
      <c r="C331" s="141"/>
      <c r="D331" s="141"/>
      <c r="E331" s="142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</row>
    <row r="332" spans="2:15">
      <c r="B332" s="141"/>
      <c r="C332" s="141"/>
      <c r="D332" s="141"/>
      <c r="E332" s="142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</row>
    <row r="333" spans="2:15">
      <c r="B333" s="141"/>
      <c r="C333" s="141"/>
      <c r="D333" s="141"/>
      <c r="E333" s="142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</row>
    <row r="334" spans="2:15">
      <c r="B334" s="141"/>
      <c r="C334" s="141"/>
      <c r="D334" s="141"/>
      <c r="E334" s="142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</row>
    <row r="335" spans="2:15">
      <c r="B335" s="141"/>
      <c r="C335" s="141"/>
      <c r="D335" s="141"/>
      <c r="E335" s="142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</row>
    <row r="336" spans="2:15">
      <c r="B336" s="141"/>
      <c r="C336" s="141"/>
      <c r="D336" s="141"/>
      <c r="E336" s="142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</row>
    <row r="337" spans="2:15">
      <c r="B337" s="141"/>
      <c r="C337" s="141"/>
      <c r="D337" s="141"/>
      <c r="E337" s="142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</row>
    <row r="338" spans="2:15">
      <c r="B338" s="141"/>
      <c r="C338" s="141"/>
      <c r="D338" s="141"/>
      <c r="E338" s="142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</row>
    <row r="339" spans="2:15">
      <c r="B339" s="141"/>
      <c r="C339" s="141"/>
      <c r="D339" s="141"/>
      <c r="E339" s="142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</row>
    <row r="340" spans="2:15">
      <c r="B340" s="141"/>
      <c r="C340" s="141"/>
      <c r="D340" s="141"/>
      <c r="E340" s="142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</row>
    <row r="341" spans="2:15">
      <c r="B341" s="141"/>
      <c r="C341" s="141"/>
      <c r="D341" s="141"/>
      <c r="E341" s="142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</row>
    <row r="342" spans="2:15">
      <c r="B342" s="141"/>
      <c r="C342" s="141"/>
      <c r="D342" s="141"/>
      <c r="E342" s="142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</row>
    <row r="343" spans="2:15">
      <c r="B343" s="141"/>
      <c r="C343" s="141"/>
      <c r="D343" s="141"/>
      <c r="E343" s="142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</row>
    <row r="344" spans="2:15">
      <c r="B344" s="141"/>
      <c r="C344" s="141"/>
      <c r="D344" s="141"/>
      <c r="E344" s="142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</row>
    <row r="345" spans="2:15">
      <c r="B345" s="141"/>
      <c r="C345" s="141"/>
      <c r="D345" s="141"/>
      <c r="E345" s="142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</row>
    <row r="346" spans="2:15">
      <c r="B346" s="141"/>
      <c r="C346" s="141"/>
      <c r="D346" s="141"/>
      <c r="E346" s="142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</row>
    <row r="347" spans="2:15">
      <c r="B347" s="141"/>
      <c r="C347" s="141"/>
      <c r="D347" s="141"/>
      <c r="E347" s="142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</row>
    <row r="348" spans="2:15">
      <c r="B348" s="141"/>
      <c r="C348" s="141"/>
      <c r="D348" s="141"/>
      <c r="E348" s="142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</row>
    <row r="349" spans="2:15">
      <c r="B349" s="141"/>
      <c r="C349" s="141"/>
      <c r="D349" s="141"/>
      <c r="E349" s="142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</row>
    <row r="350" spans="2:15">
      <c r="B350" s="141"/>
      <c r="C350" s="141"/>
      <c r="D350" s="141"/>
      <c r="E350" s="142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</row>
    <row r="351" spans="2:15">
      <c r="B351" s="141"/>
      <c r="C351" s="141"/>
      <c r="D351" s="141"/>
      <c r="E351" s="142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</row>
    <row r="352" spans="2:15">
      <c r="B352" s="141"/>
      <c r="C352" s="141"/>
      <c r="D352" s="141"/>
      <c r="E352" s="142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</row>
    <row r="353" spans="2:15">
      <c r="B353" s="141"/>
      <c r="C353" s="141"/>
      <c r="D353" s="141"/>
      <c r="E353" s="142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</row>
    <row r="354" spans="2:15">
      <c r="B354" s="141"/>
      <c r="C354" s="141"/>
      <c r="D354" s="141"/>
      <c r="E354" s="142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</row>
    <row r="355" spans="2:15">
      <c r="B355" s="141"/>
      <c r="C355" s="141"/>
      <c r="D355" s="141"/>
      <c r="E355" s="142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</row>
    <row r="356" spans="2:15">
      <c r="B356" s="141"/>
      <c r="C356" s="141"/>
      <c r="D356" s="141"/>
      <c r="E356" s="142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</row>
    <row r="357" spans="2:15">
      <c r="B357" s="141"/>
      <c r="C357" s="141"/>
      <c r="D357" s="141"/>
      <c r="E357" s="142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</row>
    <row r="358" spans="2:15">
      <c r="B358" s="141"/>
      <c r="C358" s="141"/>
      <c r="D358" s="141"/>
      <c r="E358" s="142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</row>
    <row r="359" spans="2:15">
      <c r="B359" s="141"/>
      <c r="C359" s="141"/>
      <c r="D359" s="141"/>
      <c r="E359" s="142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</row>
    <row r="360" spans="2:15">
      <c r="B360" s="152"/>
      <c r="C360" s="141"/>
      <c r="D360" s="141"/>
      <c r="E360" s="142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</row>
    <row r="361" spans="2:15">
      <c r="B361" s="152"/>
      <c r="C361" s="141"/>
      <c r="D361" s="141"/>
      <c r="E361" s="142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</row>
    <row r="362" spans="2:15">
      <c r="B362" s="153"/>
      <c r="C362" s="141"/>
      <c r="D362" s="141"/>
      <c r="E362" s="141"/>
      <c r="F362" s="141"/>
      <c r="G362" s="141"/>
      <c r="H362" s="142"/>
      <c r="I362" s="142"/>
      <c r="J362" s="142"/>
      <c r="K362" s="142"/>
      <c r="L362" s="142"/>
      <c r="M362" s="142"/>
      <c r="N362" s="142"/>
      <c r="O362" s="142"/>
    </row>
    <row r="363" spans="2:15">
      <c r="B363" s="141"/>
      <c r="C363" s="141"/>
      <c r="D363" s="141"/>
      <c r="E363" s="141"/>
      <c r="F363" s="141"/>
      <c r="G363" s="141"/>
      <c r="H363" s="142"/>
      <c r="I363" s="142"/>
      <c r="J363" s="142"/>
      <c r="K363" s="142"/>
      <c r="L363" s="142"/>
      <c r="M363" s="142"/>
      <c r="N363" s="142"/>
      <c r="O363" s="142"/>
    </row>
    <row r="364" spans="2:15">
      <c r="B364" s="141"/>
      <c r="C364" s="141"/>
      <c r="D364" s="141"/>
      <c r="E364" s="141"/>
      <c r="F364" s="141"/>
      <c r="G364" s="141"/>
      <c r="H364" s="142"/>
      <c r="I364" s="142"/>
      <c r="J364" s="142"/>
      <c r="K364" s="142"/>
      <c r="L364" s="142"/>
      <c r="M364" s="142"/>
      <c r="N364" s="142"/>
      <c r="O364" s="142"/>
    </row>
    <row r="365" spans="2:15">
      <c r="B365" s="141"/>
      <c r="C365" s="141"/>
      <c r="D365" s="141"/>
      <c r="E365" s="141"/>
      <c r="F365" s="141"/>
      <c r="G365" s="141"/>
      <c r="H365" s="142"/>
      <c r="I365" s="142"/>
      <c r="J365" s="142"/>
      <c r="K365" s="142"/>
      <c r="L365" s="142"/>
      <c r="M365" s="142"/>
      <c r="N365" s="142"/>
      <c r="O365" s="142"/>
    </row>
    <row r="366" spans="2:15">
      <c r="B366" s="141"/>
      <c r="C366" s="141"/>
      <c r="D366" s="141"/>
      <c r="E366" s="141"/>
      <c r="F366" s="141"/>
      <c r="G366" s="141"/>
      <c r="H366" s="142"/>
      <c r="I366" s="142"/>
      <c r="J366" s="142"/>
      <c r="K366" s="142"/>
      <c r="L366" s="142"/>
      <c r="M366" s="142"/>
      <c r="N366" s="142"/>
      <c r="O366" s="142"/>
    </row>
    <row r="367" spans="2:15">
      <c r="B367" s="141"/>
      <c r="C367" s="141"/>
      <c r="D367" s="141"/>
      <c r="E367" s="141"/>
      <c r="F367" s="141"/>
      <c r="G367" s="141"/>
      <c r="H367" s="142"/>
      <c r="I367" s="142"/>
      <c r="J367" s="142"/>
      <c r="K367" s="142"/>
      <c r="L367" s="142"/>
      <c r="M367" s="142"/>
      <c r="N367" s="142"/>
      <c r="O367" s="142"/>
    </row>
    <row r="368" spans="2:15">
      <c r="B368" s="141"/>
      <c r="C368" s="141"/>
      <c r="D368" s="141"/>
      <c r="E368" s="141"/>
      <c r="F368" s="141"/>
      <c r="G368" s="141"/>
      <c r="H368" s="142"/>
      <c r="I368" s="142"/>
      <c r="J368" s="142"/>
      <c r="K368" s="142"/>
      <c r="L368" s="142"/>
      <c r="M368" s="142"/>
      <c r="N368" s="142"/>
      <c r="O368" s="142"/>
    </row>
    <row r="369" spans="2:15">
      <c r="B369" s="141"/>
      <c r="C369" s="141"/>
      <c r="D369" s="141"/>
      <c r="E369" s="141"/>
      <c r="F369" s="141"/>
      <c r="G369" s="141"/>
      <c r="H369" s="142"/>
      <c r="I369" s="142"/>
      <c r="J369" s="142"/>
      <c r="K369" s="142"/>
      <c r="L369" s="142"/>
      <c r="M369" s="142"/>
      <c r="N369" s="142"/>
      <c r="O369" s="142"/>
    </row>
    <row r="370" spans="2:15">
      <c r="B370" s="141"/>
      <c r="C370" s="141"/>
      <c r="D370" s="141"/>
      <c r="E370" s="141"/>
      <c r="F370" s="141"/>
      <c r="G370" s="141"/>
      <c r="H370" s="142"/>
      <c r="I370" s="142"/>
      <c r="J370" s="142"/>
      <c r="K370" s="142"/>
      <c r="L370" s="142"/>
      <c r="M370" s="142"/>
      <c r="N370" s="142"/>
      <c r="O370" s="142"/>
    </row>
    <row r="371" spans="2:15">
      <c r="B371" s="141"/>
      <c r="C371" s="141"/>
      <c r="D371" s="141"/>
      <c r="E371" s="141"/>
      <c r="F371" s="141"/>
      <c r="G371" s="141"/>
      <c r="H371" s="142"/>
      <c r="I371" s="142"/>
      <c r="J371" s="142"/>
      <c r="K371" s="142"/>
      <c r="L371" s="142"/>
      <c r="M371" s="142"/>
      <c r="N371" s="142"/>
      <c r="O371" s="142"/>
    </row>
    <row r="372" spans="2:15">
      <c r="B372" s="141"/>
      <c r="C372" s="141"/>
      <c r="D372" s="141"/>
      <c r="E372" s="141"/>
      <c r="F372" s="141"/>
      <c r="G372" s="141"/>
      <c r="H372" s="142"/>
      <c r="I372" s="142"/>
      <c r="J372" s="142"/>
      <c r="K372" s="142"/>
      <c r="L372" s="142"/>
      <c r="M372" s="142"/>
      <c r="N372" s="142"/>
      <c r="O372" s="142"/>
    </row>
    <row r="373" spans="2:15">
      <c r="B373" s="141"/>
      <c r="C373" s="141"/>
      <c r="D373" s="141"/>
      <c r="E373" s="141"/>
      <c r="F373" s="141"/>
      <c r="G373" s="141"/>
      <c r="H373" s="142"/>
      <c r="I373" s="142"/>
      <c r="J373" s="142"/>
      <c r="K373" s="142"/>
      <c r="L373" s="142"/>
      <c r="M373" s="142"/>
      <c r="N373" s="142"/>
      <c r="O373" s="142"/>
    </row>
    <row r="374" spans="2:15">
      <c r="B374" s="141"/>
      <c r="C374" s="141"/>
      <c r="D374" s="141"/>
      <c r="E374" s="141"/>
      <c r="F374" s="141"/>
      <c r="G374" s="141"/>
      <c r="H374" s="142"/>
      <c r="I374" s="142"/>
      <c r="J374" s="142"/>
      <c r="K374" s="142"/>
      <c r="L374" s="142"/>
      <c r="M374" s="142"/>
      <c r="N374" s="142"/>
      <c r="O374" s="142"/>
    </row>
    <row r="375" spans="2:15">
      <c r="B375" s="141"/>
      <c r="C375" s="141"/>
      <c r="D375" s="141"/>
      <c r="E375" s="141"/>
      <c r="F375" s="141"/>
      <c r="G375" s="141"/>
      <c r="H375" s="142"/>
      <c r="I375" s="142"/>
      <c r="J375" s="142"/>
      <c r="K375" s="142"/>
      <c r="L375" s="142"/>
      <c r="M375" s="142"/>
      <c r="N375" s="142"/>
      <c r="O375" s="142"/>
    </row>
    <row r="376" spans="2:15">
      <c r="B376" s="141"/>
      <c r="C376" s="141"/>
      <c r="D376" s="141"/>
      <c r="E376" s="141"/>
      <c r="F376" s="141"/>
      <c r="G376" s="141"/>
      <c r="H376" s="142"/>
      <c r="I376" s="142"/>
      <c r="J376" s="142"/>
      <c r="K376" s="142"/>
      <c r="L376" s="142"/>
      <c r="M376" s="142"/>
      <c r="N376" s="142"/>
      <c r="O376" s="142"/>
    </row>
    <row r="377" spans="2:15">
      <c r="B377" s="141"/>
      <c r="C377" s="141"/>
      <c r="D377" s="141"/>
      <c r="E377" s="141"/>
      <c r="F377" s="141"/>
      <c r="G377" s="141"/>
      <c r="H377" s="142"/>
      <c r="I377" s="142"/>
      <c r="J377" s="142"/>
      <c r="K377" s="142"/>
      <c r="L377" s="142"/>
      <c r="M377" s="142"/>
      <c r="N377" s="142"/>
      <c r="O377" s="142"/>
    </row>
    <row r="378" spans="2:15">
      <c r="B378" s="141"/>
      <c r="C378" s="141"/>
      <c r="D378" s="141"/>
      <c r="E378" s="141"/>
      <c r="F378" s="141"/>
      <c r="G378" s="141"/>
      <c r="H378" s="142"/>
      <c r="I378" s="142"/>
      <c r="J378" s="142"/>
      <c r="K378" s="142"/>
      <c r="L378" s="142"/>
      <c r="M378" s="142"/>
      <c r="N378" s="142"/>
      <c r="O378" s="142"/>
    </row>
    <row r="379" spans="2:15">
      <c r="B379" s="141"/>
      <c r="C379" s="141"/>
      <c r="D379" s="141"/>
      <c r="E379" s="141"/>
      <c r="F379" s="141"/>
      <c r="G379" s="141"/>
      <c r="H379" s="142"/>
      <c r="I379" s="142"/>
      <c r="J379" s="142"/>
      <c r="K379" s="142"/>
      <c r="L379" s="142"/>
      <c r="M379" s="142"/>
      <c r="N379" s="142"/>
      <c r="O379" s="142"/>
    </row>
    <row r="380" spans="2:15">
      <c r="B380" s="141"/>
      <c r="C380" s="141"/>
      <c r="D380" s="141"/>
      <c r="E380" s="141"/>
      <c r="F380" s="141"/>
      <c r="G380" s="141"/>
      <c r="H380" s="142"/>
      <c r="I380" s="142"/>
      <c r="J380" s="142"/>
      <c r="K380" s="142"/>
      <c r="L380" s="142"/>
      <c r="M380" s="142"/>
      <c r="N380" s="142"/>
      <c r="O380" s="142"/>
    </row>
    <row r="381" spans="2:15">
      <c r="B381" s="141"/>
      <c r="C381" s="141"/>
      <c r="D381" s="141"/>
      <c r="E381" s="141"/>
      <c r="F381" s="141"/>
      <c r="G381" s="141"/>
      <c r="H381" s="142"/>
      <c r="I381" s="142"/>
      <c r="J381" s="142"/>
      <c r="K381" s="142"/>
      <c r="L381" s="142"/>
      <c r="M381" s="142"/>
      <c r="N381" s="142"/>
      <c r="O381" s="142"/>
    </row>
    <row r="382" spans="2:15">
      <c r="B382" s="141"/>
      <c r="C382" s="141"/>
      <c r="D382" s="141"/>
      <c r="E382" s="141"/>
      <c r="F382" s="141"/>
      <c r="G382" s="141"/>
      <c r="H382" s="142"/>
      <c r="I382" s="142"/>
      <c r="J382" s="142"/>
      <c r="K382" s="142"/>
      <c r="L382" s="142"/>
      <c r="M382" s="142"/>
      <c r="N382" s="142"/>
      <c r="O382" s="142"/>
    </row>
    <row r="383" spans="2:15">
      <c r="B383" s="141"/>
      <c r="C383" s="141"/>
      <c r="D383" s="141"/>
      <c r="E383" s="141"/>
      <c r="F383" s="141"/>
      <c r="G383" s="141"/>
      <c r="H383" s="142"/>
      <c r="I383" s="142"/>
      <c r="J383" s="142"/>
      <c r="K383" s="142"/>
      <c r="L383" s="142"/>
      <c r="M383" s="142"/>
      <c r="N383" s="142"/>
      <c r="O383" s="142"/>
    </row>
    <row r="384" spans="2:15">
      <c r="B384" s="141"/>
      <c r="C384" s="141"/>
      <c r="D384" s="141"/>
      <c r="E384" s="141"/>
      <c r="F384" s="141"/>
      <c r="G384" s="141"/>
      <c r="H384" s="142"/>
      <c r="I384" s="142"/>
      <c r="J384" s="142"/>
      <c r="K384" s="142"/>
      <c r="L384" s="142"/>
      <c r="M384" s="142"/>
      <c r="N384" s="142"/>
      <c r="O384" s="142"/>
    </row>
    <row r="385" spans="2:15">
      <c r="B385" s="141"/>
      <c r="C385" s="141"/>
      <c r="D385" s="141"/>
      <c r="E385" s="141"/>
      <c r="F385" s="141"/>
      <c r="G385" s="141"/>
      <c r="H385" s="142"/>
      <c r="I385" s="142"/>
      <c r="J385" s="142"/>
      <c r="K385" s="142"/>
      <c r="L385" s="142"/>
      <c r="M385" s="142"/>
      <c r="N385" s="142"/>
      <c r="O385" s="142"/>
    </row>
    <row r="386" spans="2:15">
      <c r="B386" s="141"/>
      <c r="C386" s="141"/>
      <c r="D386" s="141"/>
      <c r="E386" s="141"/>
      <c r="F386" s="141"/>
      <c r="G386" s="141"/>
      <c r="H386" s="142"/>
      <c r="I386" s="142"/>
      <c r="J386" s="142"/>
      <c r="K386" s="142"/>
      <c r="L386" s="142"/>
      <c r="M386" s="142"/>
      <c r="N386" s="142"/>
      <c r="O386" s="142"/>
    </row>
    <row r="387" spans="2:15">
      <c r="B387" s="141"/>
      <c r="C387" s="141"/>
      <c r="D387" s="141"/>
      <c r="E387" s="141"/>
      <c r="F387" s="141"/>
      <c r="G387" s="141"/>
      <c r="H387" s="142"/>
      <c r="I387" s="142"/>
      <c r="J387" s="142"/>
      <c r="K387" s="142"/>
      <c r="L387" s="142"/>
      <c r="M387" s="142"/>
      <c r="N387" s="142"/>
      <c r="O387" s="142"/>
    </row>
    <row r="388" spans="2:15">
      <c r="B388" s="141"/>
      <c r="C388" s="141"/>
      <c r="D388" s="141"/>
      <c r="E388" s="141"/>
      <c r="F388" s="141"/>
      <c r="G388" s="141"/>
      <c r="H388" s="142"/>
      <c r="I388" s="142"/>
      <c r="J388" s="142"/>
      <c r="K388" s="142"/>
      <c r="L388" s="142"/>
      <c r="M388" s="142"/>
      <c r="N388" s="142"/>
      <c r="O388" s="142"/>
    </row>
    <row r="389" spans="2:15">
      <c r="B389" s="141"/>
      <c r="C389" s="141"/>
      <c r="D389" s="141"/>
      <c r="E389" s="141"/>
      <c r="F389" s="141"/>
      <c r="G389" s="141"/>
      <c r="H389" s="142"/>
      <c r="I389" s="142"/>
      <c r="J389" s="142"/>
      <c r="K389" s="142"/>
      <c r="L389" s="142"/>
      <c r="M389" s="142"/>
      <c r="N389" s="142"/>
      <c r="O389" s="142"/>
    </row>
    <row r="390" spans="2:15">
      <c r="B390" s="141"/>
      <c r="C390" s="141"/>
      <c r="D390" s="141"/>
      <c r="E390" s="141"/>
      <c r="F390" s="141"/>
      <c r="G390" s="141"/>
      <c r="H390" s="142"/>
      <c r="I390" s="142"/>
      <c r="J390" s="142"/>
      <c r="K390" s="142"/>
      <c r="L390" s="142"/>
      <c r="M390" s="142"/>
      <c r="N390" s="142"/>
      <c r="O390" s="142"/>
    </row>
    <row r="391" spans="2:15">
      <c r="B391" s="141"/>
      <c r="C391" s="141"/>
      <c r="D391" s="141"/>
      <c r="E391" s="141"/>
      <c r="F391" s="141"/>
      <c r="G391" s="141"/>
      <c r="H391" s="142"/>
      <c r="I391" s="142"/>
      <c r="J391" s="142"/>
      <c r="K391" s="142"/>
      <c r="L391" s="142"/>
      <c r="M391" s="142"/>
      <c r="N391" s="142"/>
      <c r="O391" s="142"/>
    </row>
    <row r="392" spans="2:15">
      <c r="B392" s="141"/>
      <c r="C392" s="141"/>
      <c r="D392" s="141"/>
      <c r="E392" s="141"/>
      <c r="F392" s="141"/>
      <c r="G392" s="141"/>
      <c r="H392" s="142"/>
      <c r="I392" s="142"/>
      <c r="J392" s="142"/>
      <c r="K392" s="142"/>
      <c r="L392" s="142"/>
      <c r="M392" s="142"/>
      <c r="N392" s="142"/>
      <c r="O392" s="142"/>
    </row>
    <row r="393" spans="2:15">
      <c r="B393" s="141"/>
      <c r="C393" s="141"/>
      <c r="D393" s="141"/>
      <c r="E393" s="141"/>
      <c r="F393" s="141"/>
      <c r="G393" s="141"/>
      <c r="H393" s="142"/>
      <c r="I393" s="142"/>
      <c r="J393" s="142"/>
      <c r="K393" s="142"/>
      <c r="L393" s="142"/>
      <c r="M393" s="142"/>
      <c r="N393" s="142"/>
      <c r="O393" s="142"/>
    </row>
    <row r="394" spans="2:15">
      <c r="B394" s="141"/>
      <c r="C394" s="141"/>
      <c r="D394" s="141"/>
      <c r="E394" s="141"/>
      <c r="F394" s="141"/>
      <c r="G394" s="141"/>
      <c r="H394" s="142"/>
      <c r="I394" s="142"/>
      <c r="J394" s="142"/>
      <c r="K394" s="142"/>
      <c r="L394" s="142"/>
      <c r="M394" s="142"/>
      <c r="N394" s="142"/>
      <c r="O394" s="142"/>
    </row>
    <row r="395" spans="2:15">
      <c r="B395" s="141"/>
      <c r="C395" s="141"/>
      <c r="D395" s="141"/>
      <c r="E395" s="141"/>
      <c r="F395" s="141"/>
      <c r="G395" s="141"/>
      <c r="H395" s="142"/>
      <c r="I395" s="142"/>
      <c r="J395" s="142"/>
      <c r="K395" s="142"/>
      <c r="L395" s="142"/>
      <c r="M395" s="142"/>
      <c r="N395" s="142"/>
      <c r="O395" s="142"/>
    </row>
    <row r="396" spans="2:15">
      <c r="B396" s="141"/>
      <c r="C396" s="141"/>
      <c r="D396" s="141"/>
      <c r="E396" s="141"/>
      <c r="F396" s="141"/>
      <c r="G396" s="141"/>
      <c r="H396" s="142"/>
      <c r="I396" s="142"/>
      <c r="J396" s="142"/>
      <c r="K396" s="142"/>
      <c r="L396" s="142"/>
      <c r="M396" s="142"/>
      <c r="N396" s="142"/>
      <c r="O396" s="142"/>
    </row>
    <row r="397" spans="2:15">
      <c r="B397" s="141"/>
      <c r="C397" s="141"/>
      <c r="D397" s="141"/>
      <c r="E397" s="141"/>
      <c r="F397" s="141"/>
      <c r="G397" s="141"/>
      <c r="H397" s="142"/>
      <c r="I397" s="142"/>
      <c r="J397" s="142"/>
      <c r="K397" s="142"/>
      <c r="L397" s="142"/>
      <c r="M397" s="142"/>
      <c r="N397" s="142"/>
      <c r="O397" s="142"/>
    </row>
    <row r="398" spans="2:15">
      <c r="B398" s="141"/>
      <c r="C398" s="141"/>
      <c r="D398" s="141"/>
      <c r="E398" s="141"/>
      <c r="F398" s="141"/>
      <c r="G398" s="141"/>
      <c r="H398" s="142"/>
      <c r="I398" s="142"/>
      <c r="J398" s="142"/>
      <c r="K398" s="142"/>
      <c r="L398" s="142"/>
      <c r="M398" s="142"/>
      <c r="N398" s="142"/>
      <c r="O398" s="142"/>
    </row>
    <row r="399" spans="2:15">
      <c r="B399" s="141"/>
      <c r="C399" s="141"/>
      <c r="D399" s="141"/>
      <c r="E399" s="141"/>
      <c r="F399" s="141"/>
      <c r="G399" s="141"/>
      <c r="H399" s="142"/>
      <c r="I399" s="142"/>
      <c r="J399" s="142"/>
      <c r="K399" s="142"/>
      <c r="L399" s="142"/>
      <c r="M399" s="142"/>
      <c r="N399" s="142"/>
      <c r="O399" s="142"/>
    </row>
    <row r="400" spans="2:15">
      <c r="B400" s="141"/>
      <c r="C400" s="141"/>
      <c r="D400" s="141"/>
      <c r="E400" s="141"/>
      <c r="F400" s="141"/>
      <c r="G400" s="141"/>
      <c r="H400" s="142"/>
      <c r="I400" s="142"/>
      <c r="J400" s="142"/>
      <c r="K400" s="142"/>
      <c r="L400" s="142"/>
      <c r="M400" s="142"/>
      <c r="N400" s="142"/>
      <c r="O400" s="142"/>
    </row>
    <row r="401" spans="2:15">
      <c r="B401" s="141"/>
      <c r="C401" s="141"/>
      <c r="D401" s="141"/>
      <c r="E401" s="141"/>
      <c r="F401" s="141"/>
      <c r="G401" s="141"/>
      <c r="H401" s="142"/>
      <c r="I401" s="142"/>
      <c r="J401" s="142"/>
      <c r="K401" s="142"/>
      <c r="L401" s="142"/>
      <c r="M401" s="142"/>
      <c r="N401" s="142"/>
      <c r="O401" s="142"/>
    </row>
    <row r="402" spans="2:15">
      <c r="B402" s="141"/>
      <c r="C402" s="141"/>
      <c r="D402" s="141"/>
      <c r="E402" s="141"/>
      <c r="F402" s="141"/>
      <c r="G402" s="141"/>
      <c r="H402" s="142"/>
      <c r="I402" s="142"/>
      <c r="J402" s="142"/>
      <c r="K402" s="142"/>
      <c r="L402" s="142"/>
      <c r="M402" s="142"/>
      <c r="N402" s="142"/>
      <c r="O402" s="142"/>
    </row>
    <row r="403" spans="2:15">
      <c r="B403" s="141"/>
      <c r="C403" s="141"/>
      <c r="D403" s="141"/>
      <c r="E403" s="141"/>
      <c r="F403" s="141"/>
      <c r="G403" s="141"/>
      <c r="H403" s="142"/>
      <c r="I403" s="142"/>
      <c r="J403" s="142"/>
      <c r="K403" s="142"/>
      <c r="L403" s="142"/>
      <c r="M403" s="142"/>
      <c r="N403" s="142"/>
      <c r="O403" s="142"/>
    </row>
    <row r="404" spans="2:15">
      <c r="B404" s="141"/>
      <c r="C404" s="141"/>
      <c r="D404" s="141"/>
      <c r="E404" s="141"/>
      <c r="F404" s="141"/>
      <c r="G404" s="141"/>
      <c r="H404" s="142"/>
      <c r="I404" s="142"/>
      <c r="J404" s="142"/>
      <c r="K404" s="142"/>
      <c r="L404" s="142"/>
      <c r="M404" s="142"/>
      <c r="N404" s="142"/>
      <c r="O404" s="142"/>
    </row>
    <row r="405" spans="2:15">
      <c r="B405" s="141"/>
      <c r="C405" s="141"/>
      <c r="D405" s="141"/>
      <c r="E405" s="141"/>
      <c r="F405" s="141"/>
      <c r="G405" s="141"/>
      <c r="H405" s="142"/>
      <c r="I405" s="142"/>
      <c r="J405" s="142"/>
      <c r="K405" s="142"/>
      <c r="L405" s="142"/>
      <c r="M405" s="142"/>
      <c r="N405" s="142"/>
      <c r="O405" s="142"/>
    </row>
    <row r="406" spans="2:15">
      <c r="B406" s="141"/>
      <c r="C406" s="141"/>
      <c r="D406" s="141"/>
      <c r="E406" s="141"/>
      <c r="F406" s="141"/>
      <c r="G406" s="141"/>
      <c r="H406" s="142"/>
      <c r="I406" s="142"/>
      <c r="J406" s="142"/>
      <c r="K406" s="142"/>
      <c r="L406" s="142"/>
      <c r="M406" s="142"/>
      <c r="N406" s="142"/>
      <c r="O406" s="142"/>
    </row>
    <row r="407" spans="2:15">
      <c r="B407" s="141"/>
      <c r="C407" s="141"/>
      <c r="D407" s="141"/>
      <c r="E407" s="141"/>
      <c r="F407" s="141"/>
      <c r="G407" s="141"/>
      <c r="H407" s="142"/>
      <c r="I407" s="142"/>
      <c r="J407" s="142"/>
      <c r="K407" s="142"/>
      <c r="L407" s="142"/>
      <c r="M407" s="142"/>
      <c r="N407" s="142"/>
      <c r="O407" s="142"/>
    </row>
    <row r="408" spans="2:15">
      <c r="B408" s="141"/>
      <c r="C408" s="141"/>
      <c r="D408" s="141"/>
      <c r="E408" s="141"/>
      <c r="F408" s="141"/>
      <c r="G408" s="141"/>
      <c r="H408" s="142"/>
      <c r="I408" s="142"/>
      <c r="J408" s="142"/>
      <c r="K408" s="142"/>
      <c r="L408" s="142"/>
      <c r="M408" s="142"/>
      <c r="N408" s="142"/>
      <c r="O408" s="142"/>
    </row>
    <row r="409" spans="2:15">
      <c r="B409" s="141"/>
      <c r="C409" s="141"/>
      <c r="D409" s="141"/>
      <c r="E409" s="141"/>
      <c r="F409" s="141"/>
      <c r="G409" s="141"/>
      <c r="H409" s="142"/>
      <c r="I409" s="142"/>
      <c r="J409" s="142"/>
      <c r="K409" s="142"/>
      <c r="L409" s="142"/>
      <c r="M409" s="142"/>
      <c r="N409" s="142"/>
      <c r="O409" s="142"/>
    </row>
    <row r="410" spans="2:15">
      <c r="B410" s="141"/>
      <c r="C410" s="141"/>
      <c r="D410" s="141"/>
      <c r="E410" s="141"/>
      <c r="F410" s="141"/>
      <c r="G410" s="141"/>
      <c r="H410" s="142"/>
      <c r="I410" s="142"/>
      <c r="J410" s="142"/>
      <c r="K410" s="142"/>
      <c r="L410" s="142"/>
      <c r="M410" s="142"/>
      <c r="N410" s="142"/>
      <c r="O410" s="142"/>
    </row>
    <row r="411" spans="2:15">
      <c r="B411" s="141"/>
      <c r="C411" s="141"/>
      <c r="D411" s="141"/>
      <c r="E411" s="141"/>
      <c r="F411" s="141"/>
      <c r="G411" s="141"/>
      <c r="H411" s="142"/>
      <c r="I411" s="142"/>
      <c r="J411" s="142"/>
      <c r="K411" s="142"/>
      <c r="L411" s="142"/>
      <c r="M411" s="142"/>
      <c r="N411" s="142"/>
      <c r="O411" s="142"/>
    </row>
    <row r="412" spans="2:15">
      <c r="B412" s="141"/>
      <c r="C412" s="141"/>
      <c r="D412" s="141"/>
      <c r="E412" s="141"/>
      <c r="F412" s="141"/>
      <c r="G412" s="141"/>
      <c r="H412" s="142"/>
      <c r="I412" s="142"/>
      <c r="J412" s="142"/>
      <c r="K412" s="142"/>
      <c r="L412" s="142"/>
      <c r="M412" s="142"/>
      <c r="N412" s="142"/>
      <c r="O412" s="142"/>
    </row>
    <row r="413" spans="2:15">
      <c r="B413" s="141"/>
      <c r="C413" s="141"/>
      <c r="D413" s="141"/>
      <c r="E413" s="141"/>
      <c r="F413" s="141"/>
      <c r="G413" s="141"/>
      <c r="H413" s="142"/>
      <c r="I413" s="142"/>
      <c r="J413" s="142"/>
      <c r="K413" s="142"/>
      <c r="L413" s="142"/>
      <c r="M413" s="142"/>
      <c r="N413" s="142"/>
      <c r="O413" s="142"/>
    </row>
    <row r="414" spans="2:15">
      <c r="B414" s="141"/>
      <c r="C414" s="141"/>
      <c r="D414" s="141"/>
      <c r="E414" s="141"/>
      <c r="F414" s="141"/>
      <c r="G414" s="141"/>
      <c r="H414" s="142"/>
      <c r="I414" s="142"/>
      <c r="J414" s="142"/>
      <c r="K414" s="142"/>
      <c r="L414" s="142"/>
      <c r="M414" s="142"/>
      <c r="N414" s="142"/>
      <c r="O414" s="142"/>
    </row>
    <row r="415" spans="2:15">
      <c r="B415" s="141"/>
      <c r="C415" s="141"/>
      <c r="D415" s="141"/>
      <c r="E415" s="141"/>
      <c r="F415" s="141"/>
      <c r="G415" s="141"/>
      <c r="H415" s="142"/>
      <c r="I415" s="142"/>
      <c r="J415" s="142"/>
      <c r="K415" s="142"/>
      <c r="L415" s="142"/>
      <c r="M415" s="142"/>
      <c r="N415" s="142"/>
      <c r="O415" s="142"/>
    </row>
    <row r="416" spans="2:15">
      <c r="B416" s="141"/>
      <c r="C416" s="141"/>
      <c r="D416" s="141"/>
      <c r="E416" s="141"/>
      <c r="F416" s="141"/>
      <c r="G416" s="141"/>
      <c r="H416" s="142"/>
      <c r="I416" s="142"/>
      <c r="J416" s="142"/>
      <c r="K416" s="142"/>
      <c r="L416" s="142"/>
      <c r="M416" s="142"/>
      <c r="N416" s="142"/>
      <c r="O416" s="142"/>
    </row>
    <row r="417" spans="2:15">
      <c r="B417" s="141"/>
      <c r="C417" s="141"/>
      <c r="D417" s="141"/>
      <c r="E417" s="141"/>
      <c r="F417" s="141"/>
      <c r="G417" s="141"/>
      <c r="H417" s="142"/>
      <c r="I417" s="142"/>
      <c r="J417" s="142"/>
      <c r="K417" s="142"/>
      <c r="L417" s="142"/>
      <c r="M417" s="142"/>
      <c r="N417" s="142"/>
      <c r="O417" s="142"/>
    </row>
    <row r="418" spans="2:15">
      <c r="B418" s="141"/>
      <c r="C418" s="141"/>
      <c r="D418" s="141"/>
      <c r="E418" s="141"/>
      <c r="F418" s="141"/>
      <c r="G418" s="141"/>
      <c r="H418" s="142"/>
      <c r="I418" s="142"/>
      <c r="J418" s="142"/>
      <c r="K418" s="142"/>
      <c r="L418" s="142"/>
      <c r="M418" s="142"/>
      <c r="N418" s="142"/>
      <c r="O418" s="142"/>
    </row>
    <row r="419" spans="2:15">
      <c r="B419" s="141"/>
      <c r="C419" s="141"/>
      <c r="D419" s="141"/>
      <c r="E419" s="141"/>
      <c r="F419" s="141"/>
      <c r="G419" s="141"/>
      <c r="H419" s="142"/>
      <c r="I419" s="142"/>
      <c r="J419" s="142"/>
      <c r="K419" s="142"/>
      <c r="L419" s="142"/>
      <c r="M419" s="142"/>
      <c r="N419" s="142"/>
      <c r="O419" s="142"/>
    </row>
    <row r="420" spans="2:15">
      <c r="B420" s="141"/>
      <c r="C420" s="141"/>
      <c r="D420" s="141"/>
      <c r="E420" s="141"/>
      <c r="F420" s="141"/>
      <c r="G420" s="141"/>
      <c r="H420" s="142"/>
      <c r="I420" s="142"/>
      <c r="J420" s="142"/>
      <c r="K420" s="142"/>
      <c r="L420" s="142"/>
      <c r="M420" s="142"/>
      <c r="N420" s="142"/>
      <c r="O420" s="142"/>
    </row>
    <row r="421" spans="2:15">
      <c r="B421" s="141"/>
      <c r="C421" s="141"/>
      <c r="D421" s="141"/>
      <c r="E421" s="141"/>
      <c r="F421" s="141"/>
      <c r="G421" s="141"/>
      <c r="H421" s="142"/>
      <c r="I421" s="142"/>
      <c r="J421" s="142"/>
      <c r="K421" s="142"/>
      <c r="L421" s="142"/>
      <c r="M421" s="142"/>
      <c r="N421" s="142"/>
      <c r="O421" s="142"/>
    </row>
    <row r="422" spans="2:15">
      <c r="B422" s="141"/>
      <c r="C422" s="141"/>
      <c r="D422" s="141"/>
      <c r="E422" s="141"/>
      <c r="F422" s="141"/>
      <c r="G422" s="141"/>
      <c r="H422" s="142"/>
      <c r="I422" s="142"/>
      <c r="J422" s="142"/>
      <c r="K422" s="142"/>
      <c r="L422" s="142"/>
      <c r="M422" s="142"/>
      <c r="N422" s="142"/>
      <c r="O422" s="142"/>
    </row>
    <row r="423" spans="2:15">
      <c r="B423" s="141"/>
      <c r="C423" s="141"/>
      <c r="D423" s="141"/>
      <c r="E423" s="141"/>
      <c r="F423" s="141"/>
      <c r="G423" s="141"/>
      <c r="H423" s="142"/>
      <c r="I423" s="142"/>
      <c r="J423" s="142"/>
      <c r="K423" s="142"/>
      <c r="L423" s="142"/>
      <c r="M423" s="142"/>
      <c r="N423" s="142"/>
      <c r="O423" s="142"/>
    </row>
    <row r="424" spans="2:15">
      <c r="B424" s="141"/>
      <c r="C424" s="141"/>
      <c r="D424" s="141"/>
      <c r="E424" s="141"/>
      <c r="F424" s="141"/>
      <c r="G424" s="141"/>
      <c r="H424" s="142"/>
      <c r="I424" s="142"/>
      <c r="J424" s="142"/>
      <c r="K424" s="142"/>
      <c r="L424" s="142"/>
      <c r="M424" s="142"/>
      <c r="N424" s="142"/>
      <c r="O424" s="142"/>
    </row>
    <row r="425" spans="2:15">
      <c r="B425" s="141"/>
      <c r="C425" s="141"/>
      <c r="D425" s="141"/>
      <c r="E425" s="141"/>
      <c r="F425" s="141"/>
      <c r="G425" s="141"/>
      <c r="H425" s="142"/>
      <c r="I425" s="142"/>
      <c r="J425" s="142"/>
      <c r="K425" s="142"/>
      <c r="L425" s="142"/>
      <c r="M425" s="142"/>
      <c r="N425" s="142"/>
      <c r="O425" s="142"/>
    </row>
    <row r="426" spans="2:15">
      <c r="B426" s="141"/>
      <c r="C426" s="141"/>
      <c r="D426" s="141"/>
      <c r="E426" s="141"/>
      <c r="F426" s="141"/>
      <c r="G426" s="141"/>
      <c r="H426" s="142"/>
      <c r="I426" s="142"/>
      <c r="J426" s="142"/>
      <c r="K426" s="142"/>
      <c r="L426" s="142"/>
      <c r="M426" s="142"/>
      <c r="N426" s="142"/>
      <c r="O426" s="142"/>
    </row>
    <row r="427" spans="2:15">
      <c r="B427" s="141"/>
      <c r="C427" s="141"/>
      <c r="D427" s="141"/>
      <c r="E427" s="141"/>
      <c r="F427" s="141"/>
      <c r="G427" s="141"/>
      <c r="H427" s="142"/>
      <c r="I427" s="142"/>
      <c r="J427" s="142"/>
      <c r="K427" s="142"/>
      <c r="L427" s="142"/>
      <c r="M427" s="142"/>
      <c r="N427" s="142"/>
      <c r="O427" s="142"/>
    </row>
    <row r="428" spans="2:15">
      <c r="B428" s="141"/>
      <c r="C428" s="141"/>
      <c r="D428" s="141"/>
      <c r="E428" s="141"/>
      <c r="F428" s="141"/>
      <c r="G428" s="141"/>
      <c r="H428" s="142"/>
      <c r="I428" s="142"/>
      <c r="J428" s="142"/>
      <c r="K428" s="142"/>
      <c r="L428" s="142"/>
      <c r="M428" s="142"/>
      <c r="N428" s="142"/>
      <c r="O428" s="142"/>
    </row>
    <row r="429" spans="2:15">
      <c r="B429" s="141"/>
      <c r="C429" s="141"/>
      <c r="D429" s="141"/>
      <c r="E429" s="141"/>
      <c r="F429" s="141"/>
      <c r="G429" s="141"/>
      <c r="H429" s="142"/>
      <c r="I429" s="142"/>
      <c r="J429" s="142"/>
      <c r="K429" s="142"/>
      <c r="L429" s="142"/>
      <c r="M429" s="142"/>
      <c r="N429" s="142"/>
      <c r="O429" s="142"/>
    </row>
    <row r="430" spans="2:15">
      <c r="B430" s="141"/>
      <c r="C430" s="141"/>
      <c r="D430" s="141"/>
      <c r="E430" s="141"/>
      <c r="F430" s="141"/>
      <c r="G430" s="141"/>
      <c r="H430" s="142"/>
      <c r="I430" s="142"/>
      <c r="J430" s="142"/>
      <c r="K430" s="142"/>
      <c r="L430" s="142"/>
      <c r="M430" s="142"/>
      <c r="N430" s="142"/>
      <c r="O430" s="142"/>
    </row>
    <row r="431" spans="2:15">
      <c r="B431" s="141"/>
      <c r="C431" s="141"/>
      <c r="D431" s="141"/>
      <c r="E431" s="141"/>
      <c r="F431" s="141"/>
      <c r="G431" s="141"/>
      <c r="H431" s="142"/>
      <c r="I431" s="142"/>
      <c r="J431" s="142"/>
      <c r="K431" s="142"/>
      <c r="L431" s="142"/>
      <c r="M431" s="142"/>
      <c r="N431" s="142"/>
      <c r="O431" s="142"/>
    </row>
    <row r="432" spans="2:15">
      <c r="B432" s="141"/>
      <c r="C432" s="141"/>
      <c r="D432" s="141"/>
      <c r="E432" s="141"/>
      <c r="F432" s="141"/>
      <c r="G432" s="141"/>
      <c r="H432" s="142"/>
      <c r="I432" s="142"/>
      <c r="J432" s="142"/>
      <c r="K432" s="142"/>
      <c r="L432" s="142"/>
      <c r="M432" s="142"/>
      <c r="N432" s="142"/>
      <c r="O432" s="142"/>
    </row>
    <row r="433" spans="2:15">
      <c r="B433" s="141"/>
      <c r="C433" s="141"/>
      <c r="D433" s="141"/>
      <c r="E433" s="141"/>
      <c r="F433" s="141"/>
      <c r="G433" s="141"/>
      <c r="H433" s="142"/>
      <c r="I433" s="142"/>
      <c r="J433" s="142"/>
      <c r="K433" s="142"/>
      <c r="L433" s="142"/>
      <c r="M433" s="142"/>
      <c r="N433" s="142"/>
      <c r="O433" s="142"/>
    </row>
    <row r="434" spans="2:15">
      <c r="B434" s="141"/>
      <c r="C434" s="141"/>
      <c r="D434" s="141"/>
      <c r="E434" s="141"/>
      <c r="F434" s="141"/>
      <c r="G434" s="141"/>
      <c r="H434" s="142"/>
      <c r="I434" s="142"/>
      <c r="J434" s="142"/>
      <c r="K434" s="142"/>
      <c r="L434" s="142"/>
      <c r="M434" s="142"/>
      <c r="N434" s="142"/>
      <c r="O434" s="142"/>
    </row>
    <row r="435" spans="2:15">
      <c r="B435" s="141"/>
      <c r="C435" s="141"/>
      <c r="D435" s="141"/>
      <c r="E435" s="141"/>
      <c r="F435" s="141"/>
      <c r="G435" s="141"/>
      <c r="H435" s="142"/>
      <c r="I435" s="142"/>
      <c r="J435" s="142"/>
      <c r="K435" s="142"/>
      <c r="L435" s="142"/>
      <c r="M435" s="142"/>
      <c r="N435" s="142"/>
      <c r="O435" s="142"/>
    </row>
    <row r="436" spans="2:15">
      <c r="B436" s="141"/>
      <c r="C436" s="141"/>
      <c r="D436" s="141"/>
      <c r="E436" s="141"/>
      <c r="F436" s="141"/>
      <c r="G436" s="141"/>
      <c r="H436" s="142"/>
      <c r="I436" s="142"/>
      <c r="J436" s="142"/>
      <c r="K436" s="142"/>
      <c r="L436" s="142"/>
      <c r="M436" s="142"/>
      <c r="N436" s="142"/>
      <c r="O436" s="142"/>
    </row>
    <row r="437" spans="2:15">
      <c r="B437" s="141"/>
      <c r="C437" s="141"/>
      <c r="D437" s="141"/>
      <c r="E437" s="141"/>
      <c r="F437" s="141"/>
      <c r="G437" s="141"/>
      <c r="H437" s="142"/>
      <c r="I437" s="142"/>
      <c r="J437" s="142"/>
      <c r="K437" s="142"/>
      <c r="L437" s="142"/>
      <c r="M437" s="142"/>
      <c r="N437" s="142"/>
      <c r="O437" s="142"/>
    </row>
    <row r="438" spans="2:15">
      <c r="B438" s="141"/>
      <c r="C438" s="141"/>
      <c r="D438" s="141"/>
      <c r="E438" s="141"/>
      <c r="F438" s="141"/>
      <c r="G438" s="141"/>
      <c r="H438" s="142"/>
      <c r="I438" s="142"/>
      <c r="J438" s="142"/>
      <c r="K438" s="142"/>
      <c r="L438" s="142"/>
      <c r="M438" s="142"/>
      <c r="N438" s="142"/>
      <c r="O438" s="142"/>
    </row>
    <row r="439" spans="2:15">
      <c r="B439" s="141"/>
      <c r="C439" s="141"/>
      <c r="D439" s="141"/>
      <c r="E439" s="141"/>
      <c r="F439" s="141"/>
      <c r="G439" s="141"/>
      <c r="H439" s="142"/>
      <c r="I439" s="142"/>
      <c r="J439" s="142"/>
      <c r="K439" s="142"/>
      <c r="L439" s="142"/>
      <c r="M439" s="142"/>
      <c r="N439" s="142"/>
      <c r="O439" s="142"/>
    </row>
    <row r="440" spans="2:15">
      <c r="B440" s="141"/>
      <c r="C440" s="141"/>
      <c r="D440" s="141"/>
      <c r="E440" s="141"/>
      <c r="F440" s="141"/>
      <c r="G440" s="141"/>
      <c r="H440" s="142"/>
      <c r="I440" s="142"/>
      <c r="J440" s="142"/>
      <c r="K440" s="142"/>
      <c r="L440" s="142"/>
      <c r="M440" s="142"/>
      <c r="N440" s="142"/>
      <c r="O440" s="142"/>
    </row>
    <row r="441" spans="2:15">
      <c r="B441" s="141"/>
      <c r="C441" s="141"/>
      <c r="D441" s="141"/>
      <c r="E441" s="141"/>
      <c r="F441" s="141"/>
      <c r="G441" s="141"/>
      <c r="H441" s="142"/>
      <c r="I441" s="142"/>
      <c r="J441" s="142"/>
      <c r="K441" s="142"/>
      <c r="L441" s="142"/>
      <c r="M441" s="142"/>
      <c r="N441" s="142"/>
      <c r="O441" s="142"/>
    </row>
    <row r="442" spans="2:15">
      <c r="B442" s="141"/>
      <c r="C442" s="141"/>
      <c r="D442" s="141"/>
      <c r="E442" s="141"/>
      <c r="F442" s="141"/>
      <c r="G442" s="141"/>
      <c r="H442" s="142"/>
      <c r="I442" s="142"/>
      <c r="J442" s="142"/>
      <c r="K442" s="142"/>
      <c r="L442" s="142"/>
      <c r="M442" s="142"/>
      <c r="N442" s="142"/>
      <c r="O442" s="142"/>
    </row>
    <row r="443" spans="2:15">
      <c r="B443" s="141"/>
      <c r="C443" s="141"/>
      <c r="D443" s="141"/>
      <c r="E443" s="141"/>
      <c r="F443" s="141"/>
      <c r="G443" s="141"/>
      <c r="H443" s="142"/>
      <c r="I443" s="142"/>
      <c r="J443" s="142"/>
      <c r="K443" s="142"/>
      <c r="L443" s="142"/>
      <c r="M443" s="142"/>
      <c r="N443" s="142"/>
      <c r="O443" s="142"/>
    </row>
    <row r="444" spans="2:15">
      <c r="B444" s="141"/>
      <c r="C444" s="141"/>
      <c r="D444" s="141"/>
      <c r="E444" s="141"/>
      <c r="F444" s="141"/>
      <c r="G444" s="141"/>
      <c r="H444" s="142"/>
      <c r="I444" s="142"/>
      <c r="J444" s="142"/>
      <c r="K444" s="142"/>
      <c r="L444" s="142"/>
      <c r="M444" s="142"/>
      <c r="N444" s="142"/>
      <c r="O444" s="142"/>
    </row>
    <row r="445" spans="2:15">
      <c r="B445" s="141"/>
      <c r="C445" s="141"/>
      <c r="D445" s="141"/>
      <c r="E445" s="141"/>
      <c r="F445" s="141"/>
      <c r="G445" s="141"/>
      <c r="H445" s="142"/>
      <c r="I445" s="142"/>
      <c r="J445" s="142"/>
      <c r="K445" s="142"/>
      <c r="L445" s="142"/>
      <c r="M445" s="142"/>
      <c r="N445" s="142"/>
      <c r="O445" s="142"/>
    </row>
    <row r="446" spans="2:15">
      <c r="B446" s="141"/>
      <c r="C446" s="141"/>
      <c r="D446" s="141"/>
      <c r="E446" s="141"/>
      <c r="F446" s="141"/>
      <c r="G446" s="141"/>
      <c r="H446" s="142"/>
      <c r="I446" s="142"/>
      <c r="J446" s="142"/>
      <c r="K446" s="142"/>
      <c r="L446" s="142"/>
      <c r="M446" s="142"/>
      <c r="N446" s="142"/>
      <c r="O446" s="142"/>
    </row>
    <row r="447" spans="2:15">
      <c r="B447" s="141"/>
      <c r="C447" s="141"/>
      <c r="D447" s="141"/>
      <c r="E447" s="141"/>
      <c r="F447" s="141"/>
      <c r="G447" s="141"/>
      <c r="H447" s="142"/>
      <c r="I447" s="142"/>
      <c r="J447" s="142"/>
      <c r="K447" s="142"/>
      <c r="L447" s="142"/>
      <c r="M447" s="142"/>
      <c r="N447" s="142"/>
      <c r="O447" s="142"/>
    </row>
    <row r="448" spans="2:15">
      <c r="B448" s="141"/>
      <c r="C448" s="141"/>
      <c r="D448" s="141"/>
      <c r="E448" s="141"/>
      <c r="F448" s="141"/>
      <c r="G448" s="141"/>
      <c r="H448" s="142"/>
      <c r="I448" s="142"/>
      <c r="J448" s="142"/>
      <c r="K448" s="142"/>
      <c r="L448" s="142"/>
      <c r="M448" s="142"/>
      <c r="N448" s="142"/>
      <c r="O448" s="142"/>
    </row>
    <row r="449" spans="2:15">
      <c r="B449" s="141"/>
      <c r="C449" s="141"/>
      <c r="D449" s="141"/>
      <c r="E449" s="141"/>
      <c r="F449" s="141"/>
      <c r="G449" s="141"/>
      <c r="H449" s="142"/>
      <c r="I449" s="142"/>
      <c r="J449" s="142"/>
      <c r="K449" s="142"/>
      <c r="L449" s="142"/>
      <c r="M449" s="142"/>
      <c r="N449" s="142"/>
      <c r="O449" s="142"/>
    </row>
    <row r="450" spans="2:15">
      <c r="B450" s="141"/>
      <c r="C450" s="141"/>
      <c r="D450" s="141"/>
      <c r="E450" s="141"/>
      <c r="F450" s="141"/>
      <c r="G450" s="141"/>
      <c r="H450" s="142"/>
      <c r="I450" s="142"/>
      <c r="J450" s="142"/>
      <c r="K450" s="142"/>
      <c r="L450" s="142"/>
      <c r="M450" s="142"/>
      <c r="N450" s="142"/>
      <c r="O450" s="142"/>
    </row>
    <row r="451" spans="2:15">
      <c r="B451" s="141"/>
      <c r="C451" s="141"/>
      <c r="D451" s="141"/>
      <c r="E451" s="141"/>
      <c r="F451" s="141"/>
      <c r="G451" s="141"/>
      <c r="H451" s="142"/>
      <c r="I451" s="142"/>
      <c r="J451" s="142"/>
      <c r="K451" s="142"/>
      <c r="L451" s="142"/>
      <c r="M451" s="142"/>
      <c r="N451" s="142"/>
      <c r="O451" s="142"/>
    </row>
    <row r="452" spans="2:15">
      <c r="B452" s="141"/>
      <c r="C452" s="141"/>
      <c r="D452" s="141"/>
      <c r="E452" s="141"/>
      <c r="F452" s="141"/>
      <c r="G452" s="141"/>
      <c r="H452" s="142"/>
      <c r="I452" s="142"/>
      <c r="J452" s="142"/>
      <c r="K452" s="142"/>
      <c r="L452" s="142"/>
      <c r="M452" s="142"/>
      <c r="N452" s="142"/>
      <c r="O452" s="142"/>
    </row>
    <row r="453" spans="2:15">
      <c r="B453" s="141"/>
      <c r="C453" s="141"/>
      <c r="D453" s="141"/>
      <c r="E453" s="141"/>
      <c r="F453" s="141"/>
      <c r="G453" s="141"/>
      <c r="H453" s="142"/>
      <c r="I453" s="142"/>
      <c r="J453" s="142"/>
      <c r="K453" s="142"/>
      <c r="L453" s="142"/>
      <c r="M453" s="142"/>
      <c r="N453" s="142"/>
      <c r="O453" s="142"/>
    </row>
    <row r="454" spans="2:15">
      <c r="B454" s="141"/>
      <c r="C454" s="141"/>
      <c r="D454" s="141"/>
      <c r="E454" s="141"/>
      <c r="F454" s="141"/>
      <c r="G454" s="141"/>
      <c r="H454" s="142"/>
      <c r="I454" s="142"/>
      <c r="J454" s="142"/>
      <c r="K454" s="142"/>
      <c r="L454" s="142"/>
      <c r="M454" s="142"/>
      <c r="N454" s="142"/>
      <c r="O454" s="142"/>
    </row>
    <row r="455" spans="2:15">
      <c r="B455" s="141"/>
      <c r="C455" s="141"/>
      <c r="D455" s="141"/>
      <c r="E455" s="141"/>
      <c r="F455" s="141"/>
      <c r="G455" s="141"/>
      <c r="H455" s="142"/>
      <c r="I455" s="142"/>
      <c r="J455" s="142"/>
      <c r="K455" s="142"/>
      <c r="L455" s="142"/>
      <c r="M455" s="142"/>
      <c r="N455" s="142"/>
      <c r="O455" s="142"/>
    </row>
    <row r="456" spans="2:15">
      <c r="B456" s="141"/>
      <c r="C456" s="141"/>
      <c r="D456" s="141"/>
      <c r="E456" s="141"/>
      <c r="F456" s="141"/>
      <c r="G456" s="141"/>
      <c r="H456" s="142"/>
      <c r="I456" s="142"/>
      <c r="J456" s="142"/>
      <c r="K456" s="142"/>
      <c r="L456" s="142"/>
      <c r="M456" s="142"/>
      <c r="N456" s="142"/>
      <c r="O456" s="142"/>
    </row>
    <row r="457" spans="2:15">
      <c r="B457" s="141"/>
      <c r="C457" s="141"/>
      <c r="D457" s="141"/>
      <c r="E457" s="141"/>
      <c r="F457" s="141"/>
      <c r="G457" s="141"/>
      <c r="H457" s="142"/>
      <c r="I457" s="142"/>
      <c r="J457" s="142"/>
      <c r="K457" s="142"/>
      <c r="L457" s="142"/>
      <c r="M457" s="142"/>
      <c r="N457" s="142"/>
      <c r="O457" s="142"/>
    </row>
    <row r="458" spans="2:15">
      <c r="B458" s="141"/>
      <c r="C458" s="141"/>
      <c r="D458" s="141"/>
      <c r="E458" s="141"/>
      <c r="F458" s="141"/>
      <c r="G458" s="141"/>
      <c r="H458" s="142"/>
      <c r="I458" s="142"/>
      <c r="J458" s="142"/>
      <c r="K458" s="142"/>
      <c r="L458" s="142"/>
      <c r="M458" s="142"/>
      <c r="N458" s="142"/>
      <c r="O458" s="142"/>
    </row>
    <row r="459" spans="2:15">
      <c r="B459" s="141"/>
      <c r="C459" s="141"/>
      <c r="D459" s="141"/>
      <c r="E459" s="141"/>
      <c r="F459" s="141"/>
      <c r="G459" s="141"/>
      <c r="H459" s="142"/>
      <c r="I459" s="142"/>
      <c r="J459" s="142"/>
      <c r="K459" s="142"/>
      <c r="L459" s="142"/>
      <c r="M459" s="142"/>
      <c r="N459" s="142"/>
      <c r="O459" s="142"/>
    </row>
    <row r="460" spans="2:15">
      <c r="B460" s="141"/>
      <c r="C460" s="141"/>
      <c r="D460" s="141"/>
      <c r="E460" s="141"/>
      <c r="F460" s="141"/>
      <c r="G460" s="141"/>
      <c r="H460" s="142"/>
      <c r="I460" s="142"/>
      <c r="J460" s="142"/>
      <c r="K460" s="142"/>
      <c r="L460" s="142"/>
      <c r="M460" s="142"/>
      <c r="N460" s="142"/>
      <c r="O460" s="142"/>
    </row>
    <row r="461" spans="2:15">
      <c r="B461" s="141"/>
      <c r="C461" s="141"/>
      <c r="D461" s="141"/>
      <c r="E461" s="141"/>
      <c r="F461" s="141"/>
      <c r="G461" s="141"/>
      <c r="H461" s="142"/>
      <c r="I461" s="142"/>
      <c r="J461" s="142"/>
      <c r="K461" s="142"/>
      <c r="L461" s="142"/>
      <c r="M461" s="142"/>
      <c r="N461" s="142"/>
      <c r="O461" s="142"/>
    </row>
    <row r="462" spans="2:15">
      <c r="B462" s="141"/>
      <c r="C462" s="141"/>
      <c r="D462" s="141"/>
      <c r="E462" s="141"/>
      <c r="F462" s="141"/>
      <c r="G462" s="141"/>
      <c r="H462" s="142"/>
      <c r="I462" s="142"/>
      <c r="J462" s="142"/>
      <c r="K462" s="142"/>
      <c r="L462" s="142"/>
      <c r="M462" s="142"/>
      <c r="N462" s="142"/>
      <c r="O462" s="142"/>
    </row>
    <row r="463" spans="2:15">
      <c r="B463" s="141"/>
      <c r="C463" s="141"/>
      <c r="D463" s="141"/>
      <c r="E463" s="141"/>
      <c r="F463" s="141"/>
      <c r="G463" s="141"/>
      <c r="H463" s="142"/>
      <c r="I463" s="142"/>
      <c r="J463" s="142"/>
      <c r="K463" s="142"/>
      <c r="L463" s="142"/>
      <c r="M463" s="142"/>
      <c r="N463" s="142"/>
      <c r="O463" s="142"/>
    </row>
    <row r="464" spans="2:15">
      <c r="B464" s="141"/>
      <c r="C464" s="141"/>
      <c r="D464" s="141"/>
      <c r="E464" s="141"/>
      <c r="F464" s="141"/>
      <c r="G464" s="141"/>
      <c r="H464" s="142"/>
      <c r="I464" s="142"/>
      <c r="J464" s="142"/>
      <c r="K464" s="142"/>
      <c r="L464" s="142"/>
      <c r="M464" s="142"/>
      <c r="N464" s="142"/>
      <c r="O464" s="142"/>
    </row>
    <row r="465" spans="2:15">
      <c r="B465" s="141"/>
      <c r="C465" s="141"/>
      <c r="D465" s="141"/>
      <c r="E465" s="141"/>
      <c r="F465" s="141"/>
      <c r="G465" s="141"/>
      <c r="H465" s="142"/>
      <c r="I465" s="142"/>
      <c r="J465" s="142"/>
      <c r="K465" s="142"/>
      <c r="L465" s="142"/>
      <c r="M465" s="142"/>
      <c r="N465" s="142"/>
      <c r="O465" s="142"/>
    </row>
    <row r="466" spans="2:15">
      <c r="B466" s="141"/>
      <c r="C466" s="141"/>
      <c r="D466" s="141"/>
      <c r="E466" s="141"/>
      <c r="F466" s="141"/>
      <c r="G466" s="141"/>
      <c r="H466" s="142"/>
      <c r="I466" s="142"/>
      <c r="J466" s="142"/>
      <c r="K466" s="142"/>
      <c r="L466" s="142"/>
      <c r="M466" s="142"/>
      <c r="N466" s="142"/>
      <c r="O466" s="142"/>
    </row>
    <row r="467" spans="2:15">
      <c r="B467" s="141"/>
      <c r="C467" s="141"/>
      <c r="D467" s="141"/>
      <c r="E467" s="141"/>
      <c r="F467" s="141"/>
      <c r="G467" s="141"/>
      <c r="H467" s="142"/>
      <c r="I467" s="142"/>
      <c r="J467" s="142"/>
      <c r="K467" s="142"/>
      <c r="L467" s="142"/>
      <c r="M467" s="142"/>
      <c r="N467" s="142"/>
      <c r="O467" s="142"/>
    </row>
    <row r="468" spans="2:15">
      <c r="B468" s="141"/>
      <c r="C468" s="141"/>
      <c r="D468" s="141"/>
      <c r="E468" s="141"/>
      <c r="F468" s="141"/>
      <c r="G468" s="141"/>
      <c r="H468" s="142"/>
      <c r="I468" s="142"/>
      <c r="J468" s="142"/>
      <c r="K468" s="142"/>
      <c r="L468" s="142"/>
      <c r="M468" s="142"/>
      <c r="N468" s="142"/>
      <c r="O468" s="142"/>
    </row>
    <row r="469" spans="2:15">
      <c r="B469" s="141"/>
      <c r="C469" s="141"/>
      <c r="D469" s="141"/>
      <c r="E469" s="141"/>
      <c r="F469" s="141"/>
      <c r="G469" s="141"/>
      <c r="H469" s="142"/>
      <c r="I469" s="142"/>
      <c r="J469" s="142"/>
      <c r="K469" s="142"/>
      <c r="L469" s="142"/>
      <c r="M469" s="142"/>
      <c r="N469" s="142"/>
      <c r="O469" s="142"/>
    </row>
    <row r="470" spans="2:15">
      <c r="B470" s="141"/>
      <c r="C470" s="141"/>
      <c r="D470" s="141"/>
      <c r="E470" s="141"/>
      <c r="F470" s="141"/>
      <c r="G470" s="141"/>
      <c r="H470" s="142"/>
      <c r="I470" s="142"/>
      <c r="J470" s="142"/>
      <c r="K470" s="142"/>
      <c r="L470" s="142"/>
      <c r="M470" s="142"/>
      <c r="N470" s="142"/>
      <c r="O470" s="142"/>
    </row>
    <row r="471" spans="2:15">
      <c r="B471" s="141"/>
      <c r="C471" s="141"/>
      <c r="D471" s="141"/>
      <c r="E471" s="141"/>
      <c r="F471" s="141"/>
      <c r="G471" s="141"/>
      <c r="H471" s="142"/>
      <c r="I471" s="142"/>
      <c r="J471" s="142"/>
      <c r="K471" s="142"/>
      <c r="L471" s="142"/>
      <c r="M471" s="142"/>
      <c r="N471" s="142"/>
      <c r="O471" s="142"/>
    </row>
    <row r="472" spans="2:15">
      <c r="B472" s="141"/>
      <c r="C472" s="141"/>
      <c r="D472" s="141"/>
      <c r="E472" s="141"/>
      <c r="F472" s="141"/>
      <c r="G472" s="141"/>
      <c r="H472" s="142"/>
      <c r="I472" s="142"/>
      <c r="J472" s="142"/>
      <c r="K472" s="142"/>
      <c r="L472" s="142"/>
      <c r="M472" s="142"/>
      <c r="N472" s="142"/>
      <c r="O472" s="142"/>
    </row>
    <row r="473" spans="2:15">
      <c r="B473" s="141"/>
      <c r="C473" s="141"/>
      <c r="D473" s="141"/>
      <c r="E473" s="141"/>
      <c r="F473" s="141"/>
      <c r="G473" s="141"/>
      <c r="H473" s="142"/>
      <c r="I473" s="142"/>
      <c r="J473" s="142"/>
      <c r="K473" s="142"/>
      <c r="L473" s="142"/>
      <c r="M473" s="142"/>
      <c r="N473" s="142"/>
      <c r="O473" s="142"/>
    </row>
    <row r="474" spans="2:15">
      <c r="B474" s="141"/>
      <c r="C474" s="141"/>
      <c r="D474" s="141"/>
      <c r="E474" s="141"/>
      <c r="F474" s="141"/>
      <c r="G474" s="141"/>
      <c r="H474" s="142"/>
      <c r="I474" s="142"/>
      <c r="J474" s="142"/>
      <c r="K474" s="142"/>
      <c r="L474" s="142"/>
      <c r="M474" s="142"/>
      <c r="N474" s="142"/>
      <c r="O474" s="142"/>
    </row>
    <row r="475" spans="2:15">
      <c r="B475" s="141"/>
      <c r="C475" s="141"/>
      <c r="D475" s="141"/>
      <c r="E475" s="141"/>
      <c r="F475" s="141"/>
      <c r="G475" s="141"/>
      <c r="H475" s="142"/>
      <c r="I475" s="142"/>
      <c r="J475" s="142"/>
      <c r="K475" s="142"/>
      <c r="L475" s="142"/>
      <c r="M475" s="142"/>
      <c r="N475" s="142"/>
      <c r="O475" s="142"/>
    </row>
    <row r="476" spans="2:15">
      <c r="B476" s="141"/>
      <c r="C476" s="141"/>
      <c r="D476" s="141"/>
      <c r="E476" s="141"/>
      <c r="F476" s="141"/>
      <c r="G476" s="141"/>
      <c r="H476" s="142"/>
      <c r="I476" s="142"/>
      <c r="J476" s="142"/>
      <c r="K476" s="142"/>
      <c r="L476" s="142"/>
      <c r="M476" s="142"/>
      <c r="N476" s="142"/>
      <c r="O476" s="142"/>
    </row>
    <row r="477" spans="2:15">
      <c r="B477" s="141"/>
      <c r="C477" s="141"/>
      <c r="D477" s="141"/>
      <c r="E477" s="141"/>
      <c r="F477" s="141"/>
      <c r="G477" s="141"/>
      <c r="H477" s="142"/>
      <c r="I477" s="142"/>
      <c r="J477" s="142"/>
      <c r="K477" s="142"/>
      <c r="L477" s="142"/>
      <c r="M477" s="142"/>
      <c r="N477" s="142"/>
      <c r="O477" s="142"/>
    </row>
    <row r="478" spans="2:15">
      <c r="B478" s="141"/>
      <c r="C478" s="141"/>
      <c r="D478" s="141"/>
      <c r="E478" s="141"/>
      <c r="F478" s="141"/>
      <c r="G478" s="141"/>
      <c r="H478" s="142"/>
      <c r="I478" s="142"/>
      <c r="J478" s="142"/>
      <c r="K478" s="142"/>
      <c r="L478" s="142"/>
      <c r="M478" s="142"/>
      <c r="N478" s="142"/>
      <c r="O478" s="142"/>
    </row>
    <row r="479" spans="2:15">
      <c r="B479" s="141"/>
      <c r="C479" s="141"/>
      <c r="D479" s="141"/>
      <c r="E479" s="141"/>
      <c r="F479" s="141"/>
      <c r="G479" s="141"/>
      <c r="H479" s="142"/>
      <c r="I479" s="142"/>
      <c r="J479" s="142"/>
      <c r="K479" s="142"/>
      <c r="L479" s="142"/>
      <c r="M479" s="142"/>
      <c r="N479" s="142"/>
      <c r="O479" s="142"/>
    </row>
    <row r="480" spans="2:15">
      <c r="B480" s="141"/>
      <c r="C480" s="141"/>
      <c r="D480" s="141"/>
      <c r="E480" s="141"/>
      <c r="F480" s="141"/>
      <c r="G480" s="141"/>
      <c r="H480" s="142"/>
      <c r="I480" s="142"/>
      <c r="J480" s="142"/>
      <c r="K480" s="142"/>
      <c r="L480" s="142"/>
      <c r="M480" s="142"/>
      <c r="N480" s="142"/>
      <c r="O480" s="142"/>
    </row>
    <row r="481" spans="2:15">
      <c r="B481" s="141"/>
      <c r="C481" s="141"/>
      <c r="D481" s="141"/>
      <c r="E481" s="141"/>
      <c r="F481" s="141"/>
      <c r="G481" s="141"/>
      <c r="H481" s="142"/>
      <c r="I481" s="142"/>
      <c r="J481" s="142"/>
      <c r="K481" s="142"/>
      <c r="L481" s="142"/>
      <c r="M481" s="142"/>
      <c r="N481" s="142"/>
      <c r="O481" s="142"/>
    </row>
    <row r="482" spans="2:15">
      <c r="B482" s="141"/>
      <c r="C482" s="141"/>
      <c r="D482" s="141"/>
      <c r="E482" s="141"/>
      <c r="F482" s="141"/>
      <c r="G482" s="141"/>
      <c r="H482" s="142"/>
      <c r="I482" s="142"/>
      <c r="J482" s="142"/>
      <c r="K482" s="142"/>
      <c r="L482" s="142"/>
      <c r="M482" s="142"/>
      <c r="N482" s="142"/>
      <c r="O482" s="142"/>
    </row>
    <row r="483" spans="2:15">
      <c r="B483" s="141"/>
      <c r="C483" s="141"/>
      <c r="D483" s="141"/>
      <c r="E483" s="141"/>
      <c r="F483" s="141"/>
      <c r="G483" s="141"/>
      <c r="H483" s="142"/>
      <c r="I483" s="142"/>
      <c r="J483" s="142"/>
      <c r="K483" s="142"/>
      <c r="L483" s="142"/>
      <c r="M483" s="142"/>
      <c r="N483" s="142"/>
      <c r="O483" s="142"/>
    </row>
    <row r="484" spans="2:15">
      <c r="B484" s="141"/>
      <c r="C484" s="141"/>
      <c r="D484" s="141"/>
      <c r="E484" s="141"/>
      <c r="F484" s="141"/>
      <c r="G484" s="141"/>
      <c r="H484" s="142"/>
      <c r="I484" s="142"/>
      <c r="J484" s="142"/>
      <c r="K484" s="142"/>
      <c r="L484" s="142"/>
      <c r="M484" s="142"/>
      <c r="N484" s="142"/>
      <c r="O484" s="142"/>
    </row>
    <row r="485" spans="2:15">
      <c r="B485" s="141"/>
      <c r="C485" s="141"/>
      <c r="D485" s="141"/>
      <c r="E485" s="141"/>
      <c r="F485" s="141"/>
      <c r="G485" s="141"/>
      <c r="H485" s="142"/>
      <c r="I485" s="142"/>
      <c r="J485" s="142"/>
      <c r="K485" s="142"/>
      <c r="L485" s="142"/>
      <c r="M485" s="142"/>
      <c r="N485" s="142"/>
      <c r="O485" s="142"/>
    </row>
    <row r="486" spans="2:15">
      <c r="B486" s="141"/>
      <c r="C486" s="141"/>
      <c r="D486" s="141"/>
      <c r="E486" s="141"/>
      <c r="F486" s="141"/>
      <c r="G486" s="141"/>
      <c r="H486" s="142"/>
      <c r="I486" s="142"/>
      <c r="J486" s="142"/>
      <c r="K486" s="142"/>
      <c r="L486" s="142"/>
      <c r="M486" s="142"/>
      <c r="N486" s="142"/>
      <c r="O486" s="142"/>
    </row>
    <row r="487" spans="2:15">
      <c r="B487" s="141"/>
      <c r="C487" s="141"/>
      <c r="D487" s="141"/>
      <c r="E487" s="141"/>
      <c r="F487" s="141"/>
      <c r="G487" s="141"/>
      <c r="H487" s="142"/>
      <c r="I487" s="142"/>
      <c r="J487" s="142"/>
      <c r="K487" s="142"/>
      <c r="L487" s="142"/>
      <c r="M487" s="142"/>
      <c r="N487" s="142"/>
      <c r="O487" s="142"/>
    </row>
    <row r="488" spans="2:15">
      <c r="B488" s="141"/>
      <c r="C488" s="141"/>
      <c r="D488" s="141"/>
      <c r="E488" s="141"/>
      <c r="F488" s="141"/>
      <c r="G488" s="141"/>
      <c r="H488" s="142"/>
      <c r="I488" s="142"/>
      <c r="J488" s="142"/>
      <c r="K488" s="142"/>
      <c r="L488" s="142"/>
      <c r="M488" s="142"/>
      <c r="N488" s="142"/>
      <c r="O488" s="142"/>
    </row>
    <row r="489" spans="2:15">
      <c r="B489" s="141"/>
      <c r="C489" s="141"/>
      <c r="D489" s="141"/>
      <c r="E489" s="141"/>
      <c r="F489" s="141"/>
      <c r="G489" s="141"/>
      <c r="H489" s="142"/>
      <c r="I489" s="142"/>
      <c r="J489" s="142"/>
      <c r="K489" s="142"/>
      <c r="L489" s="142"/>
      <c r="M489" s="142"/>
      <c r="N489" s="142"/>
      <c r="O489" s="142"/>
    </row>
    <row r="490" spans="2:15">
      <c r="B490" s="141"/>
      <c r="C490" s="141"/>
      <c r="D490" s="141"/>
      <c r="E490" s="141"/>
      <c r="F490" s="141"/>
      <c r="G490" s="141"/>
      <c r="H490" s="142"/>
      <c r="I490" s="142"/>
      <c r="J490" s="142"/>
      <c r="K490" s="142"/>
      <c r="L490" s="142"/>
      <c r="M490" s="142"/>
      <c r="N490" s="142"/>
      <c r="O490" s="142"/>
    </row>
    <row r="491" spans="2:15">
      <c r="B491" s="141"/>
      <c r="C491" s="141"/>
      <c r="D491" s="141"/>
      <c r="E491" s="141"/>
      <c r="F491" s="141"/>
      <c r="G491" s="141"/>
      <c r="H491" s="142"/>
      <c r="I491" s="142"/>
      <c r="J491" s="142"/>
      <c r="K491" s="142"/>
      <c r="L491" s="142"/>
      <c r="M491" s="142"/>
      <c r="N491" s="142"/>
      <c r="O491" s="142"/>
    </row>
    <row r="492" spans="2:15">
      <c r="B492" s="141"/>
      <c r="C492" s="141"/>
      <c r="D492" s="141"/>
      <c r="E492" s="141"/>
      <c r="F492" s="141"/>
      <c r="G492" s="141"/>
      <c r="H492" s="142"/>
      <c r="I492" s="142"/>
      <c r="J492" s="142"/>
      <c r="K492" s="142"/>
      <c r="L492" s="142"/>
      <c r="M492" s="142"/>
      <c r="N492" s="142"/>
      <c r="O492" s="142"/>
    </row>
    <row r="493" spans="2:15">
      <c r="B493" s="141"/>
      <c r="C493" s="141"/>
      <c r="D493" s="141"/>
      <c r="E493" s="141"/>
      <c r="F493" s="141"/>
      <c r="G493" s="141"/>
      <c r="H493" s="142"/>
      <c r="I493" s="142"/>
      <c r="J493" s="142"/>
      <c r="K493" s="142"/>
      <c r="L493" s="142"/>
      <c r="M493" s="142"/>
      <c r="N493" s="142"/>
      <c r="O493" s="142"/>
    </row>
    <row r="494" spans="2:15">
      <c r="B494" s="141"/>
      <c r="C494" s="141"/>
      <c r="D494" s="141"/>
      <c r="E494" s="141"/>
      <c r="F494" s="141"/>
      <c r="G494" s="141"/>
      <c r="H494" s="142"/>
      <c r="I494" s="142"/>
      <c r="J494" s="142"/>
      <c r="K494" s="142"/>
      <c r="L494" s="142"/>
      <c r="M494" s="142"/>
      <c r="N494" s="142"/>
      <c r="O494" s="142"/>
    </row>
    <row r="495" spans="2:15">
      <c r="B495" s="141"/>
      <c r="C495" s="141"/>
      <c r="D495" s="141"/>
      <c r="E495" s="141"/>
      <c r="F495" s="141"/>
      <c r="G495" s="141"/>
      <c r="H495" s="142"/>
      <c r="I495" s="142"/>
      <c r="J495" s="142"/>
      <c r="K495" s="142"/>
      <c r="L495" s="142"/>
      <c r="M495" s="142"/>
      <c r="N495" s="142"/>
      <c r="O495" s="142"/>
    </row>
    <row r="496" spans="2:15">
      <c r="B496" s="141"/>
      <c r="C496" s="141"/>
      <c r="D496" s="141"/>
      <c r="E496" s="141"/>
      <c r="F496" s="141"/>
      <c r="G496" s="141"/>
      <c r="H496" s="142"/>
      <c r="I496" s="142"/>
      <c r="J496" s="142"/>
      <c r="K496" s="142"/>
      <c r="L496" s="142"/>
      <c r="M496" s="142"/>
      <c r="N496" s="142"/>
      <c r="O496" s="142"/>
    </row>
    <row r="497" spans="2:15">
      <c r="B497" s="141"/>
      <c r="C497" s="141"/>
      <c r="D497" s="141"/>
      <c r="E497" s="141"/>
      <c r="F497" s="141"/>
      <c r="G497" s="141"/>
      <c r="H497" s="142"/>
      <c r="I497" s="142"/>
      <c r="J497" s="142"/>
      <c r="K497" s="142"/>
      <c r="L497" s="142"/>
      <c r="M497" s="142"/>
      <c r="N497" s="142"/>
      <c r="O497" s="142"/>
    </row>
    <row r="498" spans="2:15">
      <c r="B498" s="141"/>
      <c r="C498" s="141"/>
      <c r="D498" s="141"/>
      <c r="E498" s="141"/>
      <c r="F498" s="141"/>
      <c r="G498" s="141"/>
      <c r="H498" s="142"/>
      <c r="I498" s="142"/>
      <c r="J498" s="142"/>
      <c r="K498" s="142"/>
      <c r="L498" s="142"/>
      <c r="M498" s="142"/>
      <c r="N498" s="142"/>
      <c r="O498" s="142"/>
    </row>
    <row r="499" spans="2:15">
      <c r="B499" s="141"/>
      <c r="C499" s="141"/>
      <c r="D499" s="141"/>
      <c r="E499" s="141"/>
      <c r="F499" s="141"/>
      <c r="G499" s="141"/>
      <c r="H499" s="142"/>
      <c r="I499" s="142"/>
      <c r="J499" s="142"/>
      <c r="K499" s="142"/>
      <c r="L499" s="142"/>
      <c r="M499" s="142"/>
      <c r="N499" s="142"/>
      <c r="O499" s="142"/>
    </row>
    <row r="500" spans="2:15">
      <c r="B500" s="141"/>
      <c r="C500" s="141"/>
      <c r="D500" s="141"/>
      <c r="E500" s="141"/>
      <c r="F500" s="141"/>
      <c r="G500" s="141"/>
      <c r="H500" s="142"/>
      <c r="I500" s="142"/>
      <c r="J500" s="142"/>
      <c r="K500" s="142"/>
      <c r="L500" s="142"/>
      <c r="M500" s="142"/>
      <c r="N500" s="142"/>
      <c r="O500" s="142"/>
    </row>
  </sheetData>
  <sheetProtection sheet="1" objects="1" scenarios="1"/>
  <sortState ref="B209:O243">
    <sortCondition ref="B209:B243"/>
  </sortState>
  <mergeCells count="2">
    <mergeCell ref="B6:O6"/>
    <mergeCell ref="B7:O7"/>
  </mergeCells>
  <phoneticPr fontId="12" type="noConversion"/>
  <dataValidations count="4">
    <dataValidation allowBlank="1" showInputMessage="1" showErrorMessage="1" sqref="A1 B34 K9 B36:I36 B249 B251"/>
    <dataValidation type="list" allowBlank="1" showInputMessage="1" showErrorMessage="1" sqref="E12:E35 E37:E356">
      <formula1>#REF!</formula1>
    </dataValidation>
    <dataValidation type="list" allowBlank="1" showInputMessage="1" showErrorMessage="1" sqref="H12:H35 H37:H356">
      <formula1>#REF!</formula1>
    </dataValidation>
    <dataValidation type="list" allowBlank="1" showInputMessage="1" showErrorMessage="1" sqref="G12:G35 G37:G362">
      <formula1>#REF!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B1:N573"/>
  <sheetViews>
    <sheetView rightToLeft="1" zoomScale="70" zoomScaleNormal="70" workbookViewId="0"/>
  </sheetViews>
  <sheetFormatPr defaultColWidth="9.140625" defaultRowHeight="18"/>
  <cols>
    <col min="1" max="1" width="6.28515625" style="1" customWidth="1"/>
    <col min="2" max="2" width="54.140625" style="2" bestFit="1" customWidth="1"/>
    <col min="3" max="3" width="39.7109375" style="2" customWidth="1"/>
    <col min="4" max="4" width="9.7109375" style="2" bestFit="1" customWidth="1"/>
    <col min="5" max="5" width="11.28515625" style="2" bestFit="1" customWidth="1"/>
    <col min="6" max="6" width="5.28515625" style="2" bestFit="1" customWidth="1"/>
    <col min="7" max="7" width="12.28515625" style="2" bestFit="1" customWidth="1"/>
    <col min="8" max="8" width="15.7109375" style="1" bestFit="1" customWidth="1"/>
    <col min="9" max="9" width="13.85546875" style="98" bestFit="1" customWidth="1"/>
    <col min="10" max="10" width="8.28515625" style="1" bestFit="1" customWidth="1"/>
    <col min="11" max="11" width="14.42578125" style="1" bestFit="1" customWidth="1"/>
    <col min="12" max="12" width="11.28515625" style="1" bestFit="1" customWidth="1"/>
    <col min="13" max="13" width="11.85546875" style="1" bestFit="1" customWidth="1"/>
    <col min="14" max="14" width="11.5703125" style="1" customWidth="1"/>
    <col min="15" max="16384" width="9.140625" style="1"/>
  </cols>
  <sheetData>
    <row r="1" spans="2:14">
      <c r="B1" s="46" t="s">
        <v>146</v>
      </c>
      <c r="C1" s="67" t="s" vm="1">
        <v>232</v>
      </c>
    </row>
    <row r="2" spans="2:14">
      <c r="B2" s="46" t="s">
        <v>145</v>
      </c>
      <c r="C2" s="67" t="s">
        <v>233</v>
      </c>
    </row>
    <row r="3" spans="2:14">
      <c r="B3" s="46" t="s">
        <v>147</v>
      </c>
      <c r="C3" s="67" t="s">
        <v>234</v>
      </c>
    </row>
    <row r="4" spans="2:14">
      <c r="B4" s="46" t="s">
        <v>148</v>
      </c>
      <c r="C4" s="67">
        <v>2102</v>
      </c>
    </row>
    <row r="6" spans="2:14" ht="26.25" customHeight="1">
      <c r="B6" s="186" t="s">
        <v>174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8"/>
    </row>
    <row r="7" spans="2:14" ht="26.25" customHeight="1">
      <c r="B7" s="186" t="s">
        <v>230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8"/>
    </row>
    <row r="8" spans="2:14" s="3" customFormat="1" ht="74.25" customHeight="1">
      <c r="B8" s="21" t="s">
        <v>116</v>
      </c>
      <c r="C8" s="29" t="s">
        <v>47</v>
      </c>
      <c r="D8" s="29" t="s">
        <v>120</v>
      </c>
      <c r="E8" s="29" t="s">
        <v>118</v>
      </c>
      <c r="F8" s="29" t="s">
        <v>66</v>
      </c>
      <c r="G8" s="29" t="s">
        <v>104</v>
      </c>
      <c r="H8" s="29" t="s">
        <v>208</v>
      </c>
      <c r="I8" s="129" t="s">
        <v>207</v>
      </c>
      <c r="J8" s="29" t="s">
        <v>222</v>
      </c>
      <c r="K8" s="29" t="s">
        <v>62</v>
      </c>
      <c r="L8" s="29" t="s">
        <v>60</v>
      </c>
      <c r="M8" s="29" t="s">
        <v>149</v>
      </c>
      <c r="N8" s="13" t="s">
        <v>151</v>
      </c>
    </row>
    <row r="9" spans="2:14" s="3" customFormat="1" ht="26.25" customHeight="1">
      <c r="B9" s="14"/>
      <c r="C9" s="15"/>
      <c r="D9" s="15"/>
      <c r="E9" s="15"/>
      <c r="F9" s="15"/>
      <c r="G9" s="15"/>
      <c r="H9" s="31" t="s">
        <v>215</v>
      </c>
      <c r="I9" s="130"/>
      <c r="J9" s="15" t="s">
        <v>211</v>
      </c>
      <c r="K9" s="15" t="s">
        <v>211</v>
      </c>
      <c r="L9" s="15" t="s">
        <v>19</v>
      </c>
      <c r="M9" s="15" t="s">
        <v>19</v>
      </c>
      <c r="N9" s="16" t="s">
        <v>19</v>
      </c>
    </row>
    <row r="10" spans="2:14" s="4" customFormat="1" ht="18" customHeight="1">
      <c r="B10" s="17"/>
      <c r="C10" s="18" t="s">
        <v>0</v>
      </c>
      <c r="D10" s="18" t="s">
        <v>1</v>
      </c>
      <c r="E10" s="18" t="s">
        <v>2</v>
      </c>
      <c r="F10" s="18" t="s">
        <v>3</v>
      </c>
      <c r="G10" s="18" t="s">
        <v>4</v>
      </c>
      <c r="H10" s="18" t="s">
        <v>5</v>
      </c>
      <c r="I10" s="131" t="s">
        <v>6</v>
      </c>
      <c r="J10" s="18" t="s">
        <v>7</v>
      </c>
      <c r="K10" s="18" t="s">
        <v>8</v>
      </c>
      <c r="L10" s="18" t="s">
        <v>9</v>
      </c>
      <c r="M10" s="18" t="s">
        <v>10</v>
      </c>
      <c r="N10" s="19" t="s">
        <v>11</v>
      </c>
    </row>
    <row r="11" spans="2:14" s="4" customFormat="1" ht="18" customHeight="1">
      <c r="B11" s="68" t="s">
        <v>225</v>
      </c>
      <c r="C11" s="69"/>
      <c r="D11" s="69"/>
      <c r="E11" s="69"/>
      <c r="F11" s="69"/>
      <c r="G11" s="69"/>
      <c r="H11" s="124"/>
      <c r="I11" s="132"/>
      <c r="J11" s="69"/>
      <c r="K11" s="124">
        <v>7200199.4988680091</v>
      </c>
      <c r="L11" s="69"/>
      <c r="M11" s="72">
        <f>IFERROR(K11/$K$11,0)</f>
        <v>1</v>
      </c>
      <c r="N11" s="72">
        <f>K11/'סכום נכסי הקרן'!$C$42</f>
        <v>0.11971969837058581</v>
      </c>
    </row>
    <row r="12" spans="2:14">
      <c r="B12" s="110" t="s">
        <v>201</v>
      </c>
      <c r="C12" s="102"/>
      <c r="D12" s="102"/>
      <c r="E12" s="102"/>
      <c r="F12" s="102"/>
      <c r="G12" s="102"/>
      <c r="H12" s="125"/>
      <c r="I12" s="133"/>
      <c r="J12" s="102"/>
      <c r="K12" s="125">
        <v>673158.38831041206</v>
      </c>
      <c r="L12" s="102"/>
      <c r="M12" s="104">
        <f t="shared" ref="M12:M75" si="0">IFERROR(K12/$K$11,0)</f>
        <v>9.3491630116116053E-2</v>
      </c>
      <c r="N12" s="104">
        <f>K12/'סכום נכסי הקרן'!$C$42</f>
        <v>1.119278975767579E-2</v>
      </c>
    </row>
    <row r="13" spans="2:14">
      <c r="B13" s="108" t="s">
        <v>226</v>
      </c>
      <c r="C13" s="102"/>
      <c r="D13" s="102"/>
      <c r="E13" s="102"/>
      <c r="F13" s="102"/>
      <c r="G13" s="102"/>
      <c r="H13" s="125"/>
      <c r="I13" s="133"/>
      <c r="J13" s="102"/>
      <c r="K13" s="125">
        <v>673149.92018031003</v>
      </c>
      <c r="L13" s="102"/>
      <c r="M13" s="104">
        <f t="shared" si="0"/>
        <v>9.3490454019522704E-2</v>
      </c>
      <c r="N13" s="104">
        <f>K13/'סכום נכסי הקרן'!$C$42</f>
        <v>1.1192648955746381E-2</v>
      </c>
    </row>
    <row r="14" spans="2:14">
      <c r="B14" s="112" t="s">
        <v>1781</v>
      </c>
      <c r="C14" s="111" t="s">
        <v>1782</v>
      </c>
      <c r="D14" s="106" t="s">
        <v>121</v>
      </c>
      <c r="E14" s="111" t="s">
        <v>1783</v>
      </c>
      <c r="F14" s="106" t="s">
        <v>1784</v>
      </c>
      <c r="G14" s="106" t="s">
        <v>133</v>
      </c>
      <c r="H14" s="127">
        <v>2849774.5922940006</v>
      </c>
      <c r="I14" s="128">
        <v>1783</v>
      </c>
      <c r="J14" s="111"/>
      <c r="K14" s="127">
        <v>50811.480980602006</v>
      </c>
      <c r="L14" s="113">
        <v>4.7144801496398415E-2</v>
      </c>
      <c r="M14" s="113">
        <f t="shared" si="0"/>
        <v>7.0569546008538257E-3</v>
      </c>
      <c r="N14" s="113">
        <f>K14/'סכום נכסי הקרן'!$C$42</f>
        <v>8.4485647622913778E-4</v>
      </c>
    </row>
    <row r="15" spans="2:14">
      <c r="B15" s="112" t="s">
        <v>1785</v>
      </c>
      <c r="C15" s="111" t="s">
        <v>1786</v>
      </c>
      <c r="D15" s="106" t="s">
        <v>121</v>
      </c>
      <c r="E15" s="111" t="s">
        <v>1783</v>
      </c>
      <c r="F15" s="106" t="s">
        <v>1784</v>
      </c>
      <c r="G15" s="106" t="s">
        <v>133</v>
      </c>
      <c r="H15" s="127">
        <v>2464292.5062040002</v>
      </c>
      <c r="I15" s="128">
        <v>3063</v>
      </c>
      <c r="J15" s="111"/>
      <c r="K15" s="127">
        <v>75481.279465040003</v>
      </c>
      <c r="L15" s="113">
        <v>3.9440839867958655E-2</v>
      </c>
      <c r="M15" s="113">
        <f t="shared" si="0"/>
        <v>1.0483220565889448E-2</v>
      </c>
      <c r="N15" s="113">
        <f>K15/'סכום נכסי הקרן'!$C$42</f>
        <v>1.2550480041006065E-3</v>
      </c>
    </row>
    <row r="16" spans="2:14">
      <c r="B16" s="112" t="s">
        <v>1787</v>
      </c>
      <c r="C16" s="111" t="s">
        <v>1788</v>
      </c>
      <c r="D16" s="106" t="s">
        <v>121</v>
      </c>
      <c r="E16" s="111" t="s">
        <v>1789</v>
      </c>
      <c r="F16" s="106" t="s">
        <v>1784</v>
      </c>
      <c r="G16" s="106" t="s">
        <v>133</v>
      </c>
      <c r="H16" s="127">
        <v>1405439.2199609997</v>
      </c>
      <c r="I16" s="128">
        <v>3023</v>
      </c>
      <c r="J16" s="111"/>
      <c r="K16" s="127">
        <v>42486.427619420996</v>
      </c>
      <c r="L16" s="113">
        <v>1.6569548017308006E-2</v>
      </c>
      <c r="M16" s="113">
        <f t="shared" si="0"/>
        <v>5.9007292264749841E-3</v>
      </c>
      <c r="N16" s="113">
        <f>K16/'סכום נכסי הקרן'!$C$42</f>
        <v>7.0643352316008526E-4</v>
      </c>
    </row>
    <row r="17" spans="2:14">
      <c r="B17" s="112" t="s">
        <v>1790</v>
      </c>
      <c r="C17" s="111" t="s">
        <v>1791</v>
      </c>
      <c r="D17" s="106" t="s">
        <v>121</v>
      </c>
      <c r="E17" s="111" t="s">
        <v>1792</v>
      </c>
      <c r="F17" s="106" t="s">
        <v>1784</v>
      </c>
      <c r="G17" s="106" t="s">
        <v>133</v>
      </c>
      <c r="H17" s="127">
        <v>273864.27283700003</v>
      </c>
      <c r="I17" s="128">
        <v>17760</v>
      </c>
      <c r="J17" s="111"/>
      <c r="K17" s="127">
        <v>48638.294855922009</v>
      </c>
      <c r="L17" s="113">
        <v>2.9631595495431554E-2</v>
      </c>
      <c r="M17" s="113">
        <f t="shared" si="0"/>
        <v>6.7551315576143073E-3</v>
      </c>
      <c r="N17" s="113">
        <f>K17/'סכום נכסי הקרן'!$C$42</f>
        <v>8.0872231253121044E-4</v>
      </c>
    </row>
    <row r="18" spans="2:14">
      <c r="B18" s="112" t="s">
        <v>1793</v>
      </c>
      <c r="C18" s="111" t="s">
        <v>1794</v>
      </c>
      <c r="D18" s="106" t="s">
        <v>121</v>
      </c>
      <c r="E18" s="111" t="s">
        <v>1792</v>
      </c>
      <c r="F18" s="106" t="s">
        <v>1784</v>
      </c>
      <c r="G18" s="106" t="s">
        <v>133</v>
      </c>
      <c r="H18" s="127">
        <v>182693.20711199997</v>
      </c>
      <c r="I18" s="128">
        <v>29630</v>
      </c>
      <c r="J18" s="111"/>
      <c r="K18" s="127">
        <v>54131.997267268001</v>
      </c>
      <c r="L18" s="113">
        <v>2.3312797289030476E-2</v>
      </c>
      <c r="M18" s="113">
        <f t="shared" si="0"/>
        <v>7.5181246402656549E-3</v>
      </c>
      <c r="N18" s="113">
        <f>K18/'סכום נכסי הקרן'!$C$42</f>
        <v>9.0006761424507326E-4</v>
      </c>
    </row>
    <row r="19" spans="2:14">
      <c r="B19" s="112" t="s">
        <v>1795</v>
      </c>
      <c r="C19" s="111" t="s">
        <v>1796</v>
      </c>
      <c r="D19" s="106" t="s">
        <v>121</v>
      </c>
      <c r="E19" s="111" t="s">
        <v>1792</v>
      </c>
      <c r="F19" s="106" t="s">
        <v>1784</v>
      </c>
      <c r="G19" s="106" t="s">
        <v>133</v>
      </c>
      <c r="H19" s="127">
        <v>306496.629243</v>
      </c>
      <c r="I19" s="128">
        <v>17850</v>
      </c>
      <c r="J19" s="111"/>
      <c r="K19" s="127">
        <v>54709.648319876003</v>
      </c>
      <c r="L19" s="113">
        <v>1.232076523377874E-2</v>
      </c>
      <c r="M19" s="113">
        <f t="shared" si="0"/>
        <v>7.5983517301815417E-3</v>
      </c>
      <c r="N19" s="113">
        <f>K19/'סכום נכסי הקרן'!$C$42</f>
        <v>9.0967237725095296E-4</v>
      </c>
    </row>
    <row r="20" spans="2:14">
      <c r="B20" s="112" t="s">
        <v>1797</v>
      </c>
      <c r="C20" s="111" t="s">
        <v>1798</v>
      </c>
      <c r="D20" s="106" t="s">
        <v>121</v>
      </c>
      <c r="E20" s="111" t="s">
        <v>1799</v>
      </c>
      <c r="F20" s="106" t="s">
        <v>1784</v>
      </c>
      <c r="G20" s="106" t="s">
        <v>133</v>
      </c>
      <c r="H20" s="127">
        <v>2995256.3050620002</v>
      </c>
      <c r="I20" s="128">
        <v>1794</v>
      </c>
      <c r="J20" s="111"/>
      <c r="K20" s="127">
        <v>53734.898112811999</v>
      </c>
      <c r="L20" s="113">
        <v>1.8861366674794308E-2</v>
      </c>
      <c r="M20" s="113">
        <f t="shared" si="0"/>
        <v>7.4629735080618273E-3</v>
      </c>
      <c r="N20" s="113">
        <f>K20/'סכום נכסי הקרן'!$C$42</f>
        <v>8.9346493733283468E-4</v>
      </c>
    </row>
    <row r="21" spans="2:14">
      <c r="B21" s="112" t="s">
        <v>1800</v>
      </c>
      <c r="C21" s="111" t="s">
        <v>1801</v>
      </c>
      <c r="D21" s="106" t="s">
        <v>121</v>
      </c>
      <c r="E21" s="111" t="s">
        <v>1799</v>
      </c>
      <c r="F21" s="106" t="s">
        <v>1784</v>
      </c>
      <c r="G21" s="106" t="s">
        <v>133</v>
      </c>
      <c r="H21" s="127">
        <v>2648853.8298459998</v>
      </c>
      <c r="I21" s="128">
        <v>1782</v>
      </c>
      <c r="J21" s="111"/>
      <c r="K21" s="127">
        <v>47202.575249066002</v>
      </c>
      <c r="L21" s="113">
        <v>2.6657894033200336E-2</v>
      </c>
      <c r="M21" s="113">
        <f t="shared" si="0"/>
        <v>6.5557315816717346E-3</v>
      </c>
      <c r="N21" s="113">
        <f>K21/'סכום נכסי הקרן'!$C$42</f>
        <v>7.8485020755626354E-4</v>
      </c>
    </row>
    <row r="22" spans="2:14">
      <c r="B22" s="112" t="s">
        <v>1802</v>
      </c>
      <c r="C22" s="111" t="s">
        <v>1803</v>
      </c>
      <c r="D22" s="106" t="s">
        <v>121</v>
      </c>
      <c r="E22" s="111" t="s">
        <v>1799</v>
      </c>
      <c r="F22" s="106" t="s">
        <v>1784</v>
      </c>
      <c r="G22" s="106" t="s">
        <v>133</v>
      </c>
      <c r="H22" s="127">
        <v>8160362.2531620003</v>
      </c>
      <c r="I22" s="128">
        <v>3014</v>
      </c>
      <c r="J22" s="111"/>
      <c r="K22" s="127">
        <v>245953.318310303</v>
      </c>
      <c r="L22" s="113">
        <v>5.3226302858698914E-2</v>
      </c>
      <c r="M22" s="113">
        <f t="shared" si="0"/>
        <v>3.4159236608509384E-2</v>
      </c>
      <c r="N22" s="113">
        <f>K22/'סכום נכסי הקרן'!$C$42</f>
        <v>4.0895335033402161E-3</v>
      </c>
    </row>
    <row r="23" spans="2:14">
      <c r="B23" s="103"/>
      <c r="C23" s="111"/>
      <c r="D23" s="111"/>
      <c r="E23" s="111"/>
      <c r="F23" s="111"/>
      <c r="G23" s="111"/>
      <c r="H23" s="127"/>
      <c r="I23" s="128"/>
      <c r="J23" s="111"/>
      <c r="K23" s="111"/>
      <c r="L23" s="111"/>
      <c r="M23" s="113"/>
      <c r="N23" s="111"/>
    </row>
    <row r="24" spans="2:14">
      <c r="B24" s="108" t="s">
        <v>227</v>
      </c>
      <c r="C24" s="102"/>
      <c r="D24" s="102"/>
      <c r="E24" s="102"/>
      <c r="F24" s="102"/>
      <c r="G24" s="102"/>
      <c r="H24" s="125"/>
      <c r="I24" s="133"/>
      <c r="J24" s="102"/>
      <c r="K24" s="125">
        <v>8.4681301020000035</v>
      </c>
      <c r="L24" s="102"/>
      <c r="M24" s="104">
        <f t="shared" si="0"/>
        <v>1.1760965933418003E-6</v>
      </c>
      <c r="N24" s="104">
        <f>K24/'סכום נכסי הקרן'!$C$42</f>
        <v>1.4080192940955388E-7</v>
      </c>
    </row>
    <row r="25" spans="2:14">
      <c r="B25" s="112" t="s">
        <v>1804</v>
      </c>
      <c r="C25" s="111" t="s">
        <v>1805</v>
      </c>
      <c r="D25" s="106" t="s">
        <v>121</v>
      </c>
      <c r="E25" s="111" t="s">
        <v>1783</v>
      </c>
      <c r="F25" s="106" t="s">
        <v>1806</v>
      </c>
      <c r="G25" s="106" t="s">
        <v>133</v>
      </c>
      <c r="H25" s="127">
        <v>2525.1805559999998</v>
      </c>
      <c r="I25" s="128">
        <v>335.31</v>
      </c>
      <c r="J25" s="111"/>
      <c r="K25" s="127">
        <v>8.4671828380000012</v>
      </c>
      <c r="L25" s="113">
        <v>1.3306242439959992E-5</v>
      </c>
      <c r="M25" s="113">
        <f t="shared" si="0"/>
        <v>1.1759650325426655E-6</v>
      </c>
      <c r="N25" s="113">
        <f>K25/'סכום נכסי הקרן'!$C$42</f>
        <v>1.4078617899036404E-7</v>
      </c>
    </row>
    <row r="26" spans="2:14">
      <c r="B26" s="112" t="s">
        <v>1807</v>
      </c>
      <c r="C26" s="111" t="s">
        <v>1808</v>
      </c>
      <c r="D26" s="106" t="s">
        <v>121</v>
      </c>
      <c r="E26" s="111" t="s">
        <v>1789</v>
      </c>
      <c r="F26" s="106" t="s">
        <v>1806</v>
      </c>
      <c r="G26" s="106" t="s">
        <v>133</v>
      </c>
      <c r="H26" s="127">
        <v>3.0804999999999999E-2</v>
      </c>
      <c r="I26" s="128">
        <v>336.23</v>
      </c>
      <c r="J26" s="111"/>
      <c r="K26" s="127">
        <v>1.0439600000000001E-4</v>
      </c>
      <c r="L26" s="113">
        <v>9.2404166627908706E-11</v>
      </c>
      <c r="M26" s="113">
        <f t="shared" si="0"/>
        <v>1.4499042702415786E-11</v>
      </c>
      <c r="N26" s="113">
        <f>K26/'סכום נכסי הקרן'!$C$42</f>
        <v>1.7358210189954614E-12</v>
      </c>
    </row>
    <row r="27" spans="2:14">
      <c r="B27" s="112" t="s">
        <v>1809</v>
      </c>
      <c r="C27" s="111" t="s">
        <v>1810</v>
      </c>
      <c r="D27" s="106" t="s">
        <v>121</v>
      </c>
      <c r="E27" s="111" t="s">
        <v>1789</v>
      </c>
      <c r="F27" s="106" t="s">
        <v>1806</v>
      </c>
      <c r="G27" s="106" t="s">
        <v>133</v>
      </c>
      <c r="H27" s="127">
        <v>7.8725000000000003E-2</v>
      </c>
      <c r="I27" s="128">
        <v>360.28</v>
      </c>
      <c r="J27" s="111"/>
      <c r="K27" s="127">
        <v>2.83238E-4</v>
      </c>
      <c r="L27" s="113">
        <v>4.0449221527050523E-10</v>
      </c>
      <c r="M27" s="113">
        <f t="shared" si="0"/>
        <v>3.9337521140147538E-11</v>
      </c>
      <c r="N27" s="113">
        <f>K27/'סכום נכסי הקרן'!$C$42</f>
        <v>4.7094761655450062E-12</v>
      </c>
    </row>
    <row r="28" spans="2:14">
      <c r="B28" s="112" t="s">
        <v>1811</v>
      </c>
      <c r="C28" s="111" t="s">
        <v>1812</v>
      </c>
      <c r="D28" s="106" t="s">
        <v>121</v>
      </c>
      <c r="E28" s="111" t="s">
        <v>1799</v>
      </c>
      <c r="F28" s="106" t="s">
        <v>1806</v>
      </c>
      <c r="G28" s="106" t="s">
        <v>133</v>
      </c>
      <c r="H28" s="127">
        <v>3.9362000000000001E-2</v>
      </c>
      <c r="I28" s="128">
        <v>336</v>
      </c>
      <c r="J28" s="111"/>
      <c r="K28" s="127">
        <v>1.3177800000000001E-4</v>
      </c>
      <c r="L28" s="113">
        <v>9.1893353787156893E-11</v>
      </c>
      <c r="M28" s="113">
        <f t="shared" si="0"/>
        <v>1.8301992885157931E-11</v>
      </c>
      <c r="N28" s="113">
        <f>K28/'סכום נכסי הקרן'!$C$42</f>
        <v>2.1911090677917153E-12</v>
      </c>
    </row>
    <row r="29" spans="2:14">
      <c r="B29" s="112" t="s">
        <v>1813</v>
      </c>
      <c r="C29" s="111" t="s">
        <v>1814</v>
      </c>
      <c r="D29" s="106" t="s">
        <v>121</v>
      </c>
      <c r="E29" s="111" t="s">
        <v>1799</v>
      </c>
      <c r="F29" s="106" t="s">
        <v>1806</v>
      </c>
      <c r="G29" s="106" t="s">
        <v>133</v>
      </c>
      <c r="H29" s="127">
        <v>0.117231</v>
      </c>
      <c r="I29" s="128">
        <v>364.02</v>
      </c>
      <c r="J29" s="111"/>
      <c r="K29" s="127">
        <v>4.27852E-4</v>
      </c>
      <c r="L29" s="113">
        <v>5.2676599759927422E-10</v>
      </c>
      <c r="M29" s="113">
        <f t="shared" si="0"/>
        <v>5.9422242406931284E-11</v>
      </c>
      <c r="N29" s="113">
        <f>K29/'סכום נכסי הקרן'!$C$42</f>
        <v>7.1140129374616471E-12</v>
      </c>
    </row>
    <row r="30" spans="2:14">
      <c r="B30" s="103"/>
      <c r="C30" s="111"/>
      <c r="D30" s="111"/>
      <c r="E30" s="111"/>
      <c r="F30" s="111"/>
      <c r="G30" s="111"/>
      <c r="H30" s="127"/>
      <c r="I30" s="128"/>
      <c r="J30" s="111"/>
      <c r="K30" s="111"/>
      <c r="L30" s="111"/>
      <c r="M30" s="113"/>
      <c r="N30" s="111"/>
    </row>
    <row r="31" spans="2:14">
      <c r="B31" s="110" t="s">
        <v>200</v>
      </c>
      <c r="C31" s="102"/>
      <c r="D31" s="102"/>
      <c r="E31" s="102"/>
      <c r="F31" s="102"/>
      <c r="G31" s="102"/>
      <c r="H31" s="125"/>
      <c r="I31" s="133"/>
      <c r="J31" s="102"/>
      <c r="K31" s="125">
        <v>6527041.1105575981</v>
      </c>
      <c r="L31" s="102"/>
      <c r="M31" s="104">
        <f t="shared" si="0"/>
        <v>0.90650836988388406</v>
      </c>
      <c r="N31" s="104">
        <f>K31/'סכום נכסי הקרן'!$C$42</f>
        <v>0.10852690861291005</v>
      </c>
    </row>
    <row r="32" spans="2:14">
      <c r="B32" s="108" t="s">
        <v>228</v>
      </c>
      <c r="C32" s="102"/>
      <c r="D32" s="102"/>
      <c r="E32" s="102"/>
      <c r="F32" s="102"/>
      <c r="G32" s="102"/>
      <c r="H32" s="125"/>
      <c r="I32" s="133"/>
      <c r="J32" s="102"/>
      <c r="K32" s="125">
        <v>6478881.6316403896</v>
      </c>
      <c r="L32" s="102"/>
      <c r="M32" s="104">
        <f t="shared" si="0"/>
        <v>0.89981973869737597</v>
      </c>
      <c r="N32" s="104">
        <f>K32/'סכום נכסי הקרן'!$C$42</f>
        <v>0.1077261477047492</v>
      </c>
    </row>
    <row r="33" spans="2:14">
      <c r="B33" s="112" t="s">
        <v>1815</v>
      </c>
      <c r="C33" s="111" t="s">
        <v>1816</v>
      </c>
      <c r="D33" s="106" t="s">
        <v>27</v>
      </c>
      <c r="E33" s="111"/>
      <c r="F33" s="106" t="s">
        <v>1784</v>
      </c>
      <c r="G33" s="106" t="s">
        <v>132</v>
      </c>
      <c r="H33" s="127">
        <v>1635937.27666</v>
      </c>
      <c r="I33" s="128">
        <v>6065.3</v>
      </c>
      <c r="J33" s="111"/>
      <c r="K33" s="127">
        <v>349171.0283117069</v>
      </c>
      <c r="L33" s="113">
        <v>3.6771123362678231E-2</v>
      </c>
      <c r="M33" s="113">
        <f t="shared" si="0"/>
        <v>4.8494632456587125E-2</v>
      </c>
      <c r="N33" s="113">
        <f>K33/'סכום נכסי הקרן'!$C$42</f>
        <v>5.8057627702950317E-3</v>
      </c>
    </row>
    <row r="34" spans="2:14">
      <c r="B34" s="112" t="s">
        <v>1817</v>
      </c>
      <c r="C34" s="111" t="s">
        <v>1818</v>
      </c>
      <c r="D34" s="106" t="s">
        <v>1659</v>
      </c>
      <c r="E34" s="111"/>
      <c r="F34" s="106" t="s">
        <v>1784</v>
      </c>
      <c r="G34" s="106" t="s">
        <v>132</v>
      </c>
      <c r="H34" s="127">
        <v>517145.758821</v>
      </c>
      <c r="I34" s="128">
        <v>4799</v>
      </c>
      <c r="J34" s="111"/>
      <c r="K34" s="127">
        <v>87333.926055370001</v>
      </c>
      <c r="L34" s="113">
        <v>3.1466124662062672E-3</v>
      </c>
      <c r="M34" s="113">
        <f t="shared" si="0"/>
        <v>1.2129375869252003E-2</v>
      </c>
      <c r="N34" s="113">
        <f>K34/'סכום נכסי הקרן'!$C$42</f>
        <v>1.4521252204903121E-3</v>
      </c>
    </row>
    <row r="35" spans="2:14">
      <c r="B35" s="112" t="s">
        <v>1819</v>
      </c>
      <c r="C35" s="111" t="s">
        <v>1820</v>
      </c>
      <c r="D35" s="106" t="s">
        <v>1659</v>
      </c>
      <c r="E35" s="111"/>
      <c r="F35" s="106" t="s">
        <v>1784</v>
      </c>
      <c r="G35" s="106" t="s">
        <v>132</v>
      </c>
      <c r="H35" s="127">
        <v>56450.119854999997</v>
      </c>
      <c r="I35" s="128">
        <v>12916</v>
      </c>
      <c r="J35" s="111"/>
      <c r="K35" s="127">
        <v>25657.372033357999</v>
      </c>
      <c r="L35" s="113">
        <v>5.7925332091534514E-4</v>
      </c>
      <c r="M35" s="113">
        <f t="shared" si="0"/>
        <v>3.5634251575101168E-3</v>
      </c>
      <c r="N35" s="113">
        <f>K35/'סכום נכסי הקרן'!$C$42</f>
        <v>4.2661218502326845E-4</v>
      </c>
    </row>
    <row r="36" spans="2:14">
      <c r="B36" s="112" t="s">
        <v>1821</v>
      </c>
      <c r="C36" s="111" t="s">
        <v>1822</v>
      </c>
      <c r="D36" s="106" t="s">
        <v>1659</v>
      </c>
      <c r="E36" s="111"/>
      <c r="F36" s="106" t="s">
        <v>1784</v>
      </c>
      <c r="G36" s="106" t="s">
        <v>132</v>
      </c>
      <c r="H36" s="127">
        <v>512750.168978</v>
      </c>
      <c r="I36" s="128">
        <v>7455</v>
      </c>
      <c r="J36" s="111"/>
      <c r="K36" s="127">
        <v>134515.62281676501</v>
      </c>
      <c r="L36" s="113">
        <v>2.2056445088273046E-3</v>
      </c>
      <c r="M36" s="113">
        <f t="shared" si="0"/>
        <v>1.8682207741315099E-2</v>
      </c>
      <c r="N36" s="113">
        <f>K36/'סכום נכסי הקרן'!$C$42</f>
        <v>2.2366282756868671E-3</v>
      </c>
    </row>
    <row r="37" spans="2:14">
      <c r="B37" s="112" t="s">
        <v>1823</v>
      </c>
      <c r="C37" s="111" t="s">
        <v>1824</v>
      </c>
      <c r="D37" s="106" t="s">
        <v>1659</v>
      </c>
      <c r="E37" s="111"/>
      <c r="F37" s="106" t="s">
        <v>1784</v>
      </c>
      <c r="G37" s="106" t="s">
        <v>132</v>
      </c>
      <c r="H37" s="127">
        <v>579451.29840600002</v>
      </c>
      <c r="I37" s="128">
        <v>8747</v>
      </c>
      <c r="J37" s="111"/>
      <c r="K37" s="127">
        <v>178359.12524623403</v>
      </c>
      <c r="L37" s="113">
        <v>1.2395364244828912E-3</v>
      </c>
      <c r="M37" s="113">
        <f t="shared" si="0"/>
        <v>2.4771414357932033E-2</v>
      </c>
      <c r="N37" s="113">
        <f>K37/'סכום נכסי הקרן'!$C$42</f>
        <v>2.9656262551444219E-3</v>
      </c>
    </row>
    <row r="38" spans="2:14">
      <c r="B38" s="112" t="s">
        <v>1825</v>
      </c>
      <c r="C38" s="111" t="s">
        <v>1826</v>
      </c>
      <c r="D38" s="106" t="s">
        <v>1659</v>
      </c>
      <c r="E38" s="111"/>
      <c r="F38" s="106" t="s">
        <v>1784</v>
      </c>
      <c r="G38" s="106" t="s">
        <v>132</v>
      </c>
      <c r="H38" s="127">
        <v>1592609.2853059999</v>
      </c>
      <c r="I38" s="128">
        <v>3420</v>
      </c>
      <c r="J38" s="111"/>
      <c r="K38" s="127">
        <v>191670.208964872</v>
      </c>
      <c r="L38" s="113">
        <v>1.7387600160003855E-3</v>
      </c>
      <c r="M38" s="113">
        <f t="shared" si="0"/>
        <v>2.6620124761127208E-2</v>
      </c>
      <c r="N38" s="113">
        <f>K38/'סכום נכסי הקרן'!$C$42</f>
        <v>3.1869533069895121E-3</v>
      </c>
    </row>
    <row r="39" spans="2:14">
      <c r="B39" s="112" t="s">
        <v>1827</v>
      </c>
      <c r="C39" s="111" t="s">
        <v>1828</v>
      </c>
      <c r="D39" s="106" t="s">
        <v>27</v>
      </c>
      <c r="E39" s="111"/>
      <c r="F39" s="106" t="s">
        <v>1784</v>
      </c>
      <c r="G39" s="106" t="s">
        <v>140</v>
      </c>
      <c r="H39" s="127">
        <v>2343819.722668</v>
      </c>
      <c r="I39" s="128">
        <v>4767</v>
      </c>
      <c r="J39" s="111"/>
      <c r="K39" s="127">
        <v>290117.82245303103</v>
      </c>
      <c r="L39" s="113">
        <v>2.9060031480088549E-2</v>
      </c>
      <c r="M39" s="113">
        <f t="shared" si="0"/>
        <v>4.0293025561117073E-2</v>
      </c>
      <c r="N39" s="113">
        <f>K39/'סכום נכסי הקרן'!$C$42</f>
        <v>4.8238688666152399E-3</v>
      </c>
    </row>
    <row r="40" spans="2:14">
      <c r="B40" s="112" t="s">
        <v>1829</v>
      </c>
      <c r="C40" s="111" t="s">
        <v>1830</v>
      </c>
      <c r="D40" s="106" t="s">
        <v>122</v>
      </c>
      <c r="E40" s="154"/>
      <c r="F40" s="106" t="s">
        <v>1784</v>
      </c>
      <c r="G40" s="106" t="s">
        <v>132</v>
      </c>
      <c r="H40" s="127">
        <v>2246823.1100499998</v>
      </c>
      <c r="I40" s="128">
        <v>967.38</v>
      </c>
      <c r="J40" s="111"/>
      <c r="K40" s="127">
        <v>76486.581937611001</v>
      </c>
      <c r="L40" s="113">
        <v>1.3799534671861733E-2</v>
      </c>
      <c r="M40" s="113">
        <f t="shared" si="0"/>
        <v>1.0622842040645675E-2</v>
      </c>
      <c r="N40" s="113">
        <f>K40/'סכום נכסי הקרן'!$C$42</f>
        <v>1.2717634449444784E-3</v>
      </c>
    </row>
    <row r="41" spans="2:14">
      <c r="B41" s="112" t="s">
        <v>1831</v>
      </c>
      <c r="C41" s="111" t="s">
        <v>1832</v>
      </c>
      <c r="D41" s="106" t="s">
        <v>1659</v>
      </c>
      <c r="E41" s="111"/>
      <c r="F41" s="106" t="s">
        <v>1784</v>
      </c>
      <c r="G41" s="106" t="s">
        <v>132</v>
      </c>
      <c r="H41" s="127">
        <v>624783.16159999999</v>
      </c>
      <c r="I41" s="128">
        <v>9821</v>
      </c>
      <c r="J41" s="111"/>
      <c r="K41" s="127">
        <v>215925.67918429003</v>
      </c>
      <c r="L41" s="113">
        <v>4.5762943439344884E-3</v>
      </c>
      <c r="M41" s="113">
        <f t="shared" si="0"/>
        <v>2.9988846728238174E-2</v>
      </c>
      <c r="N41" s="113">
        <f>K41/'סכום נכסי הקרן'!$C$42</f>
        <v>3.5902556847864035E-3</v>
      </c>
    </row>
    <row r="42" spans="2:14">
      <c r="B42" s="112" t="s">
        <v>1833</v>
      </c>
      <c r="C42" s="111" t="s">
        <v>1834</v>
      </c>
      <c r="D42" s="106" t="s">
        <v>1659</v>
      </c>
      <c r="E42" s="111"/>
      <c r="F42" s="106" t="s">
        <v>1784</v>
      </c>
      <c r="G42" s="106" t="s">
        <v>132</v>
      </c>
      <c r="H42" s="127">
        <v>109842.88733999999</v>
      </c>
      <c r="I42" s="128">
        <v>5162</v>
      </c>
      <c r="J42" s="111"/>
      <c r="K42" s="127">
        <v>19953.046162248</v>
      </c>
      <c r="L42" s="113">
        <v>3.2382926692216978E-3</v>
      </c>
      <c r="M42" s="113">
        <f t="shared" si="0"/>
        <v>2.771179627090187E-3</v>
      </c>
      <c r="N42" s="113">
        <f>K42/'סכום נכסי הקרן'!$C$42</f>
        <v>3.3176478908594965E-4</v>
      </c>
    </row>
    <row r="43" spans="2:14">
      <c r="B43" s="112" t="s">
        <v>1835</v>
      </c>
      <c r="C43" s="111" t="s">
        <v>1836</v>
      </c>
      <c r="D43" s="106" t="s">
        <v>27</v>
      </c>
      <c r="E43" s="111"/>
      <c r="F43" s="106" t="s">
        <v>1784</v>
      </c>
      <c r="G43" s="106" t="s">
        <v>132</v>
      </c>
      <c r="H43" s="127">
        <v>799001.54320300033</v>
      </c>
      <c r="I43" s="128">
        <v>4431.5</v>
      </c>
      <c r="J43" s="111"/>
      <c r="K43" s="127">
        <v>124599.88416973095</v>
      </c>
      <c r="L43" s="113">
        <v>8.736726878559406E-2</v>
      </c>
      <c r="M43" s="113">
        <f t="shared" si="0"/>
        <v>1.7305059976368727E-2</v>
      </c>
      <c r="N43" s="113">
        <f>K43/'סכום נכסי הקרן'!$C$42</f>
        <v>2.0717565606557611E-3</v>
      </c>
    </row>
    <row r="44" spans="2:14">
      <c r="B44" s="112" t="s">
        <v>1837</v>
      </c>
      <c r="C44" s="111" t="s">
        <v>1838</v>
      </c>
      <c r="D44" s="106" t="s">
        <v>1659</v>
      </c>
      <c r="E44" s="111"/>
      <c r="F44" s="106" t="s">
        <v>1784</v>
      </c>
      <c r="G44" s="106" t="s">
        <v>132</v>
      </c>
      <c r="H44" s="127">
        <v>174846.76928000001</v>
      </c>
      <c r="I44" s="128">
        <v>11779</v>
      </c>
      <c r="J44" s="111"/>
      <c r="K44" s="127">
        <v>72474.512154993005</v>
      </c>
      <c r="L44" s="113">
        <v>4.5297090487046637E-2</v>
      </c>
      <c r="M44" s="113">
        <f t="shared" si="0"/>
        <v>1.0065625565845391E-2</v>
      </c>
      <c r="N44" s="113">
        <f>K44/'סכום נכסי הקרן'!$C$42</f>
        <v>1.2050536566542674E-3</v>
      </c>
    </row>
    <row r="45" spans="2:14">
      <c r="B45" s="112" t="s">
        <v>1839</v>
      </c>
      <c r="C45" s="111" t="s">
        <v>1840</v>
      </c>
      <c r="D45" s="106" t="s">
        <v>1659</v>
      </c>
      <c r="E45" s="111"/>
      <c r="F45" s="106" t="s">
        <v>1784</v>
      </c>
      <c r="G45" s="106" t="s">
        <v>132</v>
      </c>
      <c r="H45" s="127">
        <v>899687.75270399998</v>
      </c>
      <c r="I45" s="128">
        <v>5082.5</v>
      </c>
      <c r="J45" s="111"/>
      <c r="K45" s="127">
        <v>160912.01107972499</v>
      </c>
      <c r="L45" s="113">
        <v>2.5184676219077249E-2</v>
      </c>
      <c r="M45" s="113">
        <f t="shared" si="0"/>
        <v>2.2348271197905424E-2</v>
      </c>
      <c r="N45" s="113">
        <f>K45/'סכום נכסי הקרן'!$C$42</f>
        <v>2.675528286917288E-3</v>
      </c>
    </row>
    <row r="46" spans="2:14">
      <c r="B46" s="112" t="s">
        <v>1841</v>
      </c>
      <c r="C46" s="111" t="s">
        <v>1842</v>
      </c>
      <c r="D46" s="106" t="s">
        <v>122</v>
      </c>
      <c r="E46" s="111"/>
      <c r="F46" s="106" t="s">
        <v>1784</v>
      </c>
      <c r="G46" s="106" t="s">
        <v>132</v>
      </c>
      <c r="H46" s="127">
        <v>12312037.057793999</v>
      </c>
      <c r="I46" s="128">
        <v>685.7</v>
      </c>
      <c r="J46" s="111"/>
      <c r="K46" s="127">
        <v>297086.782492386</v>
      </c>
      <c r="L46" s="113">
        <v>1.5628232859179185E-2</v>
      </c>
      <c r="M46" s="113">
        <f t="shared" si="0"/>
        <v>4.1260909859385561E-2</v>
      </c>
      <c r="N46" s="113">
        <f>K46/'סכום נכסי הקרן'!$C$42</f>
        <v>4.9397436828615693E-3</v>
      </c>
    </row>
    <row r="47" spans="2:14">
      <c r="B47" s="112" t="s">
        <v>1843</v>
      </c>
      <c r="C47" s="111" t="s">
        <v>1844</v>
      </c>
      <c r="D47" s="106" t="s">
        <v>1845</v>
      </c>
      <c r="E47" s="111"/>
      <c r="F47" s="106" t="s">
        <v>1784</v>
      </c>
      <c r="G47" s="106" t="s">
        <v>137</v>
      </c>
      <c r="H47" s="127">
        <v>20887764.355781</v>
      </c>
      <c r="I47" s="128">
        <v>2032</v>
      </c>
      <c r="J47" s="111"/>
      <c r="K47" s="127">
        <v>191388.20149035001</v>
      </c>
      <c r="L47" s="113">
        <v>7.0974708439947951E-2</v>
      </c>
      <c r="M47" s="113">
        <f t="shared" si="0"/>
        <v>2.6580958141568078E-2</v>
      </c>
      <c r="N47" s="113">
        <f>K47/'סכום נכסי הקרן'!$C$42</f>
        <v>3.1822642911096977E-3</v>
      </c>
    </row>
    <row r="48" spans="2:14">
      <c r="B48" s="112" t="s">
        <v>1846</v>
      </c>
      <c r="C48" s="111" t="s">
        <v>1847</v>
      </c>
      <c r="D48" s="106" t="s">
        <v>27</v>
      </c>
      <c r="E48" s="111"/>
      <c r="F48" s="106" t="s">
        <v>1784</v>
      </c>
      <c r="G48" s="106" t="s">
        <v>134</v>
      </c>
      <c r="H48" s="127">
        <v>5914158.7192120003</v>
      </c>
      <c r="I48" s="128">
        <v>2646</v>
      </c>
      <c r="J48" s="111"/>
      <c r="K48" s="127">
        <v>587301.86483204691</v>
      </c>
      <c r="L48" s="113">
        <v>2.4960577544459055E-2</v>
      </c>
      <c r="M48" s="113">
        <f t="shared" si="0"/>
        <v>8.1567443363809639E-2</v>
      </c>
      <c r="N48" s="113">
        <f>K48/'סכום נכסי הקרן'!$C$42</f>
        <v>9.7652297163751331E-3</v>
      </c>
    </row>
    <row r="49" spans="2:14">
      <c r="B49" s="112" t="s">
        <v>1848</v>
      </c>
      <c r="C49" s="111" t="s">
        <v>1849</v>
      </c>
      <c r="D49" s="106" t="s">
        <v>1659</v>
      </c>
      <c r="E49" s="111"/>
      <c r="F49" s="106" t="s">
        <v>1784</v>
      </c>
      <c r="G49" s="106" t="s">
        <v>132</v>
      </c>
      <c r="H49" s="127">
        <v>433920.31627399998</v>
      </c>
      <c r="I49" s="128">
        <v>6060.5</v>
      </c>
      <c r="J49" s="111"/>
      <c r="K49" s="127">
        <v>92541.749765073007</v>
      </c>
      <c r="L49" s="113">
        <v>1.9200013994424777E-2</v>
      </c>
      <c r="M49" s="113">
        <f t="shared" si="0"/>
        <v>1.2852664676808206E-2</v>
      </c>
      <c r="N49" s="113">
        <f>K49/'סכום נכסי הקרן'!$C$42</f>
        <v>1.5387171383657613E-3</v>
      </c>
    </row>
    <row r="50" spans="2:14">
      <c r="B50" s="112" t="s">
        <v>1850</v>
      </c>
      <c r="C50" s="111" t="s">
        <v>1851</v>
      </c>
      <c r="D50" s="106" t="s">
        <v>27</v>
      </c>
      <c r="E50" s="111"/>
      <c r="F50" s="106" t="s">
        <v>1784</v>
      </c>
      <c r="G50" s="106" t="s">
        <v>132</v>
      </c>
      <c r="H50" s="127">
        <v>773529.61430400005</v>
      </c>
      <c r="I50" s="128">
        <v>2229</v>
      </c>
      <c r="J50" s="111"/>
      <c r="K50" s="127">
        <v>60674.510386880007</v>
      </c>
      <c r="L50" s="113">
        <v>5.8149584496643841E-2</v>
      </c>
      <c r="M50" s="113">
        <f t="shared" si="0"/>
        <v>8.4267818407558082E-3</v>
      </c>
      <c r="N50" s="113">
        <f>K50/'סכום נכסי הקרן'!$C$42</f>
        <v>1.0088517802100151E-3</v>
      </c>
    </row>
    <row r="51" spans="2:14">
      <c r="B51" s="112" t="s">
        <v>1852</v>
      </c>
      <c r="C51" s="111" t="s">
        <v>1853</v>
      </c>
      <c r="D51" s="106" t="s">
        <v>1644</v>
      </c>
      <c r="E51" s="111"/>
      <c r="F51" s="106" t="s">
        <v>1784</v>
      </c>
      <c r="G51" s="106" t="s">
        <v>132</v>
      </c>
      <c r="H51" s="127">
        <v>680052.44128000003</v>
      </c>
      <c r="I51" s="128">
        <v>4750</v>
      </c>
      <c r="J51" s="111"/>
      <c r="K51" s="127">
        <v>113672.465691055</v>
      </c>
      <c r="L51" s="113">
        <v>4.1823643375153751E-3</v>
      </c>
      <c r="M51" s="113">
        <f t="shared" si="0"/>
        <v>1.5787405016892405E-2</v>
      </c>
      <c r="N51" s="113">
        <f>K51/'סכום נכסי הקרן'!$C$42</f>
        <v>1.8900633666766322E-3</v>
      </c>
    </row>
    <row r="52" spans="2:14">
      <c r="B52" s="112" t="s">
        <v>1854</v>
      </c>
      <c r="C52" s="111" t="s">
        <v>1855</v>
      </c>
      <c r="D52" s="106" t="s">
        <v>122</v>
      </c>
      <c r="E52" s="111"/>
      <c r="F52" s="106" t="s">
        <v>1784</v>
      </c>
      <c r="G52" s="106" t="s">
        <v>132</v>
      </c>
      <c r="H52" s="127">
        <v>3920582.8248859998</v>
      </c>
      <c r="I52" s="128">
        <v>465.95</v>
      </c>
      <c r="J52" s="111"/>
      <c r="K52" s="127">
        <v>64284.936014152983</v>
      </c>
      <c r="L52" s="113">
        <v>5.091892827025931E-2</v>
      </c>
      <c r="M52" s="113">
        <f t="shared" si="0"/>
        <v>8.9282159507190935E-3</v>
      </c>
      <c r="N52" s="113">
        <f>K52/'סכום נכסי הקרן'!$C$42</f>
        <v>1.068883320607543E-3</v>
      </c>
    </row>
    <row r="53" spans="2:14">
      <c r="B53" s="112" t="s">
        <v>1856</v>
      </c>
      <c r="C53" s="111" t="s">
        <v>1857</v>
      </c>
      <c r="D53" s="106" t="s">
        <v>27</v>
      </c>
      <c r="E53" s="111"/>
      <c r="F53" s="106" t="s">
        <v>1784</v>
      </c>
      <c r="G53" s="106" t="s">
        <v>134</v>
      </c>
      <c r="H53" s="127">
        <v>3484367.6320000007</v>
      </c>
      <c r="I53" s="128">
        <v>596.6</v>
      </c>
      <c r="J53" s="111"/>
      <c r="K53" s="127">
        <v>78016.37805879899</v>
      </c>
      <c r="L53" s="113">
        <v>2.2811622575985627E-2</v>
      </c>
      <c r="M53" s="113">
        <f t="shared" si="0"/>
        <v>1.08353078371043E-2</v>
      </c>
      <c r="N53" s="113">
        <f>K53/'סכום נכסי הקרן'!$C$42</f>
        <v>1.2971997860105713E-3</v>
      </c>
    </row>
    <row r="54" spans="2:14">
      <c r="B54" s="112" t="s">
        <v>1858</v>
      </c>
      <c r="C54" s="111" t="s">
        <v>1859</v>
      </c>
      <c r="D54" s="106" t="s">
        <v>122</v>
      </c>
      <c r="E54" s="111"/>
      <c r="F54" s="106" t="s">
        <v>1784</v>
      </c>
      <c r="G54" s="106" t="s">
        <v>132</v>
      </c>
      <c r="H54" s="127">
        <v>7840308.4953359999</v>
      </c>
      <c r="I54" s="128">
        <v>1046</v>
      </c>
      <c r="J54" s="111"/>
      <c r="K54" s="127">
        <v>288591.87692550896</v>
      </c>
      <c r="L54" s="113">
        <v>3.0219288878135082E-2</v>
      </c>
      <c r="M54" s="113">
        <f t="shared" si="0"/>
        <v>4.0081094554516215E-2</v>
      </c>
      <c r="N54" s="113">
        <f>K54/'סכום נכסי הקרן'!$C$42</f>
        <v>4.7984965504296109E-3</v>
      </c>
    </row>
    <row r="55" spans="2:14">
      <c r="B55" s="112" t="s">
        <v>1860</v>
      </c>
      <c r="C55" s="111" t="s">
        <v>1861</v>
      </c>
      <c r="D55" s="106" t="s">
        <v>1659</v>
      </c>
      <c r="E55" s="111"/>
      <c r="F55" s="106" t="s">
        <v>1784</v>
      </c>
      <c r="G55" s="106" t="s">
        <v>132</v>
      </c>
      <c r="H55" s="127">
        <v>70117.251514999996</v>
      </c>
      <c r="I55" s="128">
        <v>25585</v>
      </c>
      <c r="J55" s="111"/>
      <c r="K55" s="127">
        <v>63129.096277413992</v>
      </c>
      <c r="L55" s="113">
        <v>4.0530203187861269E-3</v>
      </c>
      <c r="M55" s="113">
        <f t="shared" si="0"/>
        <v>8.7676871019114026E-3</v>
      </c>
      <c r="N55" s="113">
        <f>K55/'סכום נכסי הקרן'!$C$42</f>
        <v>1.0496648552485088E-3</v>
      </c>
    </row>
    <row r="56" spans="2:14">
      <c r="B56" s="112" t="s">
        <v>1862</v>
      </c>
      <c r="C56" s="111" t="s">
        <v>1863</v>
      </c>
      <c r="D56" s="106" t="s">
        <v>27</v>
      </c>
      <c r="E56" s="111"/>
      <c r="F56" s="106" t="s">
        <v>1784</v>
      </c>
      <c r="G56" s="106" t="s">
        <v>132</v>
      </c>
      <c r="H56" s="127">
        <v>5532404.9133150009</v>
      </c>
      <c r="I56" s="128">
        <v>610.79999999999995</v>
      </c>
      <c r="J56" s="111"/>
      <c r="K56" s="127">
        <v>118913.798895891</v>
      </c>
      <c r="L56" s="113">
        <v>1.5503132914937243E-2</v>
      </c>
      <c r="M56" s="113">
        <f t="shared" si="0"/>
        <v>1.6515347792041904E-2</v>
      </c>
      <c r="N56" s="113">
        <f>K56/'סכום נכסי הקרן'!$C$42</f>
        <v>1.9772124561485771E-3</v>
      </c>
    </row>
    <row r="57" spans="2:14">
      <c r="B57" s="112" t="s">
        <v>1864</v>
      </c>
      <c r="C57" s="111" t="s">
        <v>1865</v>
      </c>
      <c r="D57" s="106" t="s">
        <v>27</v>
      </c>
      <c r="E57" s="111"/>
      <c r="F57" s="106" t="s">
        <v>1784</v>
      </c>
      <c r="G57" s="106" t="s">
        <v>134</v>
      </c>
      <c r="H57" s="127">
        <v>1145376.2816649999</v>
      </c>
      <c r="I57" s="128">
        <v>18810</v>
      </c>
      <c r="J57" s="111"/>
      <c r="K57" s="127">
        <v>808566.13051634317</v>
      </c>
      <c r="L57" s="113">
        <v>4.4815227134448618E-2</v>
      </c>
      <c r="M57" s="113">
        <f t="shared" si="0"/>
        <v>0.11229773989504918</v>
      </c>
      <c r="N57" s="113">
        <f>K57/'סכום נכסי הקרן'!$C$42</f>
        <v>1.3444251547933789E-2</v>
      </c>
    </row>
    <row r="58" spans="2:14">
      <c r="B58" s="112" t="s">
        <v>1866</v>
      </c>
      <c r="C58" s="111" t="s">
        <v>1867</v>
      </c>
      <c r="D58" s="106" t="s">
        <v>27</v>
      </c>
      <c r="E58" s="111"/>
      <c r="F58" s="106" t="s">
        <v>1784</v>
      </c>
      <c r="G58" s="106" t="s">
        <v>134</v>
      </c>
      <c r="H58" s="127">
        <v>140576.21135999999</v>
      </c>
      <c r="I58" s="128">
        <v>6381</v>
      </c>
      <c r="J58" s="111"/>
      <c r="K58" s="127">
        <v>33665.040679947</v>
      </c>
      <c r="L58" s="113">
        <v>3.1381672015810642E-3</v>
      </c>
      <c r="M58" s="113">
        <f t="shared" si="0"/>
        <v>4.6755705429050547E-3</v>
      </c>
      <c r="N58" s="113">
        <f>K58/'סכום נכסי הקרן'!$C$42</f>
        <v>5.5975789510698932E-4</v>
      </c>
    </row>
    <row r="59" spans="2:14">
      <c r="B59" s="112" t="s">
        <v>1868</v>
      </c>
      <c r="C59" s="111" t="s">
        <v>1869</v>
      </c>
      <c r="D59" s="106" t="s">
        <v>27</v>
      </c>
      <c r="E59" s="111"/>
      <c r="F59" s="106" t="s">
        <v>1784</v>
      </c>
      <c r="G59" s="106" t="s">
        <v>134</v>
      </c>
      <c r="H59" s="127">
        <v>300462.54783499998</v>
      </c>
      <c r="I59" s="128">
        <v>5515</v>
      </c>
      <c r="J59" s="111"/>
      <c r="K59" s="127">
        <v>62189.122203671002</v>
      </c>
      <c r="L59" s="113">
        <v>4.9857700803066236E-2</v>
      </c>
      <c r="M59" s="113">
        <f t="shared" si="0"/>
        <v>8.6371387644812014E-3</v>
      </c>
      <c r="N59" s="113">
        <f>K59/'סכום נכסי הקרן'!$C$42</f>
        <v>1.0340356476685837E-3</v>
      </c>
    </row>
    <row r="60" spans="2:14">
      <c r="B60" s="112" t="s">
        <v>1870</v>
      </c>
      <c r="C60" s="111" t="s">
        <v>1871</v>
      </c>
      <c r="D60" s="106" t="s">
        <v>27</v>
      </c>
      <c r="E60" s="111"/>
      <c r="F60" s="106" t="s">
        <v>1784</v>
      </c>
      <c r="G60" s="106" t="s">
        <v>134</v>
      </c>
      <c r="H60" s="127">
        <v>168210.85119999998</v>
      </c>
      <c r="I60" s="128">
        <v>9318.4</v>
      </c>
      <c r="J60" s="111"/>
      <c r="K60" s="127">
        <v>58826.623523204995</v>
      </c>
      <c r="L60" s="113">
        <v>2.2194924736086113E-2</v>
      </c>
      <c r="M60" s="113">
        <f t="shared" si="0"/>
        <v>8.1701379986003891E-3</v>
      </c>
      <c r="N60" s="113">
        <f>K60/'סכום נכסי הקרן'!$C$42</f>
        <v>9.7812645683850014E-4</v>
      </c>
    </row>
    <row r="61" spans="2:14">
      <c r="B61" s="112" t="s">
        <v>1872</v>
      </c>
      <c r="C61" s="111" t="s">
        <v>1873</v>
      </c>
      <c r="D61" s="106" t="s">
        <v>27</v>
      </c>
      <c r="E61" s="111"/>
      <c r="F61" s="106" t="s">
        <v>1784</v>
      </c>
      <c r="G61" s="106" t="s">
        <v>134</v>
      </c>
      <c r="H61" s="127">
        <v>2835938.5904449997</v>
      </c>
      <c r="I61" s="128">
        <v>2016.7</v>
      </c>
      <c r="J61" s="111"/>
      <c r="K61" s="127">
        <v>214642.97794268699</v>
      </c>
      <c r="L61" s="113">
        <v>5.325059765880067E-2</v>
      </c>
      <c r="M61" s="113">
        <f t="shared" si="0"/>
        <v>2.9810698714172076E-2</v>
      </c>
      <c r="N61" s="113">
        <f>K61/'סכום נכסי הקרן'!$C$42</f>
        <v>3.5689278582770917E-3</v>
      </c>
    </row>
    <row r="62" spans="2:14">
      <c r="B62" s="112" t="s">
        <v>1874</v>
      </c>
      <c r="C62" s="111" t="s">
        <v>1875</v>
      </c>
      <c r="D62" s="106" t="s">
        <v>123</v>
      </c>
      <c r="E62" s="111"/>
      <c r="F62" s="106" t="s">
        <v>1784</v>
      </c>
      <c r="G62" s="106" t="s">
        <v>141</v>
      </c>
      <c r="H62" s="127">
        <v>3752509.906585</v>
      </c>
      <c r="I62" s="128">
        <v>197450</v>
      </c>
      <c r="J62" s="111"/>
      <c r="K62" s="127">
        <v>197606.85272172902</v>
      </c>
      <c r="L62" s="113">
        <v>4.6736450962836474E-4</v>
      </c>
      <c r="M62" s="113">
        <f t="shared" si="0"/>
        <v>2.7444635770549983E-2</v>
      </c>
      <c r="N62" s="113">
        <f>K62/'סכום נכסי הקרן'!$C$42</f>
        <v>3.2856635163408341E-3</v>
      </c>
    </row>
    <row r="63" spans="2:14">
      <c r="B63" s="112" t="s">
        <v>1876</v>
      </c>
      <c r="C63" s="111" t="s">
        <v>1877</v>
      </c>
      <c r="D63" s="106" t="s">
        <v>123</v>
      </c>
      <c r="E63" s="111"/>
      <c r="F63" s="106" t="s">
        <v>1784</v>
      </c>
      <c r="G63" s="106" t="s">
        <v>141</v>
      </c>
      <c r="H63" s="127">
        <v>11053855.936000001</v>
      </c>
      <c r="I63" s="128">
        <v>20270</v>
      </c>
      <c r="J63" s="111"/>
      <c r="K63" s="127">
        <v>59757.244674718997</v>
      </c>
      <c r="L63" s="113">
        <v>2.7774376966108984E-2</v>
      </c>
      <c r="M63" s="113">
        <f t="shared" si="0"/>
        <v>8.2993873550467352E-3</v>
      </c>
      <c r="N63" s="113">
        <f>K63/'סכום נכסי הקרן'!$C$42</f>
        <v>9.936001508068493E-4</v>
      </c>
    </row>
    <row r="64" spans="2:14">
      <c r="B64" s="112" t="s">
        <v>1878</v>
      </c>
      <c r="C64" s="111" t="s">
        <v>1879</v>
      </c>
      <c r="D64" s="106" t="s">
        <v>1644</v>
      </c>
      <c r="E64" s="111"/>
      <c r="F64" s="106" t="s">
        <v>1784</v>
      </c>
      <c r="G64" s="106" t="s">
        <v>132</v>
      </c>
      <c r="H64" s="127">
        <v>116546.08976</v>
      </c>
      <c r="I64" s="128">
        <v>26628</v>
      </c>
      <c r="J64" s="111"/>
      <c r="K64" s="127">
        <v>109208.26869736901</v>
      </c>
      <c r="L64" s="113">
        <v>2.126947527329136E-4</v>
      </c>
      <c r="M64" s="113">
        <f t="shared" si="0"/>
        <v>1.5167394836009526E-2</v>
      </c>
      <c r="N64" s="113">
        <f>K64/'סכום נכסי הקרן'!$C$42</f>
        <v>1.8158359348346414E-3</v>
      </c>
    </row>
    <row r="65" spans="2:14">
      <c r="B65" s="112" t="s">
        <v>1880</v>
      </c>
      <c r="C65" s="111" t="s">
        <v>1881</v>
      </c>
      <c r="D65" s="106" t="s">
        <v>122</v>
      </c>
      <c r="E65" s="111"/>
      <c r="F65" s="106" t="s">
        <v>1784</v>
      </c>
      <c r="G65" s="106" t="s">
        <v>132</v>
      </c>
      <c r="H65" s="127">
        <v>14097.270837</v>
      </c>
      <c r="I65" s="128">
        <v>73336</v>
      </c>
      <c r="J65" s="111"/>
      <c r="K65" s="127">
        <v>36380.740008063003</v>
      </c>
      <c r="L65" s="113">
        <v>9.1207286019764498E-4</v>
      </c>
      <c r="M65" s="113">
        <f t="shared" si="0"/>
        <v>5.0527405544502843E-3</v>
      </c>
      <c r="N65" s="113">
        <f>K65/'סכום נכסי הקרן'!$C$42</f>
        <v>6.0491257512361462E-4</v>
      </c>
    </row>
    <row r="66" spans="2:14">
      <c r="B66" s="112" t="s">
        <v>1882</v>
      </c>
      <c r="C66" s="111" t="s">
        <v>1883</v>
      </c>
      <c r="D66" s="106" t="s">
        <v>27</v>
      </c>
      <c r="E66" s="111"/>
      <c r="F66" s="106" t="s">
        <v>1784</v>
      </c>
      <c r="G66" s="106" t="s">
        <v>134</v>
      </c>
      <c r="H66" s="127">
        <v>74993.20349</v>
      </c>
      <c r="I66" s="128">
        <v>21690</v>
      </c>
      <c r="J66" s="111"/>
      <c r="K66" s="127">
        <v>61046.394966565007</v>
      </c>
      <c r="L66" s="113">
        <v>3.2165217023375506E-2</v>
      </c>
      <c r="M66" s="113">
        <f t="shared" si="0"/>
        <v>8.4784310457179015E-3</v>
      </c>
      <c r="N66" s="113">
        <f>K66/'סכום נכסי הקרן'!$C$42</f>
        <v>1.0150352074491577E-3</v>
      </c>
    </row>
    <row r="67" spans="2:14">
      <c r="B67" s="112" t="s">
        <v>1884</v>
      </c>
      <c r="C67" s="111" t="s">
        <v>1885</v>
      </c>
      <c r="D67" s="106" t="s">
        <v>27</v>
      </c>
      <c r="E67" s="111"/>
      <c r="F67" s="106" t="s">
        <v>1784</v>
      </c>
      <c r="G67" s="106" t="s">
        <v>134</v>
      </c>
      <c r="H67" s="127">
        <v>190018.42685399999</v>
      </c>
      <c r="I67" s="128">
        <v>18684</v>
      </c>
      <c r="J67" s="111"/>
      <c r="K67" s="127">
        <v>133242.9199032</v>
      </c>
      <c r="L67" s="113">
        <v>5.9149704857276261E-2</v>
      </c>
      <c r="M67" s="113">
        <f t="shared" si="0"/>
        <v>1.8505448345444875E-2</v>
      </c>
      <c r="N67" s="113">
        <f>K67/'סכום נכסי הקרן'!$C$42</f>
        <v>2.2154666941291167E-3</v>
      </c>
    </row>
    <row r="68" spans="2:14">
      <c r="B68" s="112" t="s">
        <v>1886</v>
      </c>
      <c r="C68" s="111" t="s">
        <v>1887</v>
      </c>
      <c r="D68" s="106" t="s">
        <v>1659</v>
      </c>
      <c r="E68" s="111"/>
      <c r="F68" s="106" t="s">
        <v>1784</v>
      </c>
      <c r="G68" s="106" t="s">
        <v>132</v>
      </c>
      <c r="H68" s="127">
        <v>264331.33760000003</v>
      </c>
      <c r="I68" s="128">
        <v>8300</v>
      </c>
      <c r="J68" s="111"/>
      <c r="K68" s="127">
        <v>77205.104092195004</v>
      </c>
      <c r="L68" s="113">
        <v>2.7138741026694049E-3</v>
      </c>
      <c r="M68" s="113">
        <f t="shared" si="0"/>
        <v>1.0722634019284178E-2</v>
      </c>
      <c r="N68" s="113">
        <f>K68/'סכום נכסי הקרן'!$C$42</f>
        <v>1.283710510526884E-3</v>
      </c>
    </row>
    <row r="69" spans="2:14">
      <c r="B69" s="112" t="s">
        <v>1888</v>
      </c>
      <c r="C69" s="111" t="s">
        <v>1889</v>
      </c>
      <c r="D69" s="106" t="s">
        <v>1659</v>
      </c>
      <c r="E69" s="111"/>
      <c r="F69" s="106" t="s">
        <v>1784</v>
      </c>
      <c r="G69" s="106" t="s">
        <v>132</v>
      </c>
      <c r="H69" s="127">
        <v>691575.36519000004</v>
      </c>
      <c r="I69" s="128">
        <v>12444</v>
      </c>
      <c r="J69" s="111"/>
      <c r="K69" s="127">
        <v>302843.86768495897</v>
      </c>
      <c r="L69" s="113">
        <v>2.2600066599043353E-3</v>
      </c>
      <c r="M69" s="113">
        <f t="shared" si="0"/>
        <v>4.2060482870310889E-2</v>
      </c>
      <c r="N69" s="113">
        <f>K69/'סכום נכסי הקרן'!$C$42</f>
        <v>5.0354683225548114E-3</v>
      </c>
    </row>
    <row r="70" spans="2:14">
      <c r="B70" s="112" t="s">
        <v>1890</v>
      </c>
      <c r="C70" s="111" t="s">
        <v>1891</v>
      </c>
      <c r="D70" s="106" t="s">
        <v>1659</v>
      </c>
      <c r="E70" s="111"/>
      <c r="F70" s="106" t="s">
        <v>1784</v>
      </c>
      <c r="G70" s="106" t="s">
        <v>132</v>
      </c>
      <c r="H70" s="127">
        <v>218913.44657100001</v>
      </c>
      <c r="I70" s="128">
        <v>7050</v>
      </c>
      <c r="J70" s="111"/>
      <c r="K70" s="127">
        <v>54310.127502628995</v>
      </c>
      <c r="L70" s="113">
        <v>9.4655385007559861E-4</v>
      </c>
      <c r="M70" s="113">
        <f t="shared" si="0"/>
        <v>7.5428642652425743E-3</v>
      </c>
      <c r="N70" s="113">
        <f>K70/'סכום נכסי הקרן'!$C$42</f>
        <v>9.0302943468511133E-4</v>
      </c>
    </row>
    <row r="71" spans="2:14">
      <c r="B71" s="112" t="s">
        <v>1892</v>
      </c>
      <c r="C71" s="111" t="s">
        <v>1893</v>
      </c>
      <c r="D71" s="106" t="s">
        <v>1659</v>
      </c>
      <c r="E71" s="111"/>
      <c r="F71" s="106" t="s">
        <v>1784</v>
      </c>
      <c r="G71" s="106" t="s">
        <v>132</v>
      </c>
      <c r="H71" s="127">
        <v>103810.125312</v>
      </c>
      <c r="I71" s="128">
        <v>20294</v>
      </c>
      <c r="J71" s="111"/>
      <c r="K71" s="127">
        <v>74135.571217646007</v>
      </c>
      <c r="L71" s="113">
        <v>3.3627137819626273E-3</v>
      </c>
      <c r="M71" s="113">
        <f t="shared" si="0"/>
        <v>1.0296321821263612E-2</v>
      </c>
      <c r="N71" s="113">
        <f>K71/'סכום נכסי הקרן'!$C$42</f>
        <v>1.2326725427681605E-3</v>
      </c>
    </row>
    <row r="72" spans="2:14">
      <c r="B72" s="112" t="s">
        <v>1894</v>
      </c>
      <c r="C72" s="111" t="s">
        <v>1895</v>
      </c>
      <c r="D72" s="106" t="s">
        <v>124</v>
      </c>
      <c r="E72" s="111"/>
      <c r="F72" s="106" t="s">
        <v>1784</v>
      </c>
      <c r="G72" s="106" t="s">
        <v>136</v>
      </c>
      <c r="H72" s="127">
        <v>1268038.0373730001</v>
      </c>
      <c r="I72" s="128">
        <v>8770</v>
      </c>
      <c r="J72" s="111"/>
      <c r="K72" s="127">
        <v>265929.14576366602</v>
      </c>
      <c r="L72" s="113">
        <v>9.408732944524904E-3</v>
      </c>
      <c r="M72" s="113">
        <f t="shared" si="0"/>
        <v>3.6933580216141855E-2</v>
      </c>
      <c r="N72" s="113">
        <f>K72/'סכום נכסי הקרן'!$C$42</f>
        <v>4.4216770832223393E-3</v>
      </c>
    </row>
    <row r="73" spans="2:14">
      <c r="B73" s="112" t="s">
        <v>1896</v>
      </c>
      <c r="C73" s="111" t="s">
        <v>1897</v>
      </c>
      <c r="D73" s="106" t="s">
        <v>1659</v>
      </c>
      <c r="E73" s="111"/>
      <c r="F73" s="106" t="s">
        <v>1784</v>
      </c>
      <c r="G73" s="106" t="s">
        <v>132</v>
      </c>
      <c r="H73" s="127">
        <v>495777.45378900005</v>
      </c>
      <c r="I73" s="128">
        <v>2668</v>
      </c>
      <c r="J73" s="111"/>
      <c r="K73" s="127">
        <v>46547.018142304994</v>
      </c>
      <c r="L73" s="113">
        <v>6.3479827629833556E-3</v>
      </c>
      <c r="M73" s="113">
        <f t="shared" si="0"/>
        <v>6.464684506258883E-3</v>
      </c>
      <c r="N73" s="113">
        <f>K73/'סכום נכסי הקרן'!$C$42</f>
        <v>7.7395007915031296E-4</v>
      </c>
    </row>
    <row r="74" spans="2:14">
      <c r="B74" s="103"/>
      <c r="C74" s="111"/>
      <c r="D74" s="111"/>
      <c r="E74" s="111"/>
      <c r="F74" s="111"/>
      <c r="G74" s="111"/>
      <c r="H74" s="127"/>
      <c r="I74" s="128"/>
      <c r="J74" s="111"/>
      <c r="K74" s="111"/>
      <c r="L74" s="111"/>
      <c r="M74" s="113"/>
      <c r="N74" s="111"/>
    </row>
    <row r="75" spans="2:14">
      <c r="B75" s="108" t="s">
        <v>229</v>
      </c>
      <c r="C75" s="102"/>
      <c r="D75" s="102"/>
      <c r="E75" s="102"/>
      <c r="F75" s="102"/>
      <c r="G75" s="102"/>
      <c r="H75" s="125"/>
      <c r="I75" s="133"/>
      <c r="J75" s="102"/>
      <c r="K75" s="125">
        <v>48159.478917207001</v>
      </c>
      <c r="L75" s="102"/>
      <c r="M75" s="104">
        <f t="shared" si="0"/>
        <v>6.6886311865078834E-3</v>
      </c>
      <c r="N75" s="104">
        <f>K75/'סכום נכסי הקרן'!$C$42</f>
        <v>8.0076090816081735E-4</v>
      </c>
    </row>
    <row r="76" spans="2:14">
      <c r="B76" s="112" t="s">
        <v>1898</v>
      </c>
      <c r="C76" s="111" t="s">
        <v>1899</v>
      </c>
      <c r="D76" s="106" t="s">
        <v>122</v>
      </c>
      <c r="E76" s="111"/>
      <c r="F76" s="106" t="s">
        <v>1806</v>
      </c>
      <c r="G76" s="106" t="s">
        <v>132</v>
      </c>
      <c r="H76" s="127">
        <v>51950.508814000001</v>
      </c>
      <c r="I76" s="128">
        <v>8904</v>
      </c>
      <c r="J76" s="111"/>
      <c r="K76" s="127">
        <v>16277.744359201999</v>
      </c>
      <c r="L76" s="113">
        <v>1.6160378572213586E-3</v>
      </c>
      <c r="M76" s="113">
        <f t="shared" ref="M76:M77" si="1">IFERROR(K76/$K$11,0)</f>
        <v>2.2607351868182447E-3</v>
      </c>
      <c r="N76" s="113">
        <f>K76/'סכום נכסי הקרן'!$C$42</f>
        <v>2.7065453466165019E-4</v>
      </c>
    </row>
    <row r="77" spans="2:14">
      <c r="B77" s="112" t="s">
        <v>1900</v>
      </c>
      <c r="C77" s="111" t="s">
        <v>1901</v>
      </c>
      <c r="D77" s="106" t="s">
        <v>122</v>
      </c>
      <c r="E77" s="111"/>
      <c r="F77" s="106" t="s">
        <v>1806</v>
      </c>
      <c r="G77" s="106" t="s">
        <v>132</v>
      </c>
      <c r="H77" s="127">
        <v>90291.85553999999</v>
      </c>
      <c r="I77" s="128">
        <v>10034</v>
      </c>
      <c r="J77" s="111"/>
      <c r="K77" s="127">
        <v>31881.734558004999</v>
      </c>
      <c r="L77" s="113">
        <v>2.1033057500551206E-3</v>
      </c>
      <c r="M77" s="113">
        <f t="shared" si="1"/>
        <v>4.4278959996896386E-3</v>
      </c>
      <c r="N77" s="113">
        <f>K77/'סכום נכסי הקרן'!$C$42</f>
        <v>5.3010637349916706E-4</v>
      </c>
    </row>
    <row r="78" spans="2:14">
      <c r="B78" s="141"/>
      <c r="C78" s="141"/>
      <c r="D78" s="142"/>
      <c r="E78" s="142"/>
      <c r="F78" s="142"/>
      <c r="G78" s="142"/>
      <c r="H78" s="142"/>
      <c r="I78" s="155"/>
      <c r="J78" s="142"/>
      <c r="K78" s="142"/>
      <c r="L78" s="142"/>
      <c r="M78" s="142"/>
      <c r="N78" s="142"/>
    </row>
    <row r="79" spans="2:14">
      <c r="B79" s="141"/>
      <c r="C79" s="141"/>
      <c r="D79" s="142"/>
      <c r="E79" s="142"/>
      <c r="F79" s="142"/>
      <c r="G79" s="142"/>
      <c r="H79" s="142"/>
      <c r="I79" s="155"/>
      <c r="J79" s="142"/>
      <c r="K79" s="142"/>
      <c r="L79" s="142"/>
      <c r="M79" s="142"/>
      <c r="N79" s="142"/>
    </row>
    <row r="80" spans="2:14">
      <c r="B80" s="141"/>
      <c r="C80" s="141"/>
      <c r="D80" s="142"/>
      <c r="E80" s="142"/>
      <c r="F80" s="142"/>
      <c r="G80" s="142"/>
      <c r="H80" s="142"/>
      <c r="I80" s="155"/>
      <c r="J80" s="142"/>
      <c r="K80" s="142"/>
      <c r="L80" s="142"/>
      <c r="M80" s="142"/>
      <c r="N80" s="142"/>
    </row>
    <row r="81" spans="2:14">
      <c r="B81" s="148" t="s">
        <v>223</v>
      </c>
      <c r="C81" s="141"/>
      <c r="D81" s="142"/>
      <c r="E81" s="142"/>
      <c r="F81" s="142"/>
      <c r="G81" s="142"/>
      <c r="H81" s="142"/>
      <c r="I81" s="155"/>
      <c r="J81" s="142"/>
      <c r="K81" s="142"/>
      <c r="L81" s="142"/>
      <c r="M81" s="142"/>
      <c r="N81" s="142"/>
    </row>
    <row r="82" spans="2:14">
      <c r="B82" s="148" t="s">
        <v>113</v>
      </c>
      <c r="C82" s="141"/>
      <c r="D82" s="142"/>
      <c r="E82" s="142"/>
      <c r="F82" s="142"/>
      <c r="G82" s="142"/>
      <c r="H82" s="142"/>
      <c r="I82" s="155"/>
      <c r="J82" s="142"/>
      <c r="K82" s="142"/>
      <c r="L82" s="142"/>
      <c r="M82" s="142"/>
      <c r="N82" s="142"/>
    </row>
    <row r="83" spans="2:14">
      <c r="B83" s="148" t="s">
        <v>206</v>
      </c>
      <c r="C83" s="141"/>
      <c r="D83" s="142"/>
      <c r="E83" s="142"/>
      <c r="F83" s="142"/>
      <c r="G83" s="142"/>
      <c r="H83" s="142"/>
      <c r="I83" s="155"/>
      <c r="J83" s="142"/>
      <c r="K83" s="142"/>
      <c r="L83" s="142"/>
      <c r="M83" s="142"/>
      <c r="N83" s="142"/>
    </row>
    <row r="84" spans="2:14">
      <c r="B84" s="148" t="s">
        <v>214</v>
      </c>
      <c r="C84" s="141"/>
      <c r="D84" s="142"/>
      <c r="E84" s="142"/>
      <c r="F84" s="142"/>
      <c r="G84" s="142"/>
      <c r="H84" s="142"/>
      <c r="I84" s="155"/>
      <c r="J84" s="142"/>
      <c r="K84" s="142"/>
      <c r="L84" s="142"/>
      <c r="M84" s="142"/>
      <c r="N84" s="142"/>
    </row>
    <row r="85" spans="2:14">
      <c r="B85" s="148" t="s">
        <v>221</v>
      </c>
      <c r="C85" s="141"/>
      <c r="D85" s="142"/>
      <c r="E85" s="142"/>
      <c r="F85" s="142"/>
      <c r="G85" s="142"/>
      <c r="H85" s="142"/>
      <c r="I85" s="155"/>
      <c r="J85" s="142"/>
      <c r="K85" s="142"/>
      <c r="L85" s="142"/>
      <c r="M85" s="142"/>
      <c r="N85" s="142"/>
    </row>
    <row r="86" spans="2:14">
      <c r="B86" s="141"/>
      <c r="C86" s="141"/>
      <c r="D86" s="142"/>
      <c r="E86" s="142"/>
      <c r="F86" s="142"/>
      <c r="G86" s="142"/>
      <c r="H86" s="142"/>
      <c r="I86" s="155"/>
      <c r="J86" s="142"/>
      <c r="K86" s="142"/>
      <c r="L86" s="142"/>
      <c r="M86" s="142"/>
      <c r="N86" s="142"/>
    </row>
    <row r="87" spans="2:14">
      <c r="B87" s="141"/>
      <c r="C87" s="141"/>
      <c r="D87" s="142"/>
      <c r="E87" s="142"/>
      <c r="F87" s="142"/>
      <c r="G87" s="142"/>
      <c r="H87" s="142"/>
      <c r="I87" s="155"/>
      <c r="J87" s="142"/>
      <c r="K87" s="142"/>
      <c r="L87" s="142"/>
      <c r="M87" s="142"/>
      <c r="N87" s="142"/>
    </row>
    <row r="88" spans="2:14">
      <c r="B88" s="141"/>
      <c r="C88" s="141"/>
      <c r="D88" s="142"/>
      <c r="E88" s="142"/>
      <c r="F88" s="142"/>
      <c r="G88" s="142"/>
      <c r="H88" s="142"/>
      <c r="I88" s="155"/>
      <c r="J88" s="142"/>
      <c r="K88" s="142"/>
      <c r="L88" s="142"/>
      <c r="M88" s="142"/>
      <c r="N88" s="142"/>
    </row>
    <row r="89" spans="2:14">
      <c r="B89" s="141"/>
      <c r="C89" s="141"/>
      <c r="D89" s="142"/>
      <c r="E89" s="142"/>
      <c r="F89" s="142"/>
      <c r="G89" s="142"/>
      <c r="H89" s="142"/>
      <c r="I89" s="155"/>
      <c r="J89" s="142"/>
      <c r="K89" s="142"/>
      <c r="L89" s="142"/>
      <c r="M89" s="142"/>
      <c r="N89" s="142"/>
    </row>
    <row r="90" spans="2:14">
      <c r="B90" s="141"/>
      <c r="C90" s="141"/>
      <c r="D90" s="142"/>
      <c r="E90" s="142"/>
      <c r="F90" s="142"/>
      <c r="G90" s="142"/>
      <c r="H90" s="142"/>
      <c r="I90" s="155"/>
      <c r="J90" s="142"/>
      <c r="K90" s="142"/>
      <c r="L90" s="142"/>
      <c r="M90" s="142"/>
      <c r="N90" s="142"/>
    </row>
    <row r="91" spans="2:14">
      <c r="B91" s="141"/>
      <c r="C91" s="141"/>
      <c r="D91" s="142"/>
      <c r="E91" s="142"/>
      <c r="F91" s="142"/>
      <c r="G91" s="142"/>
      <c r="H91" s="142"/>
      <c r="I91" s="155"/>
      <c r="J91" s="142"/>
      <c r="K91" s="142"/>
      <c r="L91" s="142"/>
      <c r="M91" s="142"/>
      <c r="N91" s="142"/>
    </row>
    <row r="92" spans="2:14">
      <c r="B92" s="141"/>
      <c r="C92" s="141"/>
      <c r="D92" s="142"/>
      <c r="E92" s="142"/>
      <c r="F92" s="142"/>
      <c r="G92" s="142"/>
      <c r="H92" s="142"/>
      <c r="I92" s="155"/>
      <c r="J92" s="142"/>
      <c r="K92" s="142"/>
      <c r="L92" s="142"/>
      <c r="M92" s="142"/>
      <c r="N92" s="142"/>
    </row>
    <row r="93" spans="2:14">
      <c r="B93" s="141"/>
      <c r="C93" s="141"/>
      <c r="D93" s="142"/>
      <c r="E93" s="142"/>
      <c r="F93" s="142"/>
      <c r="G93" s="142"/>
      <c r="H93" s="142"/>
      <c r="I93" s="155"/>
      <c r="J93" s="142"/>
      <c r="K93" s="142"/>
      <c r="L93" s="142"/>
      <c r="M93" s="142"/>
      <c r="N93" s="142"/>
    </row>
    <row r="94" spans="2:14">
      <c r="B94" s="141"/>
      <c r="C94" s="141"/>
      <c r="D94" s="142"/>
      <c r="E94" s="142"/>
      <c r="F94" s="142"/>
      <c r="G94" s="142"/>
      <c r="H94" s="142"/>
      <c r="I94" s="155"/>
      <c r="J94" s="142"/>
      <c r="K94" s="142"/>
      <c r="L94" s="142"/>
      <c r="M94" s="142"/>
      <c r="N94" s="142"/>
    </row>
    <row r="95" spans="2:14">
      <c r="B95" s="141"/>
      <c r="C95" s="141"/>
      <c r="D95" s="142"/>
      <c r="E95" s="142"/>
      <c r="F95" s="142"/>
      <c r="G95" s="142"/>
      <c r="H95" s="142"/>
      <c r="I95" s="155"/>
      <c r="J95" s="142"/>
      <c r="K95" s="142"/>
      <c r="L95" s="142"/>
      <c r="M95" s="142"/>
      <c r="N95" s="142"/>
    </row>
    <row r="96" spans="2:14">
      <c r="B96" s="141"/>
      <c r="C96" s="141"/>
      <c r="D96" s="142"/>
      <c r="E96" s="142"/>
      <c r="F96" s="142"/>
      <c r="G96" s="142"/>
      <c r="H96" s="142"/>
      <c r="I96" s="155"/>
      <c r="J96" s="142"/>
      <c r="K96" s="142"/>
      <c r="L96" s="142"/>
      <c r="M96" s="142"/>
      <c r="N96" s="142"/>
    </row>
    <row r="97" spans="2:14">
      <c r="B97" s="141"/>
      <c r="C97" s="141"/>
      <c r="D97" s="142"/>
      <c r="E97" s="142"/>
      <c r="F97" s="142"/>
      <c r="G97" s="142"/>
      <c r="H97" s="142"/>
      <c r="I97" s="155"/>
      <c r="J97" s="142"/>
      <c r="K97" s="142"/>
      <c r="L97" s="142"/>
      <c r="M97" s="142"/>
      <c r="N97" s="142"/>
    </row>
    <row r="98" spans="2:14">
      <c r="B98" s="141"/>
      <c r="C98" s="141"/>
      <c r="D98" s="142"/>
      <c r="E98" s="142"/>
      <c r="F98" s="142"/>
      <c r="G98" s="142"/>
      <c r="H98" s="142"/>
      <c r="I98" s="155"/>
      <c r="J98" s="142"/>
      <c r="K98" s="142"/>
      <c r="L98" s="142"/>
      <c r="M98" s="142"/>
      <c r="N98" s="142"/>
    </row>
    <row r="99" spans="2:14">
      <c r="B99" s="141"/>
      <c r="C99" s="141"/>
      <c r="D99" s="142"/>
      <c r="E99" s="142"/>
      <c r="F99" s="142"/>
      <c r="G99" s="142"/>
      <c r="H99" s="142"/>
      <c r="I99" s="155"/>
      <c r="J99" s="142"/>
      <c r="K99" s="142"/>
      <c r="L99" s="142"/>
      <c r="M99" s="142"/>
      <c r="N99" s="142"/>
    </row>
    <row r="100" spans="2:14">
      <c r="B100" s="141"/>
      <c r="C100" s="141"/>
      <c r="D100" s="142"/>
      <c r="E100" s="142"/>
      <c r="F100" s="142"/>
      <c r="G100" s="142"/>
      <c r="H100" s="142"/>
      <c r="I100" s="155"/>
      <c r="J100" s="142"/>
      <c r="K100" s="142"/>
      <c r="L100" s="142"/>
      <c r="M100" s="142"/>
      <c r="N100" s="142"/>
    </row>
    <row r="101" spans="2:14">
      <c r="B101" s="141"/>
      <c r="C101" s="141"/>
      <c r="D101" s="142"/>
      <c r="E101" s="142"/>
      <c r="F101" s="142"/>
      <c r="G101" s="142"/>
      <c r="H101" s="142"/>
      <c r="I101" s="155"/>
      <c r="J101" s="142"/>
      <c r="K101" s="142"/>
      <c r="L101" s="142"/>
      <c r="M101" s="142"/>
      <c r="N101" s="142"/>
    </row>
    <row r="102" spans="2:14">
      <c r="B102" s="141"/>
      <c r="C102" s="141"/>
      <c r="D102" s="142"/>
      <c r="E102" s="142"/>
      <c r="F102" s="142"/>
      <c r="G102" s="142"/>
      <c r="H102" s="142"/>
      <c r="I102" s="155"/>
      <c r="J102" s="142"/>
      <c r="K102" s="142"/>
      <c r="L102" s="142"/>
      <c r="M102" s="142"/>
      <c r="N102" s="142"/>
    </row>
    <row r="103" spans="2:14">
      <c r="B103" s="141"/>
      <c r="C103" s="141"/>
      <c r="D103" s="142"/>
      <c r="E103" s="142"/>
      <c r="F103" s="142"/>
      <c r="G103" s="142"/>
      <c r="H103" s="142"/>
      <c r="I103" s="155"/>
      <c r="J103" s="142"/>
      <c r="K103" s="142"/>
      <c r="L103" s="142"/>
      <c r="M103" s="142"/>
      <c r="N103" s="142"/>
    </row>
    <row r="104" spans="2:14">
      <c r="B104" s="141"/>
      <c r="C104" s="141"/>
      <c r="D104" s="142"/>
      <c r="E104" s="142"/>
      <c r="F104" s="142"/>
      <c r="G104" s="142"/>
      <c r="H104" s="142"/>
      <c r="I104" s="155"/>
      <c r="J104" s="142"/>
      <c r="K104" s="142"/>
      <c r="L104" s="142"/>
      <c r="M104" s="142"/>
      <c r="N104" s="142"/>
    </row>
    <row r="105" spans="2:14">
      <c r="B105" s="141"/>
      <c r="C105" s="141"/>
      <c r="D105" s="142"/>
      <c r="E105" s="142"/>
      <c r="F105" s="142"/>
      <c r="G105" s="142"/>
      <c r="H105" s="142"/>
      <c r="I105" s="155"/>
      <c r="J105" s="142"/>
      <c r="K105" s="142"/>
      <c r="L105" s="142"/>
      <c r="M105" s="142"/>
      <c r="N105" s="142"/>
    </row>
    <row r="106" spans="2:14">
      <c r="B106" s="141"/>
      <c r="C106" s="141"/>
      <c r="D106" s="142"/>
      <c r="E106" s="142"/>
      <c r="F106" s="142"/>
      <c r="G106" s="142"/>
      <c r="H106" s="142"/>
      <c r="I106" s="155"/>
      <c r="J106" s="142"/>
      <c r="K106" s="142"/>
      <c r="L106" s="142"/>
      <c r="M106" s="142"/>
      <c r="N106" s="142"/>
    </row>
    <row r="107" spans="2:14">
      <c r="B107" s="141"/>
      <c r="C107" s="141"/>
      <c r="D107" s="142"/>
      <c r="E107" s="142"/>
      <c r="F107" s="142"/>
      <c r="G107" s="142"/>
      <c r="H107" s="142"/>
      <c r="I107" s="155"/>
      <c r="J107" s="142"/>
      <c r="K107" s="142"/>
      <c r="L107" s="142"/>
      <c r="M107" s="142"/>
      <c r="N107" s="142"/>
    </row>
    <row r="108" spans="2:14">
      <c r="B108" s="141"/>
      <c r="C108" s="141"/>
      <c r="D108" s="142"/>
      <c r="E108" s="142"/>
      <c r="F108" s="142"/>
      <c r="G108" s="142"/>
      <c r="H108" s="142"/>
      <c r="I108" s="155"/>
      <c r="J108" s="142"/>
      <c r="K108" s="142"/>
      <c r="L108" s="142"/>
      <c r="M108" s="142"/>
      <c r="N108" s="142"/>
    </row>
    <row r="109" spans="2:14">
      <c r="B109" s="141"/>
      <c r="C109" s="141"/>
      <c r="D109" s="142"/>
      <c r="E109" s="142"/>
      <c r="F109" s="142"/>
      <c r="G109" s="142"/>
      <c r="H109" s="142"/>
      <c r="I109" s="155"/>
      <c r="J109" s="142"/>
      <c r="K109" s="142"/>
      <c r="L109" s="142"/>
      <c r="M109" s="142"/>
      <c r="N109" s="142"/>
    </row>
    <row r="110" spans="2:14">
      <c r="B110" s="141"/>
      <c r="C110" s="141"/>
      <c r="D110" s="142"/>
      <c r="E110" s="142"/>
      <c r="F110" s="142"/>
      <c r="G110" s="142"/>
      <c r="H110" s="142"/>
      <c r="I110" s="155"/>
      <c r="J110" s="142"/>
      <c r="K110" s="142"/>
      <c r="L110" s="142"/>
      <c r="M110" s="142"/>
      <c r="N110" s="142"/>
    </row>
    <row r="111" spans="2:14">
      <c r="B111" s="141"/>
      <c r="C111" s="141"/>
      <c r="D111" s="142"/>
      <c r="E111" s="142"/>
      <c r="F111" s="142"/>
      <c r="G111" s="142"/>
      <c r="H111" s="142"/>
      <c r="I111" s="155"/>
      <c r="J111" s="142"/>
      <c r="K111" s="142"/>
      <c r="L111" s="142"/>
      <c r="M111" s="142"/>
      <c r="N111" s="142"/>
    </row>
    <row r="112" spans="2:14">
      <c r="B112" s="141"/>
      <c r="C112" s="141"/>
      <c r="D112" s="142"/>
      <c r="E112" s="142"/>
      <c r="F112" s="142"/>
      <c r="G112" s="142"/>
      <c r="H112" s="142"/>
      <c r="I112" s="155"/>
      <c r="J112" s="142"/>
      <c r="K112" s="142"/>
      <c r="L112" s="142"/>
      <c r="M112" s="142"/>
      <c r="N112" s="142"/>
    </row>
    <row r="113" spans="2:14">
      <c r="B113" s="141"/>
      <c r="C113" s="141"/>
      <c r="D113" s="142"/>
      <c r="E113" s="142"/>
      <c r="F113" s="142"/>
      <c r="G113" s="142"/>
      <c r="H113" s="142"/>
      <c r="I113" s="155"/>
      <c r="J113" s="142"/>
      <c r="K113" s="142"/>
      <c r="L113" s="142"/>
      <c r="M113" s="142"/>
      <c r="N113" s="142"/>
    </row>
    <row r="114" spans="2:14">
      <c r="B114" s="141"/>
      <c r="C114" s="141"/>
      <c r="D114" s="142"/>
      <c r="E114" s="142"/>
      <c r="F114" s="142"/>
      <c r="G114" s="142"/>
      <c r="H114" s="142"/>
      <c r="I114" s="155"/>
      <c r="J114" s="142"/>
      <c r="K114" s="142"/>
      <c r="L114" s="142"/>
      <c r="M114" s="142"/>
      <c r="N114" s="142"/>
    </row>
    <row r="115" spans="2:14">
      <c r="B115" s="141"/>
      <c r="C115" s="141"/>
      <c r="D115" s="142"/>
      <c r="E115" s="142"/>
      <c r="F115" s="142"/>
      <c r="G115" s="142"/>
      <c r="H115" s="142"/>
      <c r="I115" s="155"/>
      <c r="J115" s="142"/>
      <c r="K115" s="142"/>
      <c r="L115" s="142"/>
      <c r="M115" s="142"/>
      <c r="N115" s="142"/>
    </row>
    <row r="116" spans="2:14">
      <c r="B116" s="141"/>
      <c r="C116" s="141"/>
      <c r="D116" s="142"/>
      <c r="E116" s="142"/>
      <c r="F116" s="142"/>
      <c r="G116" s="142"/>
      <c r="H116" s="142"/>
      <c r="I116" s="155"/>
      <c r="J116" s="142"/>
      <c r="K116" s="142"/>
      <c r="L116" s="142"/>
      <c r="M116" s="142"/>
      <c r="N116" s="142"/>
    </row>
    <row r="117" spans="2:14">
      <c r="B117" s="141"/>
      <c r="C117" s="141"/>
      <c r="D117" s="142"/>
      <c r="E117" s="142"/>
      <c r="F117" s="142"/>
      <c r="G117" s="142"/>
      <c r="H117" s="142"/>
      <c r="I117" s="155"/>
      <c r="J117" s="142"/>
      <c r="K117" s="142"/>
      <c r="L117" s="142"/>
      <c r="M117" s="142"/>
      <c r="N117" s="142"/>
    </row>
    <row r="118" spans="2:14">
      <c r="B118" s="141"/>
      <c r="C118" s="141"/>
      <c r="D118" s="142"/>
      <c r="E118" s="142"/>
      <c r="F118" s="142"/>
      <c r="G118" s="142"/>
      <c r="H118" s="142"/>
      <c r="I118" s="155"/>
      <c r="J118" s="142"/>
      <c r="K118" s="142"/>
      <c r="L118" s="142"/>
      <c r="M118" s="142"/>
      <c r="N118" s="142"/>
    </row>
    <row r="119" spans="2:14">
      <c r="B119" s="141"/>
      <c r="C119" s="141"/>
      <c r="D119" s="142"/>
      <c r="E119" s="142"/>
      <c r="F119" s="142"/>
      <c r="G119" s="142"/>
      <c r="H119" s="142"/>
      <c r="I119" s="155"/>
      <c r="J119" s="142"/>
      <c r="K119" s="142"/>
      <c r="L119" s="142"/>
      <c r="M119" s="142"/>
      <c r="N119" s="142"/>
    </row>
    <row r="120" spans="2:14">
      <c r="B120" s="141"/>
      <c r="C120" s="141"/>
      <c r="D120" s="142"/>
      <c r="E120" s="142"/>
      <c r="F120" s="142"/>
      <c r="G120" s="142"/>
      <c r="H120" s="142"/>
      <c r="I120" s="155"/>
      <c r="J120" s="142"/>
      <c r="K120" s="142"/>
      <c r="L120" s="142"/>
      <c r="M120" s="142"/>
      <c r="N120" s="142"/>
    </row>
    <row r="121" spans="2:14">
      <c r="B121" s="141"/>
      <c r="C121" s="141"/>
      <c r="D121" s="142"/>
      <c r="E121" s="142"/>
      <c r="F121" s="142"/>
      <c r="G121" s="142"/>
      <c r="H121" s="142"/>
      <c r="I121" s="155"/>
      <c r="J121" s="142"/>
      <c r="K121" s="142"/>
      <c r="L121" s="142"/>
      <c r="M121" s="142"/>
      <c r="N121" s="142"/>
    </row>
    <row r="122" spans="2:14">
      <c r="B122" s="141"/>
      <c r="C122" s="141"/>
      <c r="D122" s="142"/>
      <c r="E122" s="142"/>
      <c r="F122" s="142"/>
      <c r="G122" s="142"/>
      <c r="H122" s="142"/>
      <c r="I122" s="155"/>
      <c r="J122" s="142"/>
      <c r="K122" s="142"/>
      <c r="L122" s="142"/>
      <c r="M122" s="142"/>
      <c r="N122" s="142"/>
    </row>
    <row r="123" spans="2:14">
      <c r="B123" s="141"/>
      <c r="C123" s="141"/>
      <c r="D123" s="142"/>
      <c r="E123" s="142"/>
      <c r="F123" s="142"/>
      <c r="G123" s="142"/>
      <c r="H123" s="142"/>
      <c r="I123" s="155"/>
      <c r="J123" s="142"/>
      <c r="K123" s="142"/>
      <c r="L123" s="142"/>
      <c r="M123" s="142"/>
      <c r="N123" s="142"/>
    </row>
    <row r="124" spans="2:14">
      <c r="B124" s="141"/>
      <c r="C124" s="141"/>
      <c r="D124" s="142"/>
      <c r="E124" s="142"/>
      <c r="F124" s="142"/>
      <c r="G124" s="142"/>
      <c r="H124" s="142"/>
      <c r="I124" s="155"/>
      <c r="J124" s="142"/>
      <c r="K124" s="142"/>
      <c r="L124" s="142"/>
      <c r="M124" s="142"/>
      <c r="N124" s="142"/>
    </row>
    <row r="125" spans="2:14">
      <c r="B125" s="141"/>
      <c r="C125" s="141"/>
      <c r="D125" s="142"/>
      <c r="E125" s="142"/>
      <c r="F125" s="142"/>
      <c r="G125" s="142"/>
      <c r="H125" s="142"/>
      <c r="I125" s="155"/>
      <c r="J125" s="142"/>
      <c r="K125" s="142"/>
      <c r="L125" s="142"/>
      <c r="M125" s="142"/>
      <c r="N125" s="142"/>
    </row>
    <row r="126" spans="2:14">
      <c r="B126" s="141"/>
      <c r="C126" s="141"/>
      <c r="D126" s="142"/>
      <c r="E126" s="142"/>
      <c r="F126" s="142"/>
      <c r="G126" s="142"/>
      <c r="H126" s="142"/>
      <c r="I126" s="155"/>
      <c r="J126" s="142"/>
      <c r="K126" s="142"/>
      <c r="L126" s="142"/>
      <c r="M126" s="142"/>
      <c r="N126" s="142"/>
    </row>
    <row r="127" spans="2:14">
      <c r="B127" s="141"/>
      <c r="C127" s="141"/>
      <c r="D127" s="142"/>
      <c r="E127" s="142"/>
      <c r="F127" s="142"/>
      <c r="G127" s="142"/>
      <c r="H127" s="142"/>
      <c r="I127" s="155"/>
      <c r="J127" s="142"/>
      <c r="K127" s="142"/>
      <c r="L127" s="142"/>
      <c r="M127" s="142"/>
      <c r="N127" s="142"/>
    </row>
    <row r="128" spans="2:14">
      <c r="B128" s="141"/>
      <c r="C128" s="141"/>
      <c r="D128" s="142"/>
      <c r="E128" s="142"/>
      <c r="F128" s="142"/>
      <c r="G128" s="142"/>
      <c r="H128" s="142"/>
      <c r="I128" s="155"/>
      <c r="J128" s="142"/>
      <c r="K128" s="142"/>
      <c r="L128" s="142"/>
      <c r="M128" s="142"/>
      <c r="N128" s="142"/>
    </row>
    <row r="129" spans="2:14">
      <c r="B129" s="141"/>
      <c r="C129" s="141"/>
      <c r="D129" s="142"/>
      <c r="E129" s="142"/>
      <c r="F129" s="142"/>
      <c r="G129" s="142"/>
      <c r="H129" s="142"/>
      <c r="I129" s="155"/>
      <c r="J129" s="142"/>
      <c r="K129" s="142"/>
      <c r="L129" s="142"/>
      <c r="M129" s="142"/>
      <c r="N129" s="142"/>
    </row>
    <row r="130" spans="2:14">
      <c r="B130" s="141"/>
      <c r="C130" s="141"/>
      <c r="D130" s="142"/>
      <c r="E130" s="142"/>
      <c r="F130" s="142"/>
      <c r="G130" s="142"/>
      <c r="H130" s="142"/>
      <c r="I130" s="155"/>
      <c r="J130" s="142"/>
      <c r="K130" s="142"/>
      <c r="L130" s="142"/>
      <c r="M130" s="142"/>
      <c r="N130" s="142"/>
    </row>
    <row r="131" spans="2:14">
      <c r="B131" s="141"/>
      <c r="C131" s="141"/>
      <c r="D131" s="142"/>
      <c r="E131" s="142"/>
      <c r="F131" s="142"/>
      <c r="G131" s="142"/>
      <c r="H131" s="142"/>
      <c r="I131" s="155"/>
      <c r="J131" s="142"/>
      <c r="K131" s="142"/>
      <c r="L131" s="142"/>
      <c r="M131" s="142"/>
      <c r="N131" s="142"/>
    </row>
    <row r="132" spans="2:14">
      <c r="B132" s="141"/>
      <c r="C132" s="141"/>
      <c r="D132" s="142"/>
      <c r="E132" s="142"/>
      <c r="F132" s="142"/>
      <c r="G132" s="142"/>
      <c r="H132" s="142"/>
      <c r="I132" s="155"/>
      <c r="J132" s="142"/>
      <c r="K132" s="142"/>
      <c r="L132" s="142"/>
      <c r="M132" s="142"/>
      <c r="N132" s="142"/>
    </row>
    <row r="133" spans="2:14">
      <c r="B133" s="141"/>
      <c r="C133" s="141"/>
      <c r="D133" s="142"/>
      <c r="E133" s="142"/>
      <c r="F133" s="142"/>
      <c r="G133" s="142"/>
      <c r="H133" s="142"/>
      <c r="I133" s="155"/>
      <c r="J133" s="142"/>
      <c r="K133" s="142"/>
      <c r="L133" s="142"/>
      <c r="M133" s="142"/>
      <c r="N133" s="142"/>
    </row>
    <row r="134" spans="2:14">
      <c r="B134" s="141"/>
      <c r="C134" s="141"/>
      <c r="D134" s="142"/>
      <c r="E134" s="142"/>
      <c r="F134" s="142"/>
      <c r="G134" s="142"/>
      <c r="H134" s="142"/>
      <c r="I134" s="155"/>
      <c r="J134" s="142"/>
      <c r="K134" s="142"/>
      <c r="L134" s="142"/>
      <c r="M134" s="142"/>
      <c r="N134" s="142"/>
    </row>
    <row r="135" spans="2:14">
      <c r="B135" s="141"/>
      <c r="C135" s="141"/>
      <c r="D135" s="142"/>
      <c r="E135" s="142"/>
      <c r="F135" s="142"/>
      <c r="G135" s="142"/>
      <c r="H135" s="142"/>
      <c r="I135" s="155"/>
      <c r="J135" s="142"/>
      <c r="K135" s="142"/>
      <c r="L135" s="142"/>
      <c r="M135" s="142"/>
      <c r="N135" s="142"/>
    </row>
    <row r="136" spans="2:14">
      <c r="B136" s="141"/>
      <c r="C136" s="141"/>
      <c r="D136" s="142"/>
      <c r="E136" s="142"/>
      <c r="F136" s="142"/>
      <c r="G136" s="142"/>
      <c r="H136" s="142"/>
      <c r="I136" s="155"/>
      <c r="J136" s="142"/>
      <c r="K136" s="142"/>
      <c r="L136" s="142"/>
      <c r="M136" s="142"/>
      <c r="N136" s="142"/>
    </row>
    <row r="137" spans="2:14">
      <c r="B137" s="141"/>
      <c r="C137" s="141"/>
      <c r="D137" s="142"/>
      <c r="E137" s="142"/>
      <c r="F137" s="142"/>
      <c r="G137" s="142"/>
      <c r="H137" s="142"/>
      <c r="I137" s="155"/>
      <c r="J137" s="142"/>
      <c r="K137" s="142"/>
      <c r="L137" s="142"/>
      <c r="M137" s="142"/>
      <c r="N137" s="142"/>
    </row>
    <row r="138" spans="2:14">
      <c r="B138" s="141"/>
      <c r="C138" s="141"/>
      <c r="D138" s="142"/>
      <c r="E138" s="142"/>
      <c r="F138" s="142"/>
      <c r="G138" s="142"/>
      <c r="H138" s="142"/>
      <c r="I138" s="155"/>
      <c r="J138" s="142"/>
      <c r="K138" s="142"/>
      <c r="L138" s="142"/>
      <c r="M138" s="142"/>
      <c r="N138" s="142"/>
    </row>
    <row r="139" spans="2:14">
      <c r="B139" s="141"/>
      <c r="C139" s="141"/>
      <c r="D139" s="142"/>
      <c r="E139" s="142"/>
      <c r="F139" s="142"/>
      <c r="G139" s="142"/>
      <c r="H139" s="142"/>
      <c r="I139" s="155"/>
      <c r="J139" s="142"/>
      <c r="K139" s="142"/>
      <c r="L139" s="142"/>
      <c r="M139" s="142"/>
      <c r="N139" s="142"/>
    </row>
    <row r="140" spans="2:14">
      <c r="B140" s="141"/>
      <c r="C140" s="141"/>
      <c r="D140" s="142"/>
      <c r="E140" s="142"/>
      <c r="F140" s="142"/>
      <c r="G140" s="142"/>
      <c r="H140" s="142"/>
      <c r="I140" s="155"/>
      <c r="J140" s="142"/>
      <c r="K140" s="142"/>
      <c r="L140" s="142"/>
      <c r="M140" s="142"/>
      <c r="N140" s="142"/>
    </row>
    <row r="141" spans="2:14">
      <c r="B141" s="141"/>
      <c r="C141" s="141"/>
      <c r="D141" s="142"/>
      <c r="E141" s="142"/>
      <c r="F141" s="142"/>
      <c r="G141" s="142"/>
      <c r="H141" s="142"/>
      <c r="I141" s="155"/>
      <c r="J141" s="142"/>
      <c r="K141" s="142"/>
      <c r="L141" s="142"/>
      <c r="M141" s="142"/>
      <c r="N141" s="142"/>
    </row>
    <row r="142" spans="2:14">
      <c r="B142" s="141"/>
      <c r="C142" s="141"/>
      <c r="D142" s="142"/>
      <c r="E142" s="142"/>
      <c r="F142" s="142"/>
      <c r="G142" s="142"/>
      <c r="H142" s="142"/>
      <c r="I142" s="155"/>
      <c r="J142" s="142"/>
      <c r="K142" s="142"/>
      <c r="L142" s="142"/>
      <c r="M142" s="142"/>
      <c r="N142" s="142"/>
    </row>
    <row r="143" spans="2:14">
      <c r="B143" s="141"/>
      <c r="C143" s="141"/>
      <c r="D143" s="142"/>
      <c r="E143" s="142"/>
      <c r="F143" s="142"/>
      <c r="G143" s="142"/>
      <c r="H143" s="142"/>
      <c r="I143" s="155"/>
      <c r="J143" s="142"/>
      <c r="K143" s="142"/>
      <c r="L143" s="142"/>
      <c r="M143" s="142"/>
      <c r="N143" s="142"/>
    </row>
    <row r="144" spans="2:14">
      <c r="B144" s="141"/>
      <c r="C144" s="141"/>
      <c r="D144" s="142"/>
      <c r="E144" s="142"/>
      <c r="F144" s="142"/>
      <c r="G144" s="142"/>
      <c r="H144" s="142"/>
      <c r="I144" s="155"/>
      <c r="J144" s="142"/>
      <c r="K144" s="142"/>
      <c r="L144" s="142"/>
      <c r="M144" s="142"/>
      <c r="N144" s="142"/>
    </row>
    <row r="145" spans="2:14">
      <c r="B145" s="141"/>
      <c r="C145" s="141"/>
      <c r="D145" s="142"/>
      <c r="E145" s="142"/>
      <c r="F145" s="142"/>
      <c r="G145" s="142"/>
      <c r="H145" s="142"/>
      <c r="I145" s="155"/>
      <c r="J145" s="142"/>
      <c r="K145" s="142"/>
      <c r="L145" s="142"/>
      <c r="M145" s="142"/>
      <c r="N145" s="142"/>
    </row>
    <row r="146" spans="2:14">
      <c r="B146" s="141"/>
      <c r="C146" s="141"/>
      <c r="D146" s="142"/>
      <c r="E146" s="142"/>
      <c r="F146" s="142"/>
      <c r="G146" s="142"/>
      <c r="H146" s="142"/>
      <c r="I146" s="155"/>
      <c r="J146" s="142"/>
      <c r="K146" s="142"/>
      <c r="L146" s="142"/>
      <c r="M146" s="142"/>
      <c r="N146" s="142"/>
    </row>
    <row r="147" spans="2:14">
      <c r="B147" s="141"/>
      <c r="C147" s="141"/>
      <c r="D147" s="142"/>
      <c r="E147" s="142"/>
      <c r="F147" s="142"/>
      <c r="G147" s="142"/>
      <c r="H147" s="142"/>
      <c r="I147" s="155"/>
      <c r="J147" s="142"/>
      <c r="K147" s="142"/>
      <c r="L147" s="142"/>
      <c r="M147" s="142"/>
      <c r="N147" s="142"/>
    </row>
    <row r="148" spans="2:14">
      <c r="B148" s="141"/>
      <c r="C148" s="141"/>
      <c r="D148" s="142"/>
      <c r="E148" s="142"/>
      <c r="F148" s="142"/>
      <c r="G148" s="142"/>
      <c r="H148" s="142"/>
      <c r="I148" s="155"/>
      <c r="J148" s="142"/>
      <c r="K148" s="142"/>
      <c r="L148" s="142"/>
      <c r="M148" s="142"/>
      <c r="N148" s="142"/>
    </row>
    <row r="149" spans="2:14">
      <c r="B149" s="141"/>
      <c r="C149" s="141"/>
      <c r="D149" s="142"/>
      <c r="E149" s="142"/>
      <c r="F149" s="142"/>
      <c r="G149" s="142"/>
      <c r="H149" s="142"/>
      <c r="I149" s="155"/>
      <c r="J149" s="142"/>
      <c r="K149" s="142"/>
      <c r="L149" s="142"/>
      <c r="M149" s="142"/>
      <c r="N149" s="142"/>
    </row>
    <row r="150" spans="2:14">
      <c r="B150" s="141"/>
      <c r="C150" s="141"/>
      <c r="D150" s="142"/>
      <c r="E150" s="142"/>
      <c r="F150" s="142"/>
      <c r="G150" s="142"/>
      <c r="H150" s="142"/>
      <c r="I150" s="155"/>
      <c r="J150" s="142"/>
      <c r="K150" s="142"/>
      <c r="L150" s="142"/>
      <c r="M150" s="142"/>
      <c r="N150" s="142"/>
    </row>
    <row r="151" spans="2:14">
      <c r="B151" s="141"/>
      <c r="C151" s="141"/>
      <c r="D151" s="142"/>
      <c r="E151" s="142"/>
      <c r="F151" s="142"/>
      <c r="G151" s="142"/>
      <c r="H151" s="142"/>
      <c r="I151" s="155"/>
      <c r="J151" s="142"/>
      <c r="K151" s="142"/>
      <c r="L151" s="142"/>
      <c r="M151" s="142"/>
      <c r="N151" s="142"/>
    </row>
    <row r="152" spans="2:14">
      <c r="B152" s="141"/>
      <c r="C152" s="141"/>
      <c r="D152" s="142"/>
      <c r="E152" s="142"/>
      <c r="F152" s="142"/>
      <c r="G152" s="142"/>
      <c r="H152" s="142"/>
      <c r="I152" s="155"/>
      <c r="J152" s="142"/>
      <c r="K152" s="142"/>
      <c r="L152" s="142"/>
      <c r="M152" s="142"/>
      <c r="N152" s="142"/>
    </row>
    <row r="153" spans="2:14">
      <c r="B153" s="141"/>
      <c r="C153" s="141"/>
      <c r="D153" s="142"/>
      <c r="E153" s="142"/>
      <c r="F153" s="142"/>
      <c r="G153" s="142"/>
      <c r="H153" s="142"/>
      <c r="I153" s="155"/>
      <c r="J153" s="142"/>
      <c r="K153" s="142"/>
      <c r="L153" s="142"/>
      <c r="M153" s="142"/>
      <c r="N153" s="142"/>
    </row>
    <row r="154" spans="2:14">
      <c r="B154" s="141"/>
      <c r="C154" s="141"/>
      <c r="D154" s="142"/>
      <c r="E154" s="142"/>
      <c r="F154" s="142"/>
      <c r="G154" s="142"/>
      <c r="H154" s="142"/>
      <c r="I154" s="155"/>
      <c r="J154" s="142"/>
      <c r="K154" s="142"/>
      <c r="L154" s="142"/>
      <c r="M154" s="142"/>
      <c r="N154" s="142"/>
    </row>
    <row r="155" spans="2:14">
      <c r="B155" s="141"/>
      <c r="C155" s="141"/>
      <c r="D155" s="142"/>
      <c r="E155" s="142"/>
      <c r="F155" s="142"/>
      <c r="G155" s="142"/>
      <c r="H155" s="142"/>
      <c r="I155" s="155"/>
      <c r="J155" s="142"/>
      <c r="K155" s="142"/>
      <c r="L155" s="142"/>
      <c r="M155" s="142"/>
      <c r="N155" s="142"/>
    </row>
    <row r="156" spans="2:14">
      <c r="B156" s="141"/>
      <c r="C156" s="141"/>
      <c r="D156" s="142"/>
      <c r="E156" s="142"/>
      <c r="F156" s="142"/>
      <c r="G156" s="142"/>
      <c r="H156" s="142"/>
      <c r="I156" s="155"/>
      <c r="J156" s="142"/>
      <c r="K156" s="142"/>
      <c r="L156" s="142"/>
      <c r="M156" s="142"/>
      <c r="N156" s="142"/>
    </row>
    <row r="157" spans="2:14">
      <c r="B157" s="141"/>
      <c r="C157" s="141"/>
      <c r="D157" s="142"/>
      <c r="E157" s="142"/>
      <c r="F157" s="142"/>
      <c r="G157" s="142"/>
      <c r="H157" s="142"/>
      <c r="I157" s="155"/>
      <c r="J157" s="142"/>
      <c r="K157" s="142"/>
      <c r="L157" s="142"/>
      <c r="M157" s="142"/>
      <c r="N157" s="142"/>
    </row>
    <row r="158" spans="2:14">
      <c r="B158" s="141"/>
      <c r="C158" s="141"/>
      <c r="D158" s="142"/>
      <c r="E158" s="142"/>
      <c r="F158" s="142"/>
      <c r="G158" s="142"/>
      <c r="H158" s="142"/>
      <c r="I158" s="155"/>
      <c r="J158" s="142"/>
      <c r="K158" s="142"/>
      <c r="L158" s="142"/>
      <c r="M158" s="142"/>
      <c r="N158" s="142"/>
    </row>
    <row r="159" spans="2:14">
      <c r="B159" s="141"/>
      <c r="C159" s="141"/>
      <c r="D159" s="142"/>
      <c r="E159" s="142"/>
      <c r="F159" s="142"/>
      <c r="G159" s="142"/>
      <c r="H159" s="142"/>
      <c r="I159" s="155"/>
      <c r="J159" s="142"/>
      <c r="K159" s="142"/>
      <c r="L159" s="142"/>
      <c r="M159" s="142"/>
      <c r="N159" s="142"/>
    </row>
    <row r="160" spans="2:14">
      <c r="B160" s="141"/>
      <c r="C160" s="141"/>
      <c r="D160" s="142"/>
      <c r="E160" s="142"/>
      <c r="F160" s="142"/>
      <c r="G160" s="142"/>
      <c r="H160" s="142"/>
      <c r="I160" s="155"/>
      <c r="J160" s="142"/>
      <c r="K160" s="142"/>
      <c r="L160" s="142"/>
      <c r="M160" s="142"/>
      <c r="N160" s="142"/>
    </row>
    <row r="161" spans="2:14">
      <c r="B161" s="141"/>
      <c r="C161" s="141"/>
      <c r="D161" s="142"/>
      <c r="E161" s="142"/>
      <c r="F161" s="142"/>
      <c r="G161" s="142"/>
      <c r="H161" s="142"/>
      <c r="I161" s="155"/>
      <c r="J161" s="142"/>
      <c r="K161" s="142"/>
      <c r="L161" s="142"/>
      <c r="M161" s="142"/>
      <c r="N161" s="142"/>
    </row>
    <row r="162" spans="2:14">
      <c r="B162" s="141"/>
      <c r="C162" s="141"/>
      <c r="D162" s="142"/>
      <c r="E162" s="142"/>
      <c r="F162" s="142"/>
      <c r="G162" s="142"/>
      <c r="H162" s="142"/>
      <c r="I162" s="155"/>
      <c r="J162" s="142"/>
      <c r="K162" s="142"/>
      <c r="L162" s="142"/>
      <c r="M162" s="142"/>
      <c r="N162" s="142"/>
    </row>
    <row r="163" spans="2:14">
      <c r="B163" s="141"/>
      <c r="C163" s="141"/>
      <c r="D163" s="142"/>
      <c r="E163" s="142"/>
      <c r="F163" s="142"/>
      <c r="G163" s="142"/>
      <c r="H163" s="142"/>
      <c r="I163" s="155"/>
      <c r="J163" s="142"/>
      <c r="K163" s="142"/>
      <c r="L163" s="142"/>
      <c r="M163" s="142"/>
      <c r="N163" s="142"/>
    </row>
    <row r="164" spans="2:14">
      <c r="B164" s="141"/>
      <c r="C164" s="141"/>
      <c r="D164" s="142"/>
      <c r="E164" s="142"/>
      <c r="F164" s="142"/>
      <c r="G164" s="142"/>
      <c r="H164" s="142"/>
      <c r="I164" s="155"/>
      <c r="J164" s="142"/>
      <c r="K164" s="142"/>
      <c r="L164" s="142"/>
      <c r="M164" s="142"/>
      <c r="N164" s="142"/>
    </row>
    <row r="165" spans="2:14">
      <c r="B165" s="141"/>
      <c r="C165" s="141"/>
      <c r="D165" s="142"/>
      <c r="E165" s="142"/>
      <c r="F165" s="142"/>
      <c r="G165" s="142"/>
      <c r="H165" s="142"/>
      <c r="I165" s="155"/>
      <c r="J165" s="142"/>
      <c r="K165" s="142"/>
      <c r="L165" s="142"/>
      <c r="M165" s="142"/>
      <c r="N165" s="142"/>
    </row>
    <row r="166" spans="2:14">
      <c r="B166" s="141"/>
      <c r="C166" s="141"/>
      <c r="D166" s="142"/>
      <c r="E166" s="142"/>
      <c r="F166" s="142"/>
      <c r="G166" s="142"/>
      <c r="H166" s="142"/>
      <c r="I166" s="155"/>
      <c r="J166" s="142"/>
      <c r="K166" s="142"/>
      <c r="L166" s="142"/>
      <c r="M166" s="142"/>
      <c r="N166" s="142"/>
    </row>
    <row r="167" spans="2:14">
      <c r="B167" s="141"/>
      <c r="C167" s="141"/>
      <c r="D167" s="142"/>
      <c r="E167" s="142"/>
      <c r="F167" s="142"/>
      <c r="G167" s="142"/>
      <c r="H167" s="142"/>
      <c r="I167" s="155"/>
      <c r="J167" s="142"/>
      <c r="K167" s="142"/>
      <c r="L167" s="142"/>
      <c r="M167" s="142"/>
      <c r="N167" s="142"/>
    </row>
    <row r="168" spans="2:14">
      <c r="B168" s="141"/>
      <c r="C168" s="141"/>
      <c r="D168" s="142"/>
      <c r="E168" s="142"/>
      <c r="F168" s="142"/>
      <c r="G168" s="142"/>
      <c r="H168" s="142"/>
      <c r="I168" s="155"/>
      <c r="J168" s="142"/>
      <c r="K168" s="142"/>
      <c r="L168" s="142"/>
      <c r="M168" s="142"/>
      <c r="N168" s="142"/>
    </row>
    <row r="169" spans="2:14">
      <c r="B169" s="141"/>
      <c r="C169" s="141"/>
      <c r="D169" s="142"/>
      <c r="E169" s="142"/>
      <c r="F169" s="142"/>
      <c r="G169" s="142"/>
      <c r="H169" s="142"/>
      <c r="I169" s="155"/>
      <c r="J169" s="142"/>
      <c r="K169" s="142"/>
      <c r="L169" s="142"/>
      <c r="M169" s="142"/>
      <c r="N169" s="142"/>
    </row>
    <row r="170" spans="2:14">
      <c r="B170" s="141"/>
      <c r="C170" s="141"/>
      <c r="D170" s="142"/>
      <c r="E170" s="142"/>
      <c r="F170" s="142"/>
      <c r="G170" s="142"/>
      <c r="H170" s="142"/>
      <c r="I170" s="155"/>
      <c r="J170" s="142"/>
      <c r="K170" s="142"/>
      <c r="L170" s="142"/>
      <c r="M170" s="142"/>
      <c r="N170" s="142"/>
    </row>
    <row r="171" spans="2:14">
      <c r="B171" s="141"/>
      <c r="C171" s="141"/>
      <c r="D171" s="142"/>
      <c r="E171" s="142"/>
      <c r="F171" s="142"/>
      <c r="G171" s="142"/>
      <c r="H171" s="142"/>
      <c r="I171" s="155"/>
      <c r="J171" s="142"/>
      <c r="K171" s="142"/>
      <c r="L171" s="142"/>
      <c r="M171" s="142"/>
      <c r="N171" s="142"/>
    </row>
    <row r="172" spans="2:14">
      <c r="B172" s="141"/>
      <c r="C172" s="141"/>
      <c r="D172" s="142"/>
      <c r="E172" s="142"/>
      <c r="F172" s="142"/>
      <c r="G172" s="142"/>
      <c r="H172" s="142"/>
      <c r="I172" s="155"/>
      <c r="J172" s="142"/>
      <c r="K172" s="142"/>
      <c r="L172" s="142"/>
      <c r="M172" s="142"/>
      <c r="N172" s="142"/>
    </row>
    <row r="173" spans="2:14">
      <c r="B173" s="141"/>
      <c r="C173" s="141"/>
      <c r="D173" s="142"/>
      <c r="E173" s="142"/>
      <c r="F173" s="142"/>
      <c r="G173" s="142"/>
      <c r="H173" s="142"/>
      <c r="I173" s="155"/>
      <c r="J173" s="142"/>
      <c r="K173" s="142"/>
      <c r="L173" s="142"/>
      <c r="M173" s="142"/>
      <c r="N173" s="142"/>
    </row>
    <row r="174" spans="2:14">
      <c r="B174" s="141"/>
      <c r="C174" s="141"/>
      <c r="D174" s="142"/>
      <c r="E174" s="142"/>
      <c r="F174" s="142"/>
      <c r="G174" s="142"/>
      <c r="H174" s="142"/>
      <c r="I174" s="155"/>
      <c r="J174" s="142"/>
      <c r="K174" s="142"/>
      <c r="L174" s="142"/>
      <c r="M174" s="142"/>
      <c r="N174" s="142"/>
    </row>
    <row r="175" spans="2:14">
      <c r="B175" s="141"/>
      <c r="C175" s="141"/>
      <c r="D175" s="142"/>
      <c r="E175" s="142"/>
      <c r="F175" s="142"/>
      <c r="G175" s="142"/>
      <c r="H175" s="142"/>
      <c r="I175" s="155"/>
      <c r="J175" s="142"/>
      <c r="K175" s="142"/>
      <c r="L175" s="142"/>
      <c r="M175" s="142"/>
      <c r="N175" s="142"/>
    </row>
    <row r="176" spans="2:14">
      <c r="B176" s="141"/>
      <c r="C176" s="141"/>
      <c r="D176" s="142"/>
      <c r="E176" s="142"/>
      <c r="F176" s="142"/>
      <c r="G176" s="142"/>
      <c r="H176" s="142"/>
      <c r="I176" s="155"/>
      <c r="J176" s="142"/>
      <c r="K176" s="142"/>
      <c r="L176" s="142"/>
      <c r="M176" s="142"/>
      <c r="N176" s="142"/>
    </row>
    <row r="177" spans="2:14">
      <c r="B177" s="141"/>
      <c r="C177" s="141"/>
      <c r="D177" s="142"/>
      <c r="E177" s="142"/>
      <c r="F177" s="142"/>
      <c r="G177" s="142"/>
      <c r="H177" s="142"/>
      <c r="I177" s="155"/>
      <c r="J177" s="142"/>
      <c r="K177" s="142"/>
      <c r="L177" s="142"/>
      <c r="M177" s="142"/>
      <c r="N177" s="142"/>
    </row>
    <row r="178" spans="2:14">
      <c r="B178" s="141"/>
      <c r="C178" s="141"/>
      <c r="D178" s="142"/>
      <c r="E178" s="142"/>
      <c r="F178" s="142"/>
      <c r="G178" s="142"/>
      <c r="H178" s="142"/>
      <c r="I178" s="155"/>
      <c r="J178" s="142"/>
      <c r="K178" s="142"/>
      <c r="L178" s="142"/>
      <c r="M178" s="142"/>
      <c r="N178" s="142"/>
    </row>
    <row r="179" spans="2:14">
      <c r="B179" s="141"/>
      <c r="C179" s="141"/>
      <c r="D179" s="142"/>
      <c r="E179" s="142"/>
      <c r="F179" s="142"/>
      <c r="G179" s="142"/>
      <c r="H179" s="142"/>
      <c r="I179" s="155"/>
      <c r="J179" s="142"/>
      <c r="K179" s="142"/>
      <c r="L179" s="142"/>
      <c r="M179" s="142"/>
      <c r="N179" s="142"/>
    </row>
    <row r="180" spans="2:14">
      <c r="B180" s="141"/>
      <c r="C180" s="141"/>
      <c r="D180" s="142"/>
      <c r="E180" s="142"/>
      <c r="F180" s="142"/>
      <c r="G180" s="142"/>
      <c r="H180" s="142"/>
      <c r="I180" s="155"/>
      <c r="J180" s="142"/>
      <c r="K180" s="142"/>
      <c r="L180" s="142"/>
      <c r="M180" s="142"/>
      <c r="N180" s="142"/>
    </row>
    <row r="181" spans="2:14">
      <c r="B181" s="141"/>
      <c r="C181" s="141"/>
      <c r="D181" s="142"/>
      <c r="E181" s="142"/>
      <c r="F181" s="142"/>
      <c r="G181" s="142"/>
      <c r="H181" s="142"/>
      <c r="I181" s="155"/>
      <c r="J181" s="142"/>
      <c r="K181" s="142"/>
      <c r="L181" s="142"/>
      <c r="M181" s="142"/>
      <c r="N181" s="142"/>
    </row>
    <row r="182" spans="2:14">
      <c r="B182" s="141"/>
      <c r="C182" s="141"/>
      <c r="D182" s="142"/>
      <c r="E182" s="142"/>
      <c r="F182" s="142"/>
      <c r="G182" s="142"/>
      <c r="H182" s="142"/>
      <c r="I182" s="155"/>
      <c r="J182" s="142"/>
      <c r="K182" s="142"/>
      <c r="L182" s="142"/>
      <c r="M182" s="142"/>
      <c r="N182" s="142"/>
    </row>
    <row r="183" spans="2:14">
      <c r="B183" s="141"/>
      <c r="C183" s="141"/>
      <c r="D183" s="142"/>
      <c r="E183" s="142"/>
      <c r="F183" s="142"/>
      <c r="G183" s="142"/>
      <c r="H183" s="142"/>
      <c r="I183" s="155"/>
      <c r="J183" s="142"/>
      <c r="K183" s="142"/>
      <c r="L183" s="142"/>
      <c r="M183" s="142"/>
      <c r="N183" s="142"/>
    </row>
    <row r="184" spans="2:14">
      <c r="B184" s="141"/>
      <c r="C184" s="141"/>
      <c r="D184" s="142"/>
      <c r="E184" s="142"/>
      <c r="F184" s="142"/>
      <c r="G184" s="142"/>
      <c r="H184" s="142"/>
      <c r="I184" s="155"/>
      <c r="J184" s="142"/>
      <c r="K184" s="142"/>
      <c r="L184" s="142"/>
      <c r="M184" s="142"/>
      <c r="N184" s="142"/>
    </row>
    <row r="185" spans="2:14">
      <c r="B185" s="141"/>
      <c r="C185" s="141"/>
      <c r="D185" s="142"/>
      <c r="E185" s="142"/>
      <c r="F185" s="142"/>
      <c r="G185" s="142"/>
      <c r="H185" s="142"/>
      <c r="I185" s="155"/>
      <c r="J185" s="142"/>
      <c r="K185" s="142"/>
      <c r="L185" s="142"/>
      <c r="M185" s="142"/>
      <c r="N185" s="142"/>
    </row>
    <row r="186" spans="2:14">
      <c r="B186" s="141"/>
      <c r="C186" s="141"/>
      <c r="D186" s="142"/>
      <c r="E186" s="142"/>
      <c r="F186" s="142"/>
      <c r="G186" s="142"/>
      <c r="H186" s="142"/>
      <c r="I186" s="155"/>
      <c r="J186" s="142"/>
      <c r="K186" s="142"/>
      <c r="L186" s="142"/>
      <c r="M186" s="142"/>
      <c r="N186" s="142"/>
    </row>
    <row r="187" spans="2:14">
      <c r="B187" s="141"/>
      <c r="C187" s="141"/>
      <c r="D187" s="142"/>
      <c r="E187" s="142"/>
      <c r="F187" s="142"/>
      <c r="G187" s="142"/>
      <c r="H187" s="142"/>
      <c r="I187" s="155"/>
      <c r="J187" s="142"/>
      <c r="K187" s="142"/>
      <c r="L187" s="142"/>
      <c r="M187" s="142"/>
      <c r="N187" s="142"/>
    </row>
    <row r="188" spans="2:14">
      <c r="B188" s="141"/>
      <c r="C188" s="141"/>
      <c r="D188" s="142"/>
      <c r="E188" s="142"/>
      <c r="F188" s="142"/>
      <c r="G188" s="142"/>
      <c r="H188" s="142"/>
      <c r="I188" s="155"/>
      <c r="J188" s="142"/>
      <c r="K188" s="142"/>
      <c r="L188" s="142"/>
      <c r="M188" s="142"/>
      <c r="N188" s="142"/>
    </row>
    <row r="189" spans="2:14">
      <c r="B189" s="141"/>
      <c r="C189" s="141"/>
      <c r="D189" s="142"/>
      <c r="E189" s="142"/>
      <c r="F189" s="142"/>
      <c r="G189" s="142"/>
      <c r="H189" s="142"/>
      <c r="I189" s="155"/>
      <c r="J189" s="142"/>
      <c r="K189" s="142"/>
      <c r="L189" s="142"/>
      <c r="M189" s="142"/>
      <c r="N189" s="142"/>
    </row>
    <row r="190" spans="2:14">
      <c r="B190" s="141"/>
      <c r="C190" s="141"/>
      <c r="D190" s="142"/>
      <c r="E190" s="142"/>
      <c r="F190" s="142"/>
      <c r="G190" s="142"/>
      <c r="H190" s="142"/>
      <c r="I190" s="155"/>
      <c r="J190" s="142"/>
      <c r="K190" s="142"/>
      <c r="L190" s="142"/>
      <c r="M190" s="142"/>
      <c r="N190" s="142"/>
    </row>
    <row r="191" spans="2:14">
      <c r="B191" s="141"/>
      <c r="C191" s="141"/>
      <c r="D191" s="142"/>
      <c r="E191" s="142"/>
      <c r="F191" s="142"/>
      <c r="G191" s="142"/>
      <c r="H191" s="142"/>
      <c r="I191" s="155"/>
      <c r="J191" s="142"/>
      <c r="K191" s="142"/>
      <c r="L191" s="142"/>
      <c r="M191" s="142"/>
      <c r="N191" s="142"/>
    </row>
    <row r="192" spans="2:14">
      <c r="B192" s="141"/>
      <c r="C192" s="141"/>
      <c r="D192" s="142"/>
      <c r="E192" s="142"/>
      <c r="F192" s="142"/>
      <c r="G192" s="142"/>
      <c r="H192" s="142"/>
      <c r="I192" s="155"/>
      <c r="J192" s="142"/>
      <c r="K192" s="142"/>
      <c r="L192" s="142"/>
      <c r="M192" s="142"/>
      <c r="N192" s="142"/>
    </row>
    <row r="193" spans="2:14">
      <c r="B193" s="141"/>
      <c r="C193" s="141"/>
      <c r="D193" s="142"/>
      <c r="E193" s="142"/>
      <c r="F193" s="142"/>
      <c r="G193" s="142"/>
      <c r="H193" s="142"/>
      <c r="I193" s="155"/>
      <c r="J193" s="142"/>
      <c r="K193" s="142"/>
      <c r="L193" s="142"/>
      <c r="M193" s="142"/>
      <c r="N193" s="142"/>
    </row>
    <row r="194" spans="2:14">
      <c r="B194" s="141"/>
      <c r="C194" s="141"/>
      <c r="D194" s="142"/>
      <c r="E194" s="142"/>
      <c r="F194" s="142"/>
      <c r="G194" s="142"/>
      <c r="H194" s="142"/>
      <c r="I194" s="155"/>
      <c r="J194" s="142"/>
      <c r="K194" s="142"/>
      <c r="L194" s="142"/>
      <c r="M194" s="142"/>
      <c r="N194" s="142"/>
    </row>
    <row r="195" spans="2:14">
      <c r="B195" s="141"/>
      <c r="C195" s="141"/>
      <c r="D195" s="142"/>
      <c r="E195" s="142"/>
      <c r="F195" s="142"/>
      <c r="G195" s="142"/>
      <c r="H195" s="142"/>
      <c r="I195" s="155"/>
      <c r="J195" s="142"/>
      <c r="K195" s="142"/>
      <c r="L195" s="142"/>
      <c r="M195" s="142"/>
      <c r="N195" s="142"/>
    </row>
    <row r="196" spans="2:14">
      <c r="B196" s="141"/>
      <c r="C196" s="141"/>
      <c r="D196" s="142"/>
      <c r="E196" s="142"/>
      <c r="F196" s="142"/>
      <c r="G196" s="142"/>
      <c r="H196" s="142"/>
      <c r="I196" s="155"/>
      <c r="J196" s="142"/>
      <c r="K196" s="142"/>
      <c r="L196" s="142"/>
      <c r="M196" s="142"/>
      <c r="N196" s="142"/>
    </row>
    <row r="197" spans="2:14">
      <c r="B197" s="141"/>
      <c r="C197" s="141"/>
      <c r="D197" s="142"/>
      <c r="E197" s="142"/>
      <c r="F197" s="142"/>
      <c r="G197" s="142"/>
      <c r="H197" s="142"/>
      <c r="I197" s="155"/>
      <c r="J197" s="142"/>
      <c r="K197" s="142"/>
      <c r="L197" s="142"/>
      <c r="M197" s="142"/>
      <c r="N197" s="142"/>
    </row>
    <row r="198" spans="2:14">
      <c r="B198" s="141"/>
      <c r="C198" s="141"/>
      <c r="D198" s="142"/>
      <c r="E198" s="142"/>
      <c r="F198" s="142"/>
      <c r="G198" s="142"/>
      <c r="H198" s="142"/>
      <c r="I198" s="155"/>
      <c r="J198" s="142"/>
      <c r="K198" s="142"/>
      <c r="L198" s="142"/>
      <c r="M198" s="142"/>
      <c r="N198" s="142"/>
    </row>
    <row r="199" spans="2:14">
      <c r="B199" s="141"/>
      <c r="C199" s="141"/>
      <c r="D199" s="142"/>
      <c r="E199" s="142"/>
      <c r="F199" s="142"/>
      <c r="G199" s="142"/>
      <c r="H199" s="142"/>
      <c r="I199" s="155"/>
      <c r="J199" s="142"/>
      <c r="K199" s="142"/>
      <c r="L199" s="142"/>
      <c r="M199" s="142"/>
      <c r="N199" s="142"/>
    </row>
    <row r="200" spans="2:14">
      <c r="B200" s="141"/>
      <c r="C200" s="141"/>
      <c r="D200" s="142"/>
      <c r="E200" s="142"/>
      <c r="F200" s="142"/>
      <c r="G200" s="142"/>
      <c r="H200" s="142"/>
      <c r="I200" s="155"/>
      <c r="J200" s="142"/>
      <c r="K200" s="142"/>
      <c r="L200" s="142"/>
      <c r="M200" s="142"/>
      <c r="N200" s="142"/>
    </row>
    <row r="201" spans="2:14">
      <c r="B201" s="141"/>
      <c r="C201" s="141"/>
      <c r="D201" s="142"/>
      <c r="E201" s="142"/>
      <c r="F201" s="142"/>
      <c r="G201" s="142"/>
      <c r="H201" s="142"/>
      <c r="I201" s="155"/>
      <c r="J201" s="142"/>
      <c r="K201" s="142"/>
      <c r="L201" s="142"/>
      <c r="M201" s="142"/>
      <c r="N201" s="142"/>
    </row>
    <row r="202" spans="2:14">
      <c r="B202" s="141"/>
      <c r="C202" s="141"/>
      <c r="D202" s="142"/>
      <c r="E202" s="142"/>
      <c r="F202" s="142"/>
      <c r="G202" s="142"/>
      <c r="H202" s="142"/>
      <c r="I202" s="155"/>
      <c r="J202" s="142"/>
      <c r="K202" s="142"/>
      <c r="L202" s="142"/>
      <c r="M202" s="142"/>
      <c r="N202" s="142"/>
    </row>
    <row r="203" spans="2:14">
      <c r="B203" s="141"/>
      <c r="C203" s="141"/>
      <c r="D203" s="142"/>
      <c r="E203" s="142"/>
      <c r="F203" s="142"/>
      <c r="G203" s="142"/>
      <c r="H203" s="142"/>
      <c r="I203" s="155"/>
      <c r="J203" s="142"/>
      <c r="K203" s="142"/>
      <c r="L203" s="142"/>
      <c r="M203" s="142"/>
      <c r="N203" s="142"/>
    </row>
    <row r="204" spans="2:14">
      <c r="B204" s="141"/>
      <c r="C204" s="141"/>
      <c r="D204" s="142"/>
      <c r="E204" s="142"/>
      <c r="F204" s="142"/>
      <c r="G204" s="142"/>
      <c r="H204" s="142"/>
      <c r="I204" s="155"/>
      <c r="J204" s="142"/>
      <c r="K204" s="142"/>
      <c r="L204" s="142"/>
      <c r="M204" s="142"/>
      <c r="N204" s="142"/>
    </row>
    <row r="205" spans="2:14">
      <c r="B205" s="141"/>
      <c r="C205" s="141"/>
      <c r="D205" s="142"/>
      <c r="E205" s="142"/>
      <c r="F205" s="142"/>
      <c r="G205" s="142"/>
      <c r="H205" s="142"/>
      <c r="I205" s="155"/>
      <c r="J205" s="142"/>
      <c r="K205" s="142"/>
      <c r="L205" s="142"/>
      <c r="M205" s="142"/>
      <c r="N205" s="142"/>
    </row>
    <row r="206" spans="2:14">
      <c r="B206" s="141"/>
      <c r="C206" s="141"/>
      <c r="D206" s="142"/>
      <c r="E206" s="142"/>
      <c r="F206" s="142"/>
      <c r="G206" s="142"/>
      <c r="H206" s="142"/>
      <c r="I206" s="155"/>
      <c r="J206" s="142"/>
      <c r="K206" s="142"/>
      <c r="L206" s="142"/>
      <c r="M206" s="142"/>
      <c r="N206" s="142"/>
    </row>
    <row r="207" spans="2:14">
      <c r="B207" s="141"/>
      <c r="C207" s="141"/>
      <c r="D207" s="142"/>
      <c r="E207" s="142"/>
      <c r="F207" s="142"/>
      <c r="G207" s="142"/>
      <c r="H207" s="142"/>
      <c r="I207" s="155"/>
      <c r="J207" s="142"/>
      <c r="K207" s="142"/>
      <c r="L207" s="142"/>
      <c r="M207" s="142"/>
      <c r="N207" s="142"/>
    </row>
    <row r="208" spans="2:14">
      <c r="B208" s="141"/>
      <c r="C208" s="141"/>
      <c r="D208" s="142"/>
      <c r="E208" s="142"/>
      <c r="F208" s="142"/>
      <c r="G208" s="142"/>
      <c r="H208" s="142"/>
      <c r="I208" s="155"/>
      <c r="J208" s="142"/>
      <c r="K208" s="142"/>
      <c r="L208" s="142"/>
      <c r="M208" s="142"/>
      <c r="N208" s="142"/>
    </row>
    <row r="209" spans="2:14">
      <c r="B209" s="141"/>
      <c r="C209" s="141"/>
      <c r="D209" s="142"/>
      <c r="E209" s="142"/>
      <c r="F209" s="142"/>
      <c r="G209" s="142"/>
      <c r="H209" s="142"/>
      <c r="I209" s="155"/>
      <c r="J209" s="142"/>
      <c r="K209" s="142"/>
      <c r="L209" s="142"/>
      <c r="M209" s="142"/>
      <c r="N209" s="142"/>
    </row>
    <row r="210" spans="2:14">
      <c r="B210" s="141"/>
      <c r="C210" s="141"/>
      <c r="D210" s="142"/>
      <c r="E210" s="142"/>
      <c r="F210" s="142"/>
      <c r="G210" s="142"/>
      <c r="H210" s="142"/>
      <c r="I210" s="155"/>
      <c r="J210" s="142"/>
      <c r="K210" s="142"/>
      <c r="L210" s="142"/>
      <c r="M210" s="142"/>
      <c r="N210" s="142"/>
    </row>
    <row r="211" spans="2:14">
      <c r="B211" s="141"/>
      <c r="C211" s="141"/>
      <c r="D211" s="142"/>
      <c r="E211" s="142"/>
      <c r="F211" s="142"/>
      <c r="G211" s="142"/>
      <c r="H211" s="142"/>
      <c r="I211" s="155"/>
      <c r="J211" s="142"/>
      <c r="K211" s="142"/>
      <c r="L211" s="142"/>
      <c r="M211" s="142"/>
      <c r="N211" s="142"/>
    </row>
    <row r="212" spans="2:14">
      <c r="B212" s="141"/>
      <c r="C212" s="141"/>
      <c r="D212" s="142"/>
      <c r="E212" s="142"/>
      <c r="F212" s="142"/>
      <c r="G212" s="142"/>
      <c r="H212" s="142"/>
      <c r="I212" s="155"/>
      <c r="J212" s="142"/>
      <c r="K212" s="142"/>
      <c r="L212" s="142"/>
      <c r="M212" s="142"/>
      <c r="N212" s="142"/>
    </row>
    <row r="213" spans="2:14">
      <c r="B213" s="141"/>
      <c r="C213" s="141"/>
      <c r="D213" s="142"/>
      <c r="E213" s="142"/>
      <c r="F213" s="142"/>
      <c r="G213" s="142"/>
      <c r="H213" s="142"/>
      <c r="I213" s="155"/>
      <c r="J213" s="142"/>
      <c r="K213" s="142"/>
      <c r="L213" s="142"/>
      <c r="M213" s="142"/>
      <c r="N213" s="142"/>
    </row>
    <row r="214" spans="2:14">
      <c r="B214" s="141"/>
      <c r="C214" s="141"/>
      <c r="D214" s="142"/>
      <c r="E214" s="142"/>
      <c r="F214" s="142"/>
      <c r="G214" s="142"/>
      <c r="H214" s="142"/>
      <c r="I214" s="155"/>
      <c r="J214" s="142"/>
      <c r="K214" s="142"/>
      <c r="L214" s="142"/>
      <c r="M214" s="142"/>
      <c r="N214" s="142"/>
    </row>
    <row r="215" spans="2:14">
      <c r="B215" s="141"/>
      <c r="C215" s="141"/>
      <c r="D215" s="142"/>
      <c r="E215" s="142"/>
      <c r="F215" s="142"/>
      <c r="G215" s="142"/>
      <c r="H215" s="142"/>
      <c r="I215" s="155"/>
      <c r="J215" s="142"/>
      <c r="K215" s="142"/>
      <c r="L215" s="142"/>
      <c r="M215" s="142"/>
      <c r="N215" s="142"/>
    </row>
    <row r="216" spans="2:14">
      <c r="B216" s="141"/>
      <c r="C216" s="141"/>
      <c r="D216" s="142"/>
      <c r="E216" s="142"/>
      <c r="F216" s="142"/>
      <c r="G216" s="142"/>
      <c r="H216" s="142"/>
      <c r="I216" s="155"/>
      <c r="J216" s="142"/>
      <c r="K216" s="142"/>
      <c r="L216" s="142"/>
      <c r="M216" s="142"/>
      <c r="N216" s="142"/>
    </row>
    <row r="217" spans="2:14">
      <c r="B217" s="141"/>
      <c r="C217" s="141"/>
      <c r="D217" s="142"/>
      <c r="E217" s="142"/>
      <c r="F217" s="142"/>
      <c r="G217" s="142"/>
      <c r="H217" s="142"/>
      <c r="I217" s="155"/>
      <c r="J217" s="142"/>
      <c r="K217" s="142"/>
      <c r="L217" s="142"/>
      <c r="M217" s="142"/>
      <c r="N217" s="142"/>
    </row>
    <row r="218" spans="2:14">
      <c r="B218" s="141"/>
      <c r="C218" s="141"/>
      <c r="D218" s="142"/>
      <c r="E218" s="142"/>
      <c r="F218" s="142"/>
      <c r="G218" s="142"/>
      <c r="H218" s="142"/>
      <c r="I218" s="155"/>
      <c r="J218" s="142"/>
      <c r="K218" s="142"/>
      <c r="L218" s="142"/>
      <c r="M218" s="142"/>
      <c r="N218" s="142"/>
    </row>
    <row r="219" spans="2:14">
      <c r="B219" s="141"/>
      <c r="C219" s="141"/>
      <c r="D219" s="142"/>
      <c r="E219" s="142"/>
      <c r="F219" s="142"/>
      <c r="G219" s="142"/>
      <c r="H219" s="142"/>
      <c r="I219" s="155"/>
      <c r="J219" s="142"/>
      <c r="K219" s="142"/>
      <c r="L219" s="142"/>
      <c r="M219" s="142"/>
      <c r="N219" s="142"/>
    </row>
    <row r="220" spans="2:14">
      <c r="B220" s="141"/>
      <c r="C220" s="141"/>
      <c r="D220" s="142"/>
      <c r="E220" s="142"/>
      <c r="F220" s="142"/>
      <c r="G220" s="142"/>
      <c r="H220" s="142"/>
      <c r="I220" s="155"/>
      <c r="J220" s="142"/>
      <c r="K220" s="142"/>
      <c r="L220" s="142"/>
      <c r="M220" s="142"/>
      <c r="N220" s="142"/>
    </row>
    <row r="221" spans="2:14">
      <c r="B221" s="141"/>
      <c r="C221" s="141"/>
      <c r="D221" s="142"/>
      <c r="E221" s="142"/>
      <c r="F221" s="142"/>
      <c r="G221" s="142"/>
      <c r="H221" s="142"/>
      <c r="I221" s="155"/>
      <c r="J221" s="142"/>
      <c r="K221" s="142"/>
      <c r="L221" s="142"/>
      <c r="M221" s="142"/>
      <c r="N221" s="142"/>
    </row>
    <row r="222" spans="2:14">
      <c r="B222" s="141"/>
      <c r="C222" s="141"/>
      <c r="D222" s="142"/>
      <c r="E222" s="142"/>
      <c r="F222" s="142"/>
      <c r="G222" s="142"/>
      <c r="H222" s="142"/>
      <c r="I222" s="155"/>
      <c r="J222" s="142"/>
      <c r="K222" s="142"/>
      <c r="L222" s="142"/>
      <c r="M222" s="142"/>
      <c r="N222" s="142"/>
    </row>
    <row r="223" spans="2:14">
      <c r="B223" s="141"/>
      <c r="C223" s="141"/>
      <c r="D223" s="142"/>
      <c r="E223" s="142"/>
      <c r="F223" s="142"/>
      <c r="G223" s="142"/>
      <c r="H223" s="142"/>
      <c r="I223" s="155"/>
      <c r="J223" s="142"/>
      <c r="K223" s="142"/>
      <c r="L223" s="142"/>
      <c r="M223" s="142"/>
      <c r="N223" s="142"/>
    </row>
    <row r="224" spans="2:14">
      <c r="B224" s="141"/>
      <c r="C224" s="141"/>
      <c r="D224" s="142"/>
      <c r="E224" s="142"/>
      <c r="F224" s="142"/>
      <c r="G224" s="142"/>
      <c r="H224" s="142"/>
      <c r="I224" s="155"/>
      <c r="J224" s="142"/>
      <c r="K224" s="142"/>
      <c r="L224" s="142"/>
      <c r="M224" s="142"/>
      <c r="N224" s="142"/>
    </row>
    <row r="225" spans="2:14">
      <c r="B225" s="141"/>
      <c r="C225" s="141"/>
      <c r="D225" s="142"/>
      <c r="E225" s="142"/>
      <c r="F225" s="142"/>
      <c r="G225" s="142"/>
      <c r="H225" s="142"/>
      <c r="I225" s="155"/>
      <c r="J225" s="142"/>
      <c r="K225" s="142"/>
      <c r="L225" s="142"/>
      <c r="M225" s="142"/>
      <c r="N225" s="142"/>
    </row>
    <row r="226" spans="2:14">
      <c r="B226" s="141"/>
      <c r="C226" s="141"/>
      <c r="D226" s="142"/>
      <c r="E226" s="142"/>
      <c r="F226" s="142"/>
      <c r="G226" s="142"/>
      <c r="H226" s="142"/>
      <c r="I226" s="155"/>
      <c r="J226" s="142"/>
      <c r="K226" s="142"/>
      <c r="L226" s="142"/>
      <c r="M226" s="142"/>
      <c r="N226" s="142"/>
    </row>
    <row r="227" spans="2:14">
      <c r="B227" s="141"/>
      <c r="C227" s="141"/>
      <c r="D227" s="142"/>
      <c r="E227" s="142"/>
      <c r="F227" s="142"/>
      <c r="G227" s="142"/>
      <c r="H227" s="142"/>
      <c r="I227" s="155"/>
      <c r="J227" s="142"/>
      <c r="K227" s="142"/>
      <c r="L227" s="142"/>
      <c r="M227" s="142"/>
      <c r="N227" s="142"/>
    </row>
    <row r="228" spans="2:14">
      <c r="B228" s="141"/>
      <c r="C228" s="141"/>
      <c r="D228" s="142"/>
      <c r="E228" s="142"/>
      <c r="F228" s="142"/>
      <c r="G228" s="142"/>
      <c r="H228" s="142"/>
      <c r="I228" s="155"/>
      <c r="J228" s="142"/>
      <c r="K228" s="142"/>
      <c r="L228" s="142"/>
      <c r="M228" s="142"/>
      <c r="N228" s="142"/>
    </row>
    <row r="229" spans="2:14">
      <c r="B229" s="141"/>
      <c r="C229" s="141"/>
      <c r="D229" s="142"/>
      <c r="E229" s="142"/>
      <c r="F229" s="142"/>
      <c r="G229" s="142"/>
      <c r="H229" s="142"/>
      <c r="I229" s="155"/>
      <c r="J229" s="142"/>
      <c r="K229" s="142"/>
      <c r="L229" s="142"/>
      <c r="M229" s="142"/>
      <c r="N229" s="142"/>
    </row>
    <row r="230" spans="2:14">
      <c r="B230" s="141"/>
      <c r="C230" s="141"/>
      <c r="D230" s="142"/>
      <c r="E230" s="142"/>
      <c r="F230" s="142"/>
      <c r="G230" s="142"/>
      <c r="H230" s="142"/>
      <c r="I230" s="155"/>
      <c r="J230" s="142"/>
      <c r="K230" s="142"/>
      <c r="L230" s="142"/>
      <c r="M230" s="142"/>
      <c r="N230" s="142"/>
    </row>
    <row r="231" spans="2:14">
      <c r="B231" s="141"/>
      <c r="C231" s="141"/>
      <c r="D231" s="142"/>
      <c r="E231" s="142"/>
      <c r="F231" s="142"/>
      <c r="G231" s="142"/>
      <c r="H231" s="142"/>
      <c r="I231" s="155"/>
      <c r="J231" s="142"/>
      <c r="K231" s="142"/>
      <c r="L231" s="142"/>
      <c r="M231" s="142"/>
      <c r="N231" s="142"/>
    </row>
    <row r="232" spans="2:14">
      <c r="B232" s="141"/>
      <c r="C232" s="141"/>
      <c r="D232" s="142"/>
      <c r="E232" s="142"/>
      <c r="F232" s="142"/>
      <c r="G232" s="142"/>
      <c r="H232" s="142"/>
      <c r="I232" s="155"/>
      <c r="J232" s="142"/>
      <c r="K232" s="142"/>
      <c r="L232" s="142"/>
      <c r="M232" s="142"/>
      <c r="N232" s="142"/>
    </row>
    <row r="233" spans="2:14">
      <c r="B233" s="141"/>
      <c r="C233" s="141"/>
      <c r="D233" s="142"/>
      <c r="E233" s="142"/>
      <c r="F233" s="142"/>
      <c r="G233" s="142"/>
      <c r="H233" s="142"/>
      <c r="I233" s="155"/>
      <c r="J233" s="142"/>
      <c r="K233" s="142"/>
      <c r="L233" s="142"/>
      <c r="M233" s="142"/>
      <c r="N233" s="142"/>
    </row>
    <row r="234" spans="2:14">
      <c r="B234" s="141"/>
      <c r="C234" s="141"/>
      <c r="D234" s="142"/>
      <c r="E234" s="142"/>
      <c r="F234" s="142"/>
      <c r="G234" s="142"/>
      <c r="H234" s="142"/>
      <c r="I234" s="155"/>
      <c r="J234" s="142"/>
      <c r="K234" s="142"/>
      <c r="L234" s="142"/>
      <c r="M234" s="142"/>
      <c r="N234" s="142"/>
    </row>
    <row r="235" spans="2:14">
      <c r="B235" s="141"/>
      <c r="C235" s="141"/>
      <c r="D235" s="142"/>
      <c r="E235" s="142"/>
      <c r="F235" s="142"/>
      <c r="G235" s="142"/>
      <c r="H235" s="142"/>
      <c r="I235" s="155"/>
      <c r="J235" s="142"/>
      <c r="K235" s="142"/>
      <c r="L235" s="142"/>
      <c r="M235" s="142"/>
      <c r="N235" s="142"/>
    </row>
    <row r="236" spans="2:14">
      <c r="B236" s="141"/>
      <c r="C236" s="141"/>
      <c r="D236" s="142"/>
      <c r="E236" s="142"/>
      <c r="F236" s="142"/>
      <c r="G236" s="142"/>
      <c r="H236" s="142"/>
      <c r="I236" s="155"/>
      <c r="J236" s="142"/>
      <c r="K236" s="142"/>
      <c r="L236" s="142"/>
      <c r="M236" s="142"/>
      <c r="N236" s="142"/>
    </row>
    <row r="237" spans="2:14">
      <c r="B237" s="141"/>
      <c r="C237" s="141"/>
      <c r="D237" s="142"/>
      <c r="E237" s="142"/>
      <c r="F237" s="142"/>
      <c r="G237" s="142"/>
      <c r="H237" s="142"/>
      <c r="I237" s="155"/>
      <c r="J237" s="142"/>
      <c r="K237" s="142"/>
      <c r="L237" s="142"/>
      <c r="M237" s="142"/>
      <c r="N237" s="142"/>
    </row>
    <row r="238" spans="2:14">
      <c r="B238" s="141"/>
      <c r="C238" s="141"/>
      <c r="D238" s="142"/>
      <c r="E238" s="142"/>
      <c r="F238" s="142"/>
      <c r="G238" s="142"/>
      <c r="H238" s="142"/>
      <c r="I238" s="155"/>
      <c r="J238" s="142"/>
      <c r="K238" s="142"/>
      <c r="L238" s="142"/>
      <c r="M238" s="142"/>
      <c r="N238" s="142"/>
    </row>
    <row r="239" spans="2:14">
      <c r="B239" s="141"/>
      <c r="C239" s="141"/>
      <c r="D239" s="142"/>
      <c r="E239" s="142"/>
      <c r="F239" s="142"/>
      <c r="G239" s="142"/>
      <c r="H239" s="142"/>
      <c r="I239" s="155"/>
      <c r="J239" s="142"/>
      <c r="K239" s="142"/>
      <c r="L239" s="142"/>
      <c r="M239" s="142"/>
      <c r="N239" s="142"/>
    </row>
    <row r="240" spans="2:14">
      <c r="B240" s="141"/>
      <c r="C240" s="141"/>
      <c r="D240" s="142"/>
      <c r="E240" s="142"/>
      <c r="F240" s="142"/>
      <c r="G240" s="142"/>
      <c r="H240" s="142"/>
      <c r="I240" s="155"/>
      <c r="J240" s="142"/>
      <c r="K240" s="142"/>
      <c r="L240" s="142"/>
      <c r="M240" s="142"/>
      <c r="N240" s="142"/>
    </row>
    <row r="241" spans="2:14">
      <c r="B241" s="141"/>
      <c r="C241" s="141"/>
      <c r="D241" s="142"/>
      <c r="E241" s="142"/>
      <c r="F241" s="142"/>
      <c r="G241" s="142"/>
      <c r="H241" s="142"/>
      <c r="I241" s="155"/>
      <c r="J241" s="142"/>
      <c r="K241" s="142"/>
      <c r="L241" s="142"/>
      <c r="M241" s="142"/>
      <c r="N241" s="142"/>
    </row>
    <row r="242" spans="2:14">
      <c r="B242" s="141"/>
      <c r="C242" s="141"/>
      <c r="D242" s="142"/>
      <c r="E242" s="142"/>
      <c r="F242" s="142"/>
      <c r="G242" s="142"/>
      <c r="H242" s="142"/>
      <c r="I242" s="155"/>
      <c r="J242" s="142"/>
      <c r="K242" s="142"/>
      <c r="L242" s="142"/>
      <c r="M242" s="142"/>
      <c r="N242" s="142"/>
    </row>
    <row r="243" spans="2:14">
      <c r="B243" s="141"/>
      <c r="C243" s="141"/>
      <c r="D243" s="142"/>
      <c r="E243" s="142"/>
      <c r="F243" s="142"/>
      <c r="G243" s="142"/>
      <c r="H243" s="142"/>
      <c r="I243" s="155"/>
      <c r="J243" s="142"/>
      <c r="K243" s="142"/>
      <c r="L243" s="142"/>
      <c r="M243" s="142"/>
      <c r="N243" s="142"/>
    </row>
    <row r="244" spans="2:14">
      <c r="B244" s="141"/>
      <c r="C244" s="141"/>
      <c r="D244" s="142"/>
      <c r="E244" s="142"/>
      <c r="F244" s="142"/>
      <c r="G244" s="142"/>
      <c r="H244" s="142"/>
      <c r="I244" s="155"/>
      <c r="J244" s="142"/>
      <c r="K244" s="142"/>
      <c r="L244" s="142"/>
      <c r="M244" s="142"/>
      <c r="N244" s="142"/>
    </row>
    <row r="245" spans="2:14">
      <c r="B245" s="141"/>
      <c r="C245" s="141"/>
      <c r="D245" s="142"/>
      <c r="E245" s="142"/>
      <c r="F245" s="142"/>
      <c r="G245" s="142"/>
      <c r="H245" s="142"/>
      <c r="I245" s="155"/>
      <c r="J245" s="142"/>
      <c r="K245" s="142"/>
      <c r="L245" s="142"/>
      <c r="M245" s="142"/>
      <c r="N245" s="142"/>
    </row>
    <row r="246" spans="2:14">
      <c r="B246" s="141"/>
      <c r="C246" s="141"/>
      <c r="D246" s="142"/>
      <c r="E246" s="142"/>
      <c r="F246" s="142"/>
      <c r="G246" s="142"/>
      <c r="H246" s="142"/>
      <c r="I246" s="155"/>
      <c r="J246" s="142"/>
      <c r="K246" s="142"/>
      <c r="L246" s="142"/>
      <c r="M246" s="142"/>
      <c r="N246" s="142"/>
    </row>
    <row r="247" spans="2:14">
      <c r="B247" s="141"/>
      <c r="C247" s="141"/>
      <c r="D247" s="142"/>
      <c r="E247" s="142"/>
      <c r="F247" s="142"/>
      <c r="G247" s="142"/>
      <c r="H247" s="142"/>
      <c r="I247" s="155"/>
      <c r="J247" s="142"/>
      <c r="K247" s="142"/>
      <c r="L247" s="142"/>
      <c r="M247" s="142"/>
      <c r="N247" s="142"/>
    </row>
    <row r="248" spans="2:14">
      <c r="B248" s="141"/>
      <c r="C248" s="141"/>
      <c r="D248" s="142"/>
      <c r="E248" s="142"/>
      <c r="F248" s="142"/>
      <c r="G248" s="142"/>
      <c r="H248" s="142"/>
      <c r="I248" s="155"/>
      <c r="J248" s="142"/>
      <c r="K248" s="142"/>
      <c r="L248" s="142"/>
      <c r="M248" s="142"/>
      <c r="N248" s="142"/>
    </row>
    <row r="249" spans="2:14">
      <c r="B249" s="141"/>
      <c r="C249" s="141"/>
      <c r="D249" s="142"/>
      <c r="E249" s="142"/>
      <c r="F249" s="142"/>
      <c r="G249" s="142"/>
      <c r="H249" s="142"/>
      <c r="I249" s="155"/>
      <c r="J249" s="142"/>
      <c r="K249" s="142"/>
      <c r="L249" s="142"/>
      <c r="M249" s="142"/>
      <c r="N249" s="142"/>
    </row>
    <row r="250" spans="2:14">
      <c r="B250" s="152"/>
      <c r="C250" s="141"/>
      <c r="D250" s="142"/>
      <c r="E250" s="142"/>
      <c r="F250" s="142"/>
      <c r="G250" s="142"/>
      <c r="H250" s="142"/>
      <c r="I250" s="155"/>
      <c r="J250" s="142"/>
      <c r="K250" s="142"/>
      <c r="L250" s="142"/>
      <c r="M250" s="142"/>
      <c r="N250" s="142"/>
    </row>
    <row r="251" spans="2:14">
      <c r="B251" s="152"/>
      <c r="C251" s="141"/>
      <c r="D251" s="142"/>
      <c r="E251" s="142"/>
      <c r="F251" s="142"/>
      <c r="G251" s="142"/>
      <c r="H251" s="142"/>
      <c r="I251" s="155"/>
      <c r="J251" s="142"/>
      <c r="K251" s="142"/>
      <c r="L251" s="142"/>
      <c r="M251" s="142"/>
      <c r="N251" s="142"/>
    </row>
    <row r="252" spans="2:14">
      <c r="B252" s="153"/>
      <c r="C252" s="141"/>
      <c r="D252" s="142"/>
      <c r="E252" s="142"/>
      <c r="F252" s="142"/>
      <c r="G252" s="142"/>
      <c r="H252" s="142"/>
      <c r="I252" s="155"/>
      <c r="J252" s="142"/>
      <c r="K252" s="142"/>
      <c r="L252" s="142"/>
      <c r="M252" s="142"/>
      <c r="N252" s="142"/>
    </row>
    <row r="253" spans="2:14">
      <c r="B253" s="141"/>
      <c r="C253" s="141"/>
      <c r="D253" s="142"/>
      <c r="E253" s="142"/>
      <c r="F253" s="142"/>
      <c r="G253" s="142"/>
      <c r="H253" s="142"/>
      <c r="I253" s="155"/>
      <c r="J253" s="142"/>
      <c r="K253" s="142"/>
      <c r="L253" s="142"/>
      <c r="M253" s="142"/>
      <c r="N253" s="142"/>
    </row>
    <row r="254" spans="2:14">
      <c r="B254" s="141"/>
      <c r="C254" s="141"/>
      <c r="D254" s="142"/>
      <c r="E254" s="142"/>
      <c r="F254" s="142"/>
      <c r="G254" s="142"/>
      <c r="H254" s="142"/>
      <c r="I254" s="155"/>
      <c r="J254" s="142"/>
      <c r="K254" s="142"/>
      <c r="L254" s="142"/>
      <c r="M254" s="142"/>
      <c r="N254" s="142"/>
    </row>
    <row r="255" spans="2:14">
      <c r="B255" s="141"/>
      <c r="C255" s="141"/>
      <c r="D255" s="142"/>
      <c r="E255" s="142"/>
      <c r="F255" s="142"/>
      <c r="G255" s="142"/>
      <c r="H255" s="142"/>
      <c r="I255" s="155"/>
      <c r="J255" s="142"/>
      <c r="K255" s="142"/>
      <c r="L255" s="142"/>
      <c r="M255" s="142"/>
      <c r="N255" s="142"/>
    </row>
    <row r="256" spans="2:14">
      <c r="B256" s="141"/>
      <c r="C256" s="141"/>
      <c r="D256" s="141"/>
      <c r="E256" s="141"/>
      <c r="F256" s="141"/>
      <c r="G256" s="141"/>
      <c r="H256" s="142"/>
      <c r="I256" s="155"/>
      <c r="J256" s="142"/>
      <c r="K256" s="142"/>
      <c r="L256" s="142"/>
      <c r="M256" s="142"/>
      <c r="N256" s="142"/>
    </row>
    <row r="257" spans="2:14">
      <c r="B257" s="141"/>
      <c r="C257" s="141"/>
      <c r="D257" s="141"/>
      <c r="E257" s="141"/>
      <c r="F257" s="141"/>
      <c r="G257" s="141"/>
      <c r="H257" s="142"/>
      <c r="I257" s="155"/>
      <c r="J257" s="142"/>
      <c r="K257" s="142"/>
      <c r="L257" s="142"/>
      <c r="M257" s="142"/>
      <c r="N257" s="142"/>
    </row>
    <row r="258" spans="2:14">
      <c r="B258" s="141"/>
      <c r="C258" s="141"/>
      <c r="D258" s="141"/>
      <c r="E258" s="141"/>
      <c r="F258" s="141"/>
      <c r="G258" s="141"/>
      <c r="H258" s="142"/>
      <c r="I258" s="155"/>
      <c r="J258" s="142"/>
      <c r="K258" s="142"/>
      <c r="L258" s="142"/>
      <c r="M258" s="142"/>
      <c r="N258" s="142"/>
    </row>
    <row r="259" spans="2:14">
      <c r="B259" s="141"/>
      <c r="C259" s="141"/>
      <c r="D259" s="141"/>
      <c r="E259" s="141"/>
      <c r="F259" s="141"/>
      <c r="G259" s="141"/>
      <c r="H259" s="142"/>
      <c r="I259" s="155"/>
      <c r="J259" s="142"/>
      <c r="K259" s="142"/>
      <c r="L259" s="142"/>
      <c r="M259" s="142"/>
      <c r="N259" s="142"/>
    </row>
    <row r="260" spans="2:14">
      <c r="B260" s="141"/>
      <c r="C260" s="141"/>
      <c r="D260" s="141"/>
      <c r="E260" s="141"/>
      <c r="F260" s="141"/>
      <c r="G260" s="141"/>
      <c r="H260" s="142"/>
      <c r="I260" s="155"/>
      <c r="J260" s="142"/>
      <c r="K260" s="142"/>
      <c r="L260" s="142"/>
      <c r="M260" s="142"/>
      <c r="N260" s="142"/>
    </row>
    <row r="261" spans="2:14">
      <c r="B261" s="141"/>
      <c r="C261" s="141"/>
      <c r="D261" s="141"/>
      <c r="E261" s="141"/>
      <c r="F261" s="141"/>
      <c r="G261" s="141"/>
      <c r="H261" s="142"/>
      <c r="I261" s="155"/>
      <c r="J261" s="142"/>
      <c r="K261" s="142"/>
      <c r="L261" s="142"/>
      <c r="M261" s="142"/>
      <c r="N261" s="142"/>
    </row>
    <row r="262" spans="2:14">
      <c r="B262" s="141"/>
      <c r="C262" s="141"/>
      <c r="D262" s="141"/>
      <c r="E262" s="141"/>
      <c r="F262" s="141"/>
      <c r="G262" s="141"/>
      <c r="H262" s="142"/>
      <c r="I262" s="155"/>
      <c r="J262" s="142"/>
      <c r="K262" s="142"/>
      <c r="L262" s="142"/>
      <c r="M262" s="142"/>
      <c r="N262" s="142"/>
    </row>
    <row r="263" spans="2:14">
      <c r="B263" s="141"/>
      <c r="C263" s="141"/>
      <c r="D263" s="141"/>
      <c r="E263" s="141"/>
      <c r="F263" s="141"/>
      <c r="G263" s="141"/>
      <c r="H263" s="142"/>
      <c r="I263" s="155"/>
      <c r="J263" s="142"/>
      <c r="K263" s="142"/>
      <c r="L263" s="142"/>
      <c r="M263" s="142"/>
      <c r="N263" s="142"/>
    </row>
    <row r="264" spans="2:14">
      <c r="B264" s="141"/>
      <c r="C264" s="141"/>
      <c r="D264" s="141"/>
      <c r="E264" s="141"/>
      <c r="F264" s="141"/>
      <c r="G264" s="141"/>
      <c r="H264" s="142"/>
      <c r="I264" s="155"/>
      <c r="J264" s="142"/>
      <c r="K264" s="142"/>
      <c r="L264" s="142"/>
      <c r="M264" s="142"/>
      <c r="N264" s="142"/>
    </row>
    <row r="265" spans="2:14">
      <c r="B265" s="141"/>
      <c r="C265" s="141"/>
      <c r="D265" s="141"/>
      <c r="E265" s="141"/>
      <c r="F265" s="141"/>
      <c r="G265" s="141"/>
      <c r="H265" s="142"/>
      <c r="I265" s="155"/>
      <c r="J265" s="142"/>
      <c r="K265" s="142"/>
      <c r="L265" s="142"/>
      <c r="M265" s="142"/>
      <c r="N265" s="142"/>
    </row>
    <row r="266" spans="2:14">
      <c r="B266" s="141"/>
      <c r="C266" s="141"/>
      <c r="D266" s="141"/>
      <c r="E266" s="141"/>
      <c r="F266" s="141"/>
      <c r="G266" s="141"/>
      <c r="H266" s="142"/>
      <c r="I266" s="155"/>
      <c r="J266" s="142"/>
      <c r="K266" s="142"/>
      <c r="L266" s="142"/>
      <c r="M266" s="142"/>
      <c r="N266" s="142"/>
    </row>
    <row r="267" spans="2:14">
      <c r="B267" s="141"/>
      <c r="C267" s="141"/>
      <c r="D267" s="141"/>
      <c r="E267" s="141"/>
      <c r="F267" s="141"/>
      <c r="G267" s="141"/>
      <c r="H267" s="142"/>
      <c r="I267" s="155"/>
      <c r="J267" s="142"/>
      <c r="K267" s="142"/>
      <c r="L267" s="142"/>
      <c r="M267" s="142"/>
      <c r="N267" s="142"/>
    </row>
    <row r="268" spans="2:14">
      <c r="B268" s="141"/>
      <c r="C268" s="141"/>
      <c r="D268" s="141"/>
      <c r="E268" s="141"/>
      <c r="F268" s="141"/>
      <c r="G268" s="141"/>
      <c r="H268" s="142"/>
      <c r="I268" s="155"/>
      <c r="J268" s="142"/>
      <c r="K268" s="142"/>
      <c r="L268" s="142"/>
      <c r="M268" s="142"/>
      <c r="N268" s="142"/>
    </row>
    <row r="269" spans="2:14">
      <c r="B269" s="141"/>
      <c r="C269" s="141"/>
      <c r="D269" s="141"/>
      <c r="E269" s="141"/>
      <c r="F269" s="141"/>
      <c r="G269" s="141"/>
      <c r="H269" s="142"/>
      <c r="I269" s="155"/>
      <c r="J269" s="142"/>
      <c r="K269" s="142"/>
      <c r="L269" s="142"/>
      <c r="M269" s="142"/>
      <c r="N269" s="142"/>
    </row>
    <row r="270" spans="2:14">
      <c r="B270" s="141"/>
      <c r="C270" s="141"/>
      <c r="D270" s="141"/>
      <c r="E270" s="141"/>
      <c r="F270" s="141"/>
      <c r="G270" s="141"/>
      <c r="H270" s="142"/>
      <c r="I270" s="155"/>
      <c r="J270" s="142"/>
      <c r="K270" s="142"/>
      <c r="L270" s="142"/>
      <c r="M270" s="142"/>
      <c r="N270" s="142"/>
    </row>
    <row r="271" spans="2:14">
      <c r="B271" s="141"/>
      <c r="C271" s="141"/>
      <c r="D271" s="141"/>
      <c r="E271" s="141"/>
      <c r="F271" s="141"/>
      <c r="G271" s="141"/>
      <c r="H271" s="142"/>
      <c r="I271" s="155"/>
      <c r="J271" s="142"/>
      <c r="K271" s="142"/>
      <c r="L271" s="142"/>
      <c r="M271" s="142"/>
      <c r="N271" s="142"/>
    </row>
    <row r="272" spans="2:14">
      <c r="B272" s="141"/>
      <c r="C272" s="141"/>
      <c r="D272" s="141"/>
      <c r="E272" s="141"/>
      <c r="F272" s="141"/>
      <c r="G272" s="141"/>
      <c r="H272" s="142"/>
      <c r="I272" s="155"/>
      <c r="J272" s="142"/>
      <c r="K272" s="142"/>
      <c r="L272" s="142"/>
      <c r="M272" s="142"/>
      <c r="N272" s="142"/>
    </row>
    <row r="273" spans="2:14">
      <c r="B273" s="141"/>
      <c r="C273" s="141"/>
      <c r="D273" s="141"/>
      <c r="E273" s="141"/>
      <c r="F273" s="141"/>
      <c r="G273" s="141"/>
      <c r="H273" s="142"/>
      <c r="I273" s="155"/>
      <c r="J273" s="142"/>
      <c r="K273" s="142"/>
      <c r="L273" s="142"/>
      <c r="M273" s="142"/>
      <c r="N273" s="142"/>
    </row>
    <row r="274" spans="2:14">
      <c r="B274" s="141"/>
      <c r="C274" s="141"/>
      <c r="D274" s="141"/>
      <c r="E274" s="141"/>
      <c r="F274" s="141"/>
      <c r="G274" s="141"/>
      <c r="H274" s="142"/>
      <c r="I274" s="155"/>
      <c r="J274" s="142"/>
      <c r="K274" s="142"/>
      <c r="L274" s="142"/>
      <c r="M274" s="142"/>
      <c r="N274" s="142"/>
    </row>
    <row r="275" spans="2:14">
      <c r="B275" s="141"/>
      <c r="C275" s="141"/>
      <c r="D275" s="141"/>
      <c r="E275" s="141"/>
      <c r="F275" s="141"/>
      <c r="G275" s="141"/>
      <c r="H275" s="142"/>
      <c r="I275" s="155"/>
      <c r="J275" s="142"/>
      <c r="K275" s="142"/>
      <c r="L275" s="142"/>
      <c r="M275" s="142"/>
      <c r="N275" s="142"/>
    </row>
    <row r="276" spans="2:14">
      <c r="B276" s="141"/>
      <c r="C276" s="141"/>
      <c r="D276" s="141"/>
      <c r="E276" s="141"/>
      <c r="F276" s="141"/>
      <c r="G276" s="141"/>
      <c r="H276" s="142"/>
      <c r="I276" s="155"/>
      <c r="J276" s="142"/>
      <c r="K276" s="142"/>
      <c r="L276" s="142"/>
      <c r="M276" s="142"/>
      <c r="N276" s="142"/>
    </row>
    <row r="277" spans="2:14">
      <c r="B277" s="141"/>
      <c r="C277" s="141"/>
      <c r="D277" s="141"/>
      <c r="E277" s="141"/>
      <c r="F277" s="141"/>
      <c r="G277" s="141"/>
      <c r="H277" s="142"/>
      <c r="I277" s="155"/>
      <c r="J277" s="142"/>
      <c r="K277" s="142"/>
      <c r="L277" s="142"/>
      <c r="M277" s="142"/>
      <c r="N277" s="142"/>
    </row>
    <row r="278" spans="2:14">
      <c r="B278" s="141"/>
      <c r="C278" s="141"/>
      <c r="D278" s="141"/>
      <c r="E278" s="141"/>
      <c r="F278" s="141"/>
      <c r="G278" s="141"/>
      <c r="H278" s="142"/>
      <c r="I278" s="155"/>
      <c r="J278" s="142"/>
      <c r="K278" s="142"/>
      <c r="L278" s="142"/>
      <c r="M278" s="142"/>
      <c r="N278" s="142"/>
    </row>
    <row r="279" spans="2:14">
      <c r="B279" s="141"/>
      <c r="C279" s="141"/>
      <c r="D279" s="141"/>
      <c r="E279" s="141"/>
      <c r="F279" s="141"/>
      <c r="G279" s="141"/>
      <c r="H279" s="142"/>
      <c r="I279" s="155"/>
      <c r="J279" s="142"/>
      <c r="K279" s="142"/>
      <c r="L279" s="142"/>
      <c r="M279" s="142"/>
      <c r="N279" s="142"/>
    </row>
    <row r="280" spans="2:14">
      <c r="B280" s="141"/>
      <c r="C280" s="141"/>
      <c r="D280" s="141"/>
      <c r="E280" s="141"/>
      <c r="F280" s="141"/>
      <c r="G280" s="141"/>
      <c r="H280" s="142"/>
      <c r="I280" s="155"/>
      <c r="J280" s="142"/>
      <c r="K280" s="142"/>
      <c r="L280" s="142"/>
      <c r="M280" s="142"/>
      <c r="N280" s="142"/>
    </row>
    <row r="281" spans="2:14">
      <c r="B281" s="141"/>
      <c r="C281" s="141"/>
      <c r="D281" s="141"/>
      <c r="E281" s="141"/>
      <c r="F281" s="141"/>
      <c r="G281" s="141"/>
      <c r="H281" s="142"/>
      <c r="I281" s="155"/>
      <c r="J281" s="142"/>
      <c r="K281" s="142"/>
      <c r="L281" s="142"/>
      <c r="M281" s="142"/>
      <c r="N281" s="142"/>
    </row>
    <row r="282" spans="2:14">
      <c r="B282" s="141"/>
      <c r="C282" s="141"/>
      <c r="D282" s="141"/>
      <c r="E282" s="141"/>
      <c r="F282" s="141"/>
      <c r="G282" s="141"/>
      <c r="H282" s="142"/>
      <c r="I282" s="155"/>
      <c r="J282" s="142"/>
      <c r="K282" s="142"/>
      <c r="L282" s="142"/>
      <c r="M282" s="142"/>
      <c r="N282" s="142"/>
    </row>
    <row r="283" spans="2:14">
      <c r="B283" s="141"/>
      <c r="C283" s="141"/>
      <c r="D283" s="141"/>
      <c r="E283" s="141"/>
      <c r="F283" s="141"/>
      <c r="G283" s="141"/>
      <c r="H283" s="142"/>
      <c r="I283" s="155"/>
      <c r="J283" s="142"/>
      <c r="K283" s="142"/>
      <c r="L283" s="142"/>
      <c r="M283" s="142"/>
      <c r="N283" s="142"/>
    </row>
    <row r="284" spans="2:14">
      <c r="B284" s="141"/>
      <c r="C284" s="141"/>
      <c r="D284" s="141"/>
      <c r="E284" s="141"/>
      <c r="F284" s="141"/>
      <c r="G284" s="141"/>
      <c r="H284" s="142"/>
      <c r="I284" s="155"/>
      <c r="J284" s="142"/>
      <c r="K284" s="142"/>
      <c r="L284" s="142"/>
      <c r="M284" s="142"/>
      <c r="N284" s="142"/>
    </row>
    <row r="285" spans="2:14">
      <c r="B285" s="141"/>
      <c r="C285" s="141"/>
      <c r="D285" s="141"/>
      <c r="E285" s="141"/>
      <c r="F285" s="141"/>
      <c r="G285" s="141"/>
      <c r="H285" s="142"/>
      <c r="I285" s="155"/>
      <c r="J285" s="142"/>
      <c r="K285" s="142"/>
      <c r="L285" s="142"/>
      <c r="M285" s="142"/>
      <c r="N285" s="142"/>
    </row>
    <row r="286" spans="2:14">
      <c r="B286" s="141"/>
      <c r="C286" s="141"/>
      <c r="D286" s="141"/>
      <c r="E286" s="141"/>
      <c r="F286" s="141"/>
      <c r="G286" s="141"/>
      <c r="H286" s="142"/>
      <c r="I286" s="155"/>
      <c r="J286" s="142"/>
      <c r="K286" s="142"/>
      <c r="L286" s="142"/>
      <c r="M286" s="142"/>
      <c r="N286" s="142"/>
    </row>
    <row r="287" spans="2:14">
      <c r="B287" s="141"/>
      <c r="C287" s="141"/>
      <c r="D287" s="141"/>
      <c r="E287" s="141"/>
      <c r="F287" s="141"/>
      <c r="G287" s="141"/>
      <c r="H287" s="142"/>
      <c r="I287" s="155"/>
      <c r="J287" s="142"/>
      <c r="K287" s="142"/>
      <c r="L287" s="142"/>
      <c r="M287" s="142"/>
      <c r="N287" s="142"/>
    </row>
    <row r="288" spans="2:14">
      <c r="B288" s="141"/>
      <c r="C288" s="141"/>
      <c r="D288" s="141"/>
      <c r="E288" s="141"/>
      <c r="F288" s="141"/>
      <c r="G288" s="141"/>
      <c r="H288" s="142"/>
      <c r="I288" s="155"/>
      <c r="J288" s="142"/>
      <c r="K288" s="142"/>
      <c r="L288" s="142"/>
      <c r="M288" s="142"/>
      <c r="N288" s="142"/>
    </row>
    <row r="289" spans="2:14">
      <c r="B289" s="141"/>
      <c r="C289" s="141"/>
      <c r="D289" s="141"/>
      <c r="E289" s="141"/>
      <c r="F289" s="141"/>
      <c r="G289" s="141"/>
      <c r="H289" s="142"/>
      <c r="I289" s="155"/>
      <c r="J289" s="142"/>
      <c r="K289" s="142"/>
      <c r="L289" s="142"/>
      <c r="M289" s="142"/>
      <c r="N289" s="142"/>
    </row>
    <row r="290" spans="2:14">
      <c r="B290" s="141"/>
      <c r="C290" s="141"/>
      <c r="D290" s="141"/>
      <c r="E290" s="141"/>
      <c r="F290" s="141"/>
      <c r="G290" s="141"/>
      <c r="H290" s="142"/>
      <c r="I290" s="155"/>
      <c r="J290" s="142"/>
      <c r="K290" s="142"/>
      <c r="L290" s="142"/>
      <c r="M290" s="142"/>
      <c r="N290" s="142"/>
    </row>
    <row r="291" spans="2:14">
      <c r="B291" s="141"/>
      <c r="C291" s="141"/>
      <c r="D291" s="141"/>
      <c r="E291" s="141"/>
      <c r="F291" s="141"/>
      <c r="G291" s="141"/>
      <c r="H291" s="142"/>
      <c r="I291" s="155"/>
      <c r="J291" s="142"/>
      <c r="K291" s="142"/>
      <c r="L291" s="142"/>
      <c r="M291" s="142"/>
      <c r="N291" s="142"/>
    </row>
    <row r="292" spans="2:14">
      <c r="B292" s="141"/>
      <c r="C292" s="141"/>
      <c r="D292" s="141"/>
      <c r="E292" s="141"/>
      <c r="F292" s="141"/>
      <c r="G292" s="141"/>
      <c r="H292" s="142"/>
      <c r="I292" s="155"/>
      <c r="J292" s="142"/>
      <c r="K292" s="142"/>
      <c r="L292" s="142"/>
      <c r="M292" s="142"/>
      <c r="N292" s="142"/>
    </row>
    <row r="293" spans="2:14">
      <c r="B293" s="141"/>
      <c r="C293" s="141"/>
      <c r="D293" s="141"/>
      <c r="E293" s="141"/>
      <c r="F293" s="141"/>
      <c r="G293" s="141"/>
      <c r="H293" s="142"/>
      <c r="I293" s="155"/>
      <c r="J293" s="142"/>
      <c r="K293" s="142"/>
      <c r="L293" s="142"/>
      <c r="M293" s="142"/>
      <c r="N293" s="142"/>
    </row>
    <row r="294" spans="2:14">
      <c r="B294" s="141"/>
      <c r="C294" s="141"/>
      <c r="D294" s="141"/>
      <c r="E294" s="141"/>
      <c r="F294" s="141"/>
      <c r="G294" s="141"/>
      <c r="H294" s="142"/>
      <c r="I294" s="155"/>
      <c r="J294" s="142"/>
      <c r="K294" s="142"/>
      <c r="L294" s="142"/>
      <c r="M294" s="142"/>
      <c r="N294" s="142"/>
    </row>
    <row r="295" spans="2:14">
      <c r="B295" s="141"/>
      <c r="C295" s="141"/>
      <c r="D295" s="141"/>
      <c r="E295" s="141"/>
      <c r="F295" s="141"/>
      <c r="G295" s="141"/>
      <c r="H295" s="142"/>
      <c r="I295" s="155"/>
      <c r="J295" s="142"/>
      <c r="K295" s="142"/>
      <c r="L295" s="142"/>
      <c r="M295" s="142"/>
      <c r="N295" s="142"/>
    </row>
    <row r="296" spans="2:14">
      <c r="B296" s="141"/>
      <c r="C296" s="141"/>
      <c r="D296" s="141"/>
      <c r="E296" s="141"/>
      <c r="F296" s="141"/>
      <c r="G296" s="141"/>
      <c r="H296" s="142"/>
      <c r="I296" s="155"/>
      <c r="J296" s="142"/>
      <c r="K296" s="142"/>
      <c r="L296" s="142"/>
      <c r="M296" s="142"/>
      <c r="N296" s="142"/>
    </row>
    <row r="297" spans="2:14">
      <c r="B297" s="141"/>
      <c r="C297" s="141"/>
      <c r="D297" s="141"/>
      <c r="E297" s="141"/>
      <c r="F297" s="141"/>
      <c r="G297" s="141"/>
      <c r="H297" s="142"/>
      <c r="I297" s="155"/>
      <c r="J297" s="142"/>
      <c r="K297" s="142"/>
      <c r="L297" s="142"/>
      <c r="M297" s="142"/>
      <c r="N297" s="142"/>
    </row>
    <row r="298" spans="2:14">
      <c r="B298" s="141"/>
      <c r="C298" s="141"/>
      <c r="D298" s="141"/>
      <c r="E298" s="141"/>
      <c r="F298" s="141"/>
      <c r="G298" s="141"/>
      <c r="H298" s="142"/>
      <c r="I298" s="155"/>
      <c r="J298" s="142"/>
      <c r="K298" s="142"/>
      <c r="L298" s="142"/>
      <c r="M298" s="142"/>
      <c r="N298" s="142"/>
    </row>
    <row r="299" spans="2:14">
      <c r="B299" s="141"/>
      <c r="C299" s="141"/>
      <c r="D299" s="141"/>
      <c r="E299" s="141"/>
      <c r="F299" s="141"/>
      <c r="G299" s="141"/>
      <c r="H299" s="142"/>
      <c r="I299" s="155"/>
      <c r="J299" s="142"/>
      <c r="K299" s="142"/>
      <c r="L299" s="142"/>
      <c r="M299" s="142"/>
      <c r="N299" s="142"/>
    </row>
    <row r="300" spans="2:14">
      <c r="B300" s="141"/>
      <c r="C300" s="141"/>
      <c r="D300" s="141"/>
      <c r="E300" s="141"/>
      <c r="F300" s="141"/>
      <c r="G300" s="141"/>
      <c r="H300" s="142"/>
      <c r="I300" s="155"/>
      <c r="J300" s="142"/>
      <c r="K300" s="142"/>
      <c r="L300" s="142"/>
      <c r="M300" s="142"/>
      <c r="N300" s="142"/>
    </row>
    <row r="301" spans="2:14">
      <c r="B301" s="141"/>
      <c r="C301" s="141"/>
      <c r="D301" s="141"/>
      <c r="E301" s="141"/>
      <c r="F301" s="141"/>
      <c r="G301" s="141"/>
      <c r="H301" s="142"/>
      <c r="I301" s="155"/>
      <c r="J301" s="142"/>
      <c r="K301" s="142"/>
      <c r="L301" s="142"/>
      <c r="M301" s="142"/>
      <c r="N301" s="142"/>
    </row>
    <row r="302" spans="2:14">
      <c r="B302" s="141"/>
      <c r="C302" s="141"/>
      <c r="D302" s="141"/>
      <c r="E302" s="141"/>
      <c r="F302" s="141"/>
      <c r="G302" s="141"/>
      <c r="H302" s="142"/>
      <c r="I302" s="155"/>
      <c r="J302" s="142"/>
      <c r="K302" s="142"/>
      <c r="L302" s="142"/>
      <c r="M302" s="142"/>
      <c r="N302" s="142"/>
    </row>
    <row r="303" spans="2:14">
      <c r="B303" s="141"/>
      <c r="C303" s="141"/>
      <c r="D303" s="141"/>
      <c r="E303" s="141"/>
      <c r="F303" s="141"/>
      <c r="G303" s="141"/>
      <c r="H303" s="142"/>
      <c r="I303" s="155"/>
      <c r="J303" s="142"/>
      <c r="K303" s="142"/>
      <c r="L303" s="142"/>
      <c r="M303" s="142"/>
      <c r="N303" s="142"/>
    </row>
    <row r="304" spans="2:14">
      <c r="B304" s="141"/>
      <c r="C304" s="141"/>
      <c r="D304" s="141"/>
      <c r="E304" s="141"/>
      <c r="F304" s="141"/>
      <c r="G304" s="141"/>
      <c r="H304" s="142"/>
      <c r="I304" s="155"/>
      <c r="J304" s="142"/>
      <c r="K304" s="142"/>
      <c r="L304" s="142"/>
      <c r="M304" s="142"/>
      <c r="N304" s="142"/>
    </row>
    <row r="305" spans="2:14">
      <c r="B305" s="141"/>
      <c r="C305" s="141"/>
      <c r="D305" s="141"/>
      <c r="E305" s="141"/>
      <c r="F305" s="141"/>
      <c r="G305" s="141"/>
      <c r="H305" s="142"/>
      <c r="I305" s="155"/>
      <c r="J305" s="142"/>
      <c r="K305" s="142"/>
      <c r="L305" s="142"/>
      <c r="M305" s="142"/>
      <c r="N305" s="142"/>
    </row>
    <row r="306" spans="2:14">
      <c r="B306" s="141"/>
      <c r="C306" s="141"/>
      <c r="D306" s="141"/>
      <c r="E306" s="141"/>
      <c r="F306" s="141"/>
      <c r="G306" s="141"/>
      <c r="H306" s="142"/>
      <c r="I306" s="155"/>
      <c r="J306" s="142"/>
      <c r="K306" s="142"/>
      <c r="L306" s="142"/>
      <c r="M306" s="142"/>
      <c r="N306" s="142"/>
    </row>
    <row r="307" spans="2:14">
      <c r="B307" s="141"/>
      <c r="C307" s="141"/>
      <c r="D307" s="141"/>
      <c r="E307" s="141"/>
      <c r="F307" s="141"/>
      <c r="G307" s="141"/>
      <c r="H307" s="142"/>
      <c r="I307" s="155"/>
      <c r="J307" s="142"/>
      <c r="K307" s="142"/>
      <c r="L307" s="142"/>
      <c r="M307" s="142"/>
      <c r="N307" s="142"/>
    </row>
    <row r="308" spans="2:14">
      <c r="B308" s="141"/>
      <c r="C308" s="141"/>
      <c r="D308" s="141"/>
      <c r="E308" s="141"/>
      <c r="F308" s="141"/>
      <c r="G308" s="141"/>
      <c r="H308" s="142"/>
      <c r="I308" s="155"/>
      <c r="J308" s="142"/>
      <c r="K308" s="142"/>
      <c r="L308" s="142"/>
      <c r="M308" s="142"/>
      <c r="N308" s="142"/>
    </row>
    <row r="309" spans="2:14">
      <c r="B309" s="141"/>
      <c r="C309" s="141"/>
      <c r="D309" s="141"/>
      <c r="E309" s="141"/>
      <c r="F309" s="141"/>
      <c r="G309" s="141"/>
      <c r="H309" s="142"/>
      <c r="I309" s="155"/>
      <c r="J309" s="142"/>
      <c r="K309" s="142"/>
      <c r="L309" s="142"/>
      <c r="M309" s="142"/>
      <c r="N309" s="142"/>
    </row>
    <row r="310" spans="2:14">
      <c r="B310" s="141"/>
      <c r="C310" s="141"/>
      <c r="D310" s="141"/>
      <c r="E310" s="141"/>
      <c r="F310" s="141"/>
      <c r="G310" s="141"/>
      <c r="H310" s="142"/>
      <c r="I310" s="155"/>
      <c r="J310" s="142"/>
      <c r="K310" s="142"/>
      <c r="L310" s="142"/>
      <c r="M310" s="142"/>
      <c r="N310" s="142"/>
    </row>
    <row r="311" spans="2:14">
      <c r="B311" s="141"/>
      <c r="C311" s="141"/>
      <c r="D311" s="141"/>
      <c r="E311" s="141"/>
      <c r="F311" s="141"/>
      <c r="G311" s="141"/>
      <c r="H311" s="142"/>
      <c r="I311" s="155"/>
      <c r="J311" s="142"/>
      <c r="K311" s="142"/>
      <c r="L311" s="142"/>
      <c r="M311" s="142"/>
      <c r="N311" s="142"/>
    </row>
    <row r="312" spans="2:14">
      <c r="B312" s="141"/>
      <c r="C312" s="141"/>
      <c r="D312" s="141"/>
      <c r="E312" s="141"/>
      <c r="F312" s="141"/>
      <c r="G312" s="141"/>
      <c r="H312" s="142"/>
      <c r="I312" s="155"/>
      <c r="J312" s="142"/>
      <c r="K312" s="142"/>
      <c r="L312" s="142"/>
      <c r="M312" s="142"/>
      <c r="N312" s="142"/>
    </row>
    <row r="313" spans="2:14">
      <c r="B313" s="141"/>
      <c r="C313" s="141"/>
      <c r="D313" s="141"/>
      <c r="E313" s="141"/>
      <c r="F313" s="141"/>
      <c r="G313" s="141"/>
      <c r="H313" s="142"/>
      <c r="I313" s="155"/>
      <c r="J313" s="142"/>
      <c r="K313" s="142"/>
      <c r="L313" s="142"/>
      <c r="M313" s="142"/>
      <c r="N313" s="142"/>
    </row>
    <row r="314" spans="2:14">
      <c r="B314" s="141"/>
      <c r="C314" s="141"/>
      <c r="D314" s="141"/>
      <c r="E314" s="141"/>
      <c r="F314" s="141"/>
      <c r="G314" s="141"/>
      <c r="H314" s="142"/>
      <c r="I314" s="155"/>
      <c r="J314" s="142"/>
      <c r="K314" s="142"/>
      <c r="L314" s="142"/>
      <c r="M314" s="142"/>
      <c r="N314" s="142"/>
    </row>
    <row r="315" spans="2:14">
      <c r="B315" s="141"/>
      <c r="C315" s="141"/>
      <c r="D315" s="141"/>
      <c r="E315" s="141"/>
      <c r="F315" s="141"/>
      <c r="G315" s="141"/>
      <c r="H315" s="142"/>
      <c r="I315" s="155"/>
      <c r="J315" s="142"/>
      <c r="K315" s="142"/>
      <c r="L315" s="142"/>
      <c r="M315" s="142"/>
      <c r="N315" s="142"/>
    </row>
    <row r="316" spans="2:14">
      <c r="B316" s="141"/>
      <c r="C316" s="141"/>
      <c r="D316" s="141"/>
      <c r="E316" s="141"/>
      <c r="F316" s="141"/>
      <c r="G316" s="141"/>
      <c r="H316" s="142"/>
      <c r="I316" s="155"/>
      <c r="J316" s="142"/>
      <c r="K316" s="142"/>
      <c r="L316" s="142"/>
      <c r="M316" s="142"/>
      <c r="N316" s="142"/>
    </row>
    <row r="317" spans="2:14">
      <c r="B317" s="141"/>
      <c r="C317" s="141"/>
      <c r="D317" s="141"/>
      <c r="E317" s="141"/>
      <c r="F317" s="141"/>
      <c r="G317" s="141"/>
      <c r="H317" s="142"/>
      <c r="I317" s="155"/>
      <c r="J317" s="142"/>
      <c r="K317" s="142"/>
      <c r="L317" s="142"/>
      <c r="M317" s="142"/>
      <c r="N317" s="142"/>
    </row>
    <row r="318" spans="2:14">
      <c r="B318" s="141"/>
      <c r="C318" s="141"/>
      <c r="D318" s="141"/>
      <c r="E318" s="141"/>
      <c r="F318" s="141"/>
      <c r="G318" s="141"/>
      <c r="H318" s="142"/>
      <c r="I318" s="155"/>
      <c r="J318" s="142"/>
      <c r="K318" s="142"/>
      <c r="L318" s="142"/>
      <c r="M318" s="142"/>
      <c r="N318" s="142"/>
    </row>
    <row r="319" spans="2:14">
      <c r="B319" s="141"/>
      <c r="C319" s="141"/>
      <c r="D319" s="141"/>
      <c r="E319" s="141"/>
      <c r="F319" s="141"/>
      <c r="G319" s="141"/>
      <c r="H319" s="142"/>
      <c r="I319" s="155"/>
      <c r="J319" s="142"/>
      <c r="K319" s="142"/>
      <c r="L319" s="142"/>
      <c r="M319" s="142"/>
      <c r="N319" s="142"/>
    </row>
    <row r="320" spans="2:14">
      <c r="B320" s="141"/>
      <c r="C320" s="141"/>
      <c r="D320" s="141"/>
      <c r="E320" s="141"/>
      <c r="F320" s="141"/>
      <c r="G320" s="141"/>
      <c r="H320" s="142"/>
      <c r="I320" s="155"/>
      <c r="J320" s="142"/>
      <c r="K320" s="142"/>
      <c r="L320" s="142"/>
      <c r="M320" s="142"/>
      <c r="N320" s="142"/>
    </row>
    <row r="321" spans="2:14">
      <c r="B321" s="141"/>
      <c r="C321" s="141"/>
      <c r="D321" s="141"/>
      <c r="E321" s="141"/>
      <c r="F321" s="141"/>
      <c r="G321" s="141"/>
      <c r="H321" s="142"/>
      <c r="I321" s="155"/>
      <c r="J321" s="142"/>
      <c r="K321" s="142"/>
      <c r="L321" s="142"/>
      <c r="M321" s="142"/>
      <c r="N321" s="142"/>
    </row>
    <row r="322" spans="2:14">
      <c r="B322" s="141"/>
      <c r="C322" s="141"/>
      <c r="D322" s="141"/>
      <c r="E322" s="141"/>
      <c r="F322" s="141"/>
      <c r="G322" s="141"/>
      <c r="H322" s="142"/>
      <c r="I322" s="155"/>
      <c r="J322" s="142"/>
      <c r="K322" s="142"/>
      <c r="L322" s="142"/>
      <c r="M322" s="142"/>
      <c r="N322" s="142"/>
    </row>
    <row r="323" spans="2:14">
      <c r="B323" s="141"/>
      <c r="C323" s="141"/>
      <c r="D323" s="141"/>
      <c r="E323" s="141"/>
      <c r="F323" s="141"/>
      <c r="G323" s="141"/>
      <c r="H323" s="142"/>
      <c r="I323" s="155"/>
      <c r="J323" s="142"/>
      <c r="K323" s="142"/>
      <c r="L323" s="142"/>
      <c r="M323" s="142"/>
      <c r="N323" s="142"/>
    </row>
    <row r="324" spans="2:14">
      <c r="B324" s="141"/>
      <c r="C324" s="141"/>
      <c r="D324" s="141"/>
      <c r="E324" s="141"/>
      <c r="F324" s="141"/>
      <c r="G324" s="141"/>
      <c r="H324" s="142"/>
      <c r="I324" s="155"/>
      <c r="J324" s="142"/>
      <c r="K324" s="142"/>
      <c r="L324" s="142"/>
      <c r="M324" s="142"/>
      <c r="N324" s="142"/>
    </row>
    <row r="325" spans="2:14">
      <c r="B325" s="141"/>
      <c r="C325" s="141"/>
      <c r="D325" s="141"/>
      <c r="E325" s="141"/>
      <c r="F325" s="141"/>
      <c r="G325" s="141"/>
      <c r="H325" s="142"/>
      <c r="I325" s="155"/>
      <c r="J325" s="142"/>
      <c r="K325" s="142"/>
      <c r="L325" s="142"/>
      <c r="M325" s="142"/>
      <c r="N325" s="142"/>
    </row>
    <row r="326" spans="2:14">
      <c r="B326" s="141"/>
      <c r="C326" s="141"/>
      <c r="D326" s="141"/>
      <c r="E326" s="141"/>
      <c r="F326" s="141"/>
      <c r="G326" s="141"/>
      <c r="H326" s="142"/>
      <c r="I326" s="155"/>
      <c r="J326" s="142"/>
      <c r="K326" s="142"/>
      <c r="L326" s="142"/>
      <c r="M326" s="142"/>
      <c r="N326" s="142"/>
    </row>
    <row r="327" spans="2:14">
      <c r="B327" s="141"/>
      <c r="C327" s="141"/>
      <c r="D327" s="141"/>
      <c r="E327" s="141"/>
      <c r="F327" s="141"/>
      <c r="G327" s="141"/>
      <c r="H327" s="142"/>
      <c r="I327" s="155"/>
      <c r="J327" s="142"/>
      <c r="K327" s="142"/>
      <c r="L327" s="142"/>
      <c r="M327" s="142"/>
      <c r="N327" s="142"/>
    </row>
    <row r="328" spans="2:14">
      <c r="B328" s="141"/>
      <c r="C328" s="141"/>
      <c r="D328" s="141"/>
      <c r="E328" s="141"/>
      <c r="F328" s="141"/>
      <c r="G328" s="141"/>
      <c r="H328" s="142"/>
      <c r="I328" s="155"/>
      <c r="J328" s="142"/>
      <c r="K328" s="142"/>
      <c r="L328" s="142"/>
      <c r="M328" s="142"/>
      <c r="N328" s="142"/>
    </row>
    <row r="329" spans="2:14">
      <c r="B329" s="141"/>
      <c r="C329" s="141"/>
      <c r="D329" s="141"/>
      <c r="E329" s="141"/>
      <c r="F329" s="141"/>
      <c r="G329" s="141"/>
      <c r="H329" s="142"/>
      <c r="I329" s="155"/>
      <c r="J329" s="142"/>
      <c r="K329" s="142"/>
      <c r="L329" s="142"/>
      <c r="M329" s="142"/>
      <c r="N329" s="142"/>
    </row>
    <row r="330" spans="2:14">
      <c r="B330" s="141"/>
      <c r="C330" s="141"/>
      <c r="D330" s="141"/>
      <c r="E330" s="141"/>
      <c r="F330" s="141"/>
      <c r="G330" s="141"/>
      <c r="H330" s="142"/>
      <c r="I330" s="155"/>
      <c r="J330" s="142"/>
      <c r="K330" s="142"/>
      <c r="L330" s="142"/>
      <c r="M330" s="142"/>
      <c r="N330" s="142"/>
    </row>
    <row r="331" spans="2:14">
      <c r="B331" s="141"/>
      <c r="C331" s="141"/>
      <c r="D331" s="141"/>
      <c r="E331" s="141"/>
      <c r="F331" s="141"/>
      <c r="G331" s="141"/>
      <c r="H331" s="142"/>
      <c r="I331" s="155"/>
      <c r="J331" s="142"/>
      <c r="K331" s="142"/>
      <c r="L331" s="142"/>
      <c r="M331" s="142"/>
      <c r="N331" s="142"/>
    </row>
    <row r="332" spans="2:14">
      <c r="B332" s="141"/>
      <c r="C332" s="141"/>
      <c r="D332" s="141"/>
      <c r="E332" s="141"/>
      <c r="F332" s="141"/>
      <c r="G332" s="141"/>
      <c r="H332" s="142"/>
      <c r="I332" s="155"/>
      <c r="J332" s="142"/>
      <c r="K332" s="142"/>
      <c r="L332" s="142"/>
      <c r="M332" s="142"/>
      <c r="N332" s="142"/>
    </row>
    <row r="333" spans="2:14">
      <c r="B333" s="141"/>
      <c r="C333" s="141"/>
      <c r="D333" s="141"/>
      <c r="E333" s="141"/>
      <c r="F333" s="141"/>
      <c r="G333" s="141"/>
      <c r="H333" s="142"/>
      <c r="I333" s="155"/>
      <c r="J333" s="142"/>
      <c r="K333" s="142"/>
      <c r="L333" s="142"/>
      <c r="M333" s="142"/>
      <c r="N333" s="142"/>
    </row>
    <row r="334" spans="2:14">
      <c r="B334" s="141"/>
      <c r="C334" s="141"/>
      <c r="D334" s="141"/>
      <c r="E334" s="141"/>
      <c r="F334" s="141"/>
      <c r="G334" s="141"/>
      <c r="H334" s="142"/>
      <c r="I334" s="155"/>
      <c r="J334" s="142"/>
      <c r="K334" s="142"/>
      <c r="L334" s="142"/>
      <c r="M334" s="142"/>
      <c r="N334" s="142"/>
    </row>
    <row r="335" spans="2:14">
      <c r="B335" s="141"/>
      <c r="C335" s="141"/>
      <c r="D335" s="141"/>
      <c r="E335" s="141"/>
      <c r="F335" s="141"/>
      <c r="G335" s="141"/>
      <c r="H335" s="142"/>
      <c r="I335" s="155"/>
      <c r="J335" s="142"/>
      <c r="K335" s="142"/>
      <c r="L335" s="142"/>
      <c r="M335" s="142"/>
      <c r="N335" s="142"/>
    </row>
    <row r="336" spans="2:14">
      <c r="B336" s="141"/>
      <c r="C336" s="141"/>
      <c r="D336" s="141"/>
      <c r="E336" s="141"/>
      <c r="F336" s="141"/>
      <c r="G336" s="141"/>
      <c r="H336" s="142"/>
      <c r="I336" s="155"/>
      <c r="J336" s="142"/>
      <c r="K336" s="142"/>
      <c r="L336" s="142"/>
      <c r="M336" s="142"/>
      <c r="N336" s="142"/>
    </row>
    <row r="337" spans="2:14">
      <c r="B337" s="141"/>
      <c r="C337" s="141"/>
      <c r="D337" s="141"/>
      <c r="E337" s="141"/>
      <c r="F337" s="141"/>
      <c r="G337" s="141"/>
      <c r="H337" s="142"/>
      <c r="I337" s="155"/>
      <c r="J337" s="142"/>
      <c r="K337" s="142"/>
      <c r="L337" s="142"/>
      <c r="M337" s="142"/>
      <c r="N337" s="142"/>
    </row>
    <row r="338" spans="2:14">
      <c r="B338" s="141"/>
      <c r="C338" s="141"/>
      <c r="D338" s="141"/>
      <c r="E338" s="141"/>
      <c r="F338" s="141"/>
      <c r="G338" s="141"/>
      <c r="H338" s="142"/>
      <c r="I338" s="155"/>
      <c r="J338" s="142"/>
      <c r="K338" s="142"/>
      <c r="L338" s="142"/>
      <c r="M338" s="142"/>
      <c r="N338" s="142"/>
    </row>
    <row r="339" spans="2:14">
      <c r="B339" s="141"/>
      <c r="C339" s="141"/>
      <c r="D339" s="141"/>
      <c r="E339" s="141"/>
      <c r="F339" s="141"/>
      <c r="G339" s="141"/>
      <c r="H339" s="142"/>
      <c r="I339" s="155"/>
      <c r="J339" s="142"/>
      <c r="K339" s="142"/>
      <c r="L339" s="142"/>
      <c r="M339" s="142"/>
      <c r="N339" s="142"/>
    </row>
    <row r="340" spans="2:14">
      <c r="B340" s="141"/>
      <c r="C340" s="141"/>
      <c r="D340" s="141"/>
      <c r="E340" s="141"/>
      <c r="F340" s="141"/>
      <c r="G340" s="141"/>
      <c r="H340" s="142"/>
      <c r="I340" s="155"/>
      <c r="J340" s="142"/>
      <c r="K340" s="142"/>
      <c r="L340" s="142"/>
      <c r="M340" s="142"/>
      <c r="N340" s="142"/>
    </row>
    <row r="341" spans="2:14">
      <c r="B341" s="141"/>
      <c r="C341" s="141"/>
      <c r="D341" s="141"/>
      <c r="E341" s="141"/>
      <c r="F341" s="141"/>
      <c r="G341" s="141"/>
      <c r="H341" s="142"/>
      <c r="I341" s="155"/>
      <c r="J341" s="142"/>
      <c r="K341" s="142"/>
      <c r="L341" s="142"/>
      <c r="M341" s="142"/>
      <c r="N341" s="142"/>
    </row>
    <row r="342" spans="2:14">
      <c r="B342" s="141"/>
      <c r="C342" s="141"/>
      <c r="D342" s="141"/>
      <c r="E342" s="141"/>
      <c r="F342" s="141"/>
      <c r="G342" s="141"/>
      <c r="H342" s="142"/>
      <c r="I342" s="155"/>
      <c r="J342" s="142"/>
      <c r="K342" s="142"/>
      <c r="L342" s="142"/>
      <c r="M342" s="142"/>
      <c r="N342" s="142"/>
    </row>
    <row r="343" spans="2:14">
      <c r="B343" s="141"/>
      <c r="C343" s="141"/>
      <c r="D343" s="141"/>
      <c r="E343" s="141"/>
      <c r="F343" s="141"/>
      <c r="G343" s="141"/>
      <c r="H343" s="142"/>
      <c r="I343" s="155"/>
      <c r="J343" s="142"/>
      <c r="K343" s="142"/>
      <c r="L343" s="142"/>
      <c r="M343" s="142"/>
      <c r="N343" s="142"/>
    </row>
    <row r="344" spans="2:14">
      <c r="B344" s="141"/>
      <c r="C344" s="141"/>
      <c r="D344" s="141"/>
      <c r="E344" s="141"/>
      <c r="F344" s="141"/>
      <c r="G344" s="141"/>
      <c r="H344" s="142"/>
      <c r="I344" s="155"/>
      <c r="J344" s="142"/>
      <c r="K344" s="142"/>
      <c r="L344" s="142"/>
      <c r="M344" s="142"/>
      <c r="N344" s="142"/>
    </row>
    <row r="345" spans="2:14">
      <c r="B345" s="141"/>
      <c r="C345" s="141"/>
      <c r="D345" s="141"/>
      <c r="E345" s="141"/>
      <c r="F345" s="141"/>
      <c r="G345" s="141"/>
      <c r="H345" s="142"/>
      <c r="I345" s="155"/>
      <c r="J345" s="142"/>
      <c r="K345" s="142"/>
      <c r="L345" s="142"/>
      <c r="M345" s="142"/>
      <c r="N345" s="142"/>
    </row>
    <row r="346" spans="2:14">
      <c r="B346" s="141"/>
      <c r="C346" s="141"/>
      <c r="D346" s="141"/>
      <c r="E346" s="141"/>
      <c r="F346" s="141"/>
      <c r="G346" s="141"/>
      <c r="H346" s="142"/>
      <c r="I346" s="155"/>
      <c r="J346" s="142"/>
      <c r="K346" s="142"/>
      <c r="L346" s="142"/>
      <c r="M346" s="142"/>
      <c r="N346" s="142"/>
    </row>
    <row r="347" spans="2:14">
      <c r="B347" s="141"/>
      <c r="C347" s="141"/>
      <c r="D347" s="141"/>
      <c r="E347" s="141"/>
      <c r="F347" s="141"/>
      <c r="G347" s="141"/>
      <c r="H347" s="142"/>
      <c r="I347" s="155"/>
      <c r="J347" s="142"/>
      <c r="K347" s="142"/>
      <c r="L347" s="142"/>
      <c r="M347" s="142"/>
      <c r="N347" s="142"/>
    </row>
    <row r="348" spans="2:14">
      <c r="B348" s="141"/>
      <c r="C348" s="141"/>
      <c r="D348" s="141"/>
      <c r="E348" s="141"/>
      <c r="F348" s="141"/>
      <c r="G348" s="141"/>
      <c r="H348" s="142"/>
      <c r="I348" s="155"/>
      <c r="J348" s="142"/>
      <c r="K348" s="142"/>
      <c r="L348" s="142"/>
      <c r="M348" s="142"/>
      <c r="N348" s="142"/>
    </row>
    <row r="349" spans="2:14">
      <c r="B349" s="141"/>
      <c r="C349" s="141"/>
      <c r="D349" s="141"/>
      <c r="E349" s="141"/>
      <c r="F349" s="141"/>
      <c r="G349" s="141"/>
      <c r="H349" s="142"/>
      <c r="I349" s="155"/>
      <c r="J349" s="142"/>
      <c r="K349" s="142"/>
      <c r="L349" s="142"/>
      <c r="M349" s="142"/>
      <c r="N349" s="142"/>
    </row>
    <row r="350" spans="2:14">
      <c r="B350" s="141"/>
      <c r="C350" s="141"/>
      <c r="D350" s="141"/>
      <c r="E350" s="141"/>
      <c r="F350" s="141"/>
      <c r="G350" s="141"/>
      <c r="H350" s="142"/>
      <c r="I350" s="155"/>
      <c r="J350" s="142"/>
      <c r="K350" s="142"/>
      <c r="L350" s="142"/>
      <c r="M350" s="142"/>
      <c r="N350" s="142"/>
    </row>
    <row r="351" spans="2:14">
      <c r="B351" s="141"/>
      <c r="C351" s="141"/>
      <c r="D351" s="141"/>
      <c r="E351" s="141"/>
      <c r="F351" s="141"/>
      <c r="G351" s="141"/>
      <c r="H351" s="142"/>
      <c r="I351" s="155"/>
      <c r="J351" s="142"/>
      <c r="K351" s="142"/>
      <c r="L351" s="142"/>
      <c r="M351" s="142"/>
      <c r="N351" s="142"/>
    </row>
    <row r="352" spans="2:14">
      <c r="B352" s="141"/>
      <c r="C352" s="141"/>
      <c r="D352" s="141"/>
      <c r="E352" s="141"/>
      <c r="F352" s="141"/>
      <c r="G352" s="141"/>
      <c r="H352" s="142"/>
      <c r="I352" s="155"/>
      <c r="J352" s="142"/>
      <c r="K352" s="142"/>
      <c r="L352" s="142"/>
      <c r="M352" s="142"/>
      <c r="N352" s="142"/>
    </row>
    <row r="353" spans="2:14">
      <c r="B353" s="141"/>
      <c r="C353" s="141"/>
      <c r="D353" s="141"/>
      <c r="E353" s="141"/>
      <c r="F353" s="141"/>
      <c r="G353" s="141"/>
      <c r="H353" s="142"/>
      <c r="I353" s="155"/>
      <c r="J353" s="142"/>
      <c r="K353" s="142"/>
      <c r="L353" s="142"/>
      <c r="M353" s="142"/>
      <c r="N353" s="142"/>
    </row>
    <row r="354" spans="2:14">
      <c r="B354" s="141"/>
      <c r="C354" s="141"/>
      <c r="D354" s="141"/>
      <c r="E354" s="141"/>
      <c r="F354" s="141"/>
      <c r="G354" s="141"/>
      <c r="H354" s="142"/>
      <c r="I354" s="155"/>
      <c r="J354" s="142"/>
      <c r="K354" s="142"/>
      <c r="L354" s="142"/>
      <c r="M354" s="142"/>
      <c r="N354" s="142"/>
    </row>
    <row r="355" spans="2:14">
      <c r="B355" s="141"/>
      <c r="C355" s="141"/>
      <c r="D355" s="141"/>
      <c r="E355" s="141"/>
      <c r="F355" s="141"/>
      <c r="G355" s="141"/>
      <c r="H355" s="142"/>
      <c r="I355" s="155"/>
      <c r="J355" s="142"/>
      <c r="K355" s="142"/>
      <c r="L355" s="142"/>
      <c r="M355" s="142"/>
      <c r="N355" s="142"/>
    </row>
    <row r="356" spans="2:14">
      <c r="B356" s="141"/>
      <c r="C356" s="141"/>
      <c r="D356" s="141"/>
      <c r="E356" s="141"/>
      <c r="F356" s="141"/>
      <c r="G356" s="141"/>
      <c r="H356" s="142"/>
      <c r="I356" s="155"/>
      <c r="J356" s="142"/>
      <c r="K356" s="142"/>
      <c r="L356" s="142"/>
      <c r="M356" s="142"/>
      <c r="N356" s="142"/>
    </row>
    <row r="357" spans="2:14">
      <c r="B357" s="141"/>
      <c r="C357" s="141"/>
      <c r="D357" s="141"/>
      <c r="E357" s="141"/>
      <c r="F357" s="141"/>
      <c r="G357" s="141"/>
      <c r="H357" s="142"/>
      <c r="I357" s="155"/>
      <c r="J357" s="142"/>
      <c r="K357" s="142"/>
      <c r="L357" s="142"/>
      <c r="M357" s="142"/>
      <c r="N357" s="142"/>
    </row>
    <row r="358" spans="2:14">
      <c r="B358" s="141"/>
      <c r="C358" s="141"/>
      <c r="D358" s="141"/>
      <c r="E358" s="141"/>
      <c r="F358" s="141"/>
      <c r="G358" s="141"/>
      <c r="H358" s="142"/>
      <c r="I358" s="155"/>
      <c r="J358" s="142"/>
      <c r="K358" s="142"/>
      <c r="L358" s="142"/>
      <c r="M358" s="142"/>
      <c r="N358" s="142"/>
    </row>
    <row r="359" spans="2:14">
      <c r="B359" s="141"/>
      <c r="C359" s="141"/>
      <c r="D359" s="141"/>
      <c r="E359" s="141"/>
      <c r="F359" s="141"/>
      <c r="G359" s="141"/>
      <c r="H359" s="142"/>
      <c r="I359" s="155"/>
      <c r="J359" s="142"/>
      <c r="K359" s="142"/>
      <c r="L359" s="142"/>
      <c r="M359" s="142"/>
      <c r="N359" s="142"/>
    </row>
    <row r="360" spans="2:14">
      <c r="B360" s="141"/>
      <c r="C360" s="141"/>
      <c r="D360" s="141"/>
      <c r="E360" s="141"/>
      <c r="F360" s="141"/>
      <c r="G360" s="141"/>
      <c r="H360" s="142"/>
      <c r="I360" s="155"/>
      <c r="J360" s="142"/>
      <c r="K360" s="142"/>
      <c r="L360" s="142"/>
      <c r="M360" s="142"/>
      <c r="N360" s="142"/>
    </row>
    <row r="361" spans="2:14">
      <c r="B361" s="141"/>
      <c r="C361" s="141"/>
      <c r="D361" s="141"/>
      <c r="E361" s="141"/>
      <c r="F361" s="141"/>
      <c r="G361" s="141"/>
      <c r="H361" s="142"/>
      <c r="I361" s="155"/>
      <c r="J361" s="142"/>
      <c r="K361" s="142"/>
      <c r="L361" s="142"/>
      <c r="M361" s="142"/>
      <c r="N361" s="142"/>
    </row>
    <row r="362" spans="2:14">
      <c r="B362" s="141"/>
      <c r="C362" s="141"/>
      <c r="D362" s="141"/>
      <c r="E362" s="141"/>
      <c r="F362" s="141"/>
      <c r="G362" s="141"/>
      <c r="H362" s="142"/>
      <c r="I362" s="155"/>
      <c r="J362" s="142"/>
      <c r="K362" s="142"/>
      <c r="L362" s="142"/>
      <c r="M362" s="142"/>
      <c r="N362" s="142"/>
    </row>
    <row r="363" spans="2:14">
      <c r="B363" s="141"/>
      <c r="C363" s="141"/>
      <c r="D363" s="141"/>
      <c r="E363" s="141"/>
      <c r="F363" s="141"/>
      <c r="G363" s="141"/>
      <c r="H363" s="142"/>
      <c r="I363" s="155"/>
      <c r="J363" s="142"/>
      <c r="K363" s="142"/>
      <c r="L363" s="142"/>
      <c r="M363" s="142"/>
      <c r="N363" s="142"/>
    </row>
    <row r="364" spans="2:14">
      <c r="B364" s="141"/>
      <c r="C364" s="141"/>
      <c r="D364" s="141"/>
      <c r="E364" s="141"/>
      <c r="F364" s="141"/>
      <c r="G364" s="141"/>
      <c r="H364" s="142"/>
      <c r="I364" s="155"/>
      <c r="J364" s="142"/>
      <c r="K364" s="142"/>
      <c r="L364" s="142"/>
      <c r="M364" s="142"/>
      <c r="N364" s="142"/>
    </row>
    <row r="365" spans="2:14">
      <c r="B365" s="141"/>
      <c r="C365" s="141"/>
      <c r="D365" s="141"/>
      <c r="E365" s="141"/>
      <c r="F365" s="141"/>
      <c r="G365" s="141"/>
      <c r="H365" s="142"/>
      <c r="I365" s="155"/>
      <c r="J365" s="142"/>
      <c r="K365" s="142"/>
      <c r="L365" s="142"/>
      <c r="M365" s="142"/>
      <c r="N365" s="142"/>
    </row>
    <row r="366" spans="2:14">
      <c r="B366" s="141"/>
      <c r="C366" s="141"/>
      <c r="D366" s="141"/>
      <c r="E366" s="141"/>
      <c r="F366" s="141"/>
      <c r="G366" s="141"/>
      <c r="H366" s="142"/>
      <c r="I366" s="155"/>
      <c r="J366" s="142"/>
      <c r="K366" s="142"/>
      <c r="L366" s="142"/>
      <c r="M366" s="142"/>
      <c r="N366" s="142"/>
    </row>
    <row r="367" spans="2:14">
      <c r="B367" s="141"/>
      <c r="C367" s="141"/>
      <c r="D367" s="141"/>
      <c r="E367" s="141"/>
      <c r="F367" s="141"/>
      <c r="G367" s="141"/>
      <c r="H367" s="142"/>
      <c r="I367" s="155"/>
      <c r="J367" s="142"/>
      <c r="K367" s="142"/>
      <c r="L367" s="142"/>
      <c r="M367" s="142"/>
      <c r="N367" s="142"/>
    </row>
    <row r="368" spans="2:14">
      <c r="B368" s="141"/>
      <c r="C368" s="141"/>
      <c r="D368" s="141"/>
      <c r="E368" s="141"/>
      <c r="F368" s="141"/>
      <c r="G368" s="141"/>
      <c r="H368" s="142"/>
      <c r="I368" s="155"/>
      <c r="J368" s="142"/>
      <c r="K368" s="142"/>
      <c r="L368" s="142"/>
      <c r="M368" s="142"/>
      <c r="N368" s="142"/>
    </row>
    <row r="369" spans="2:14">
      <c r="B369" s="141"/>
      <c r="C369" s="141"/>
      <c r="D369" s="141"/>
      <c r="E369" s="141"/>
      <c r="F369" s="141"/>
      <c r="G369" s="141"/>
      <c r="H369" s="142"/>
      <c r="I369" s="155"/>
      <c r="J369" s="142"/>
      <c r="K369" s="142"/>
      <c r="L369" s="142"/>
      <c r="M369" s="142"/>
      <c r="N369" s="142"/>
    </row>
    <row r="370" spans="2:14">
      <c r="B370" s="141"/>
      <c r="C370" s="141"/>
      <c r="D370" s="141"/>
      <c r="E370" s="141"/>
      <c r="F370" s="141"/>
      <c r="G370" s="141"/>
      <c r="H370" s="142"/>
      <c r="I370" s="155"/>
      <c r="J370" s="142"/>
      <c r="K370" s="142"/>
      <c r="L370" s="142"/>
      <c r="M370" s="142"/>
      <c r="N370" s="142"/>
    </row>
    <row r="371" spans="2:14">
      <c r="B371" s="141"/>
      <c r="C371" s="141"/>
      <c r="D371" s="141"/>
      <c r="E371" s="141"/>
      <c r="F371" s="141"/>
      <c r="G371" s="141"/>
      <c r="H371" s="142"/>
      <c r="I371" s="155"/>
      <c r="J371" s="142"/>
      <c r="K371" s="142"/>
      <c r="L371" s="142"/>
      <c r="M371" s="142"/>
      <c r="N371" s="142"/>
    </row>
    <row r="372" spans="2:14">
      <c r="B372" s="141"/>
      <c r="C372" s="141"/>
      <c r="D372" s="141"/>
      <c r="E372" s="141"/>
      <c r="F372" s="141"/>
      <c r="G372" s="141"/>
      <c r="H372" s="142"/>
      <c r="I372" s="155"/>
      <c r="J372" s="142"/>
      <c r="K372" s="142"/>
      <c r="L372" s="142"/>
      <c r="M372" s="142"/>
      <c r="N372" s="142"/>
    </row>
    <row r="373" spans="2:14">
      <c r="B373" s="141"/>
      <c r="C373" s="141"/>
      <c r="D373" s="141"/>
      <c r="E373" s="141"/>
      <c r="F373" s="141"/>
      <c r="G373" s="141"/>
      <c r="H373" s="142"/>
      <c r="I373" s="155"/>
      <c r="J373" s="142"/>
      <c r="K373" s="142"/>
      <c r="L373" s="142"/>
      <c r="M373" s="142"/>
      <c r="N373" s="142"/>
    </row>
    <row r="374" spans="2:14">
      <c r="B374" s="141"/>
      <c r="C374" s="141"/>
      <c r="D374" s="141"/>
      <c r="E374" s="141"/>
      <c r="F374" s="141"/>
      <c r="G374" s="141"/>
      <c r="H374" s="142"/>
      <c r="I374" s="155"/>
      <c r="J374" s="142"/>
      <c r="K374" s="142"/>
      <c r="L374" s="142"/>
      <c r="M374" s="142"/>
      <c r="N374" s="142"/>
    </row>
    <row r="375" spans="2:14">
      <c r="B375" s="141"/>
      <c r="C375" s="141"/>
      <c r="D375" s="141"/>
      <c r="E375" s="141"/>
      <c r="F375" s="141"/>
      <c r="G375" s="141"/>
      <c r="H375" s="142"/>
      <c r="I375" s="155"/>
      <c r="J375" s="142"/>
      <c r="K375" s="142"/>
      <c r="L375" s="142"/>
      <c r="M375" s="142"/>
      <c r="N375" s="142"/>
    </row>
    <row r="376" spans="2:14">
      <c r="B376" s="141"/>
      <c r="C376" s="141"/>
      <c r="D376" s="141"/>
      <c r="E376" s="141"/>
      <c r="F376" s="141"/>
      <c r="G376" s="141"/>
      <c r="H376" s="142"/>
      <c r="I376" s="155"/>
      <c r="J376" s="142"/>
      <c r="K376" s="142"/>
      <c r="L376" s="142"/>
      <c r="M376" s="142"/>
      <c r="N376" s="142"/>
    </row>
    <row r="377" spans="2:14">
      <c r="B377" s="141"/>
      <c r="C377" s="141"/>
      <c r="D377" s="141"/>
      <c r="E377" s="141"/>
      <c r="F377" s="141"/>
      <c r="G377" s="141"/>
      <c r="H377" s="142"/>
      <c r="I377" s="155"/>
      <c r="J377" s="142"/>
      <c r="K377" s="142"/>
      <c r="L377" s="142"/>
      <c r="M377" s="142"/>
      <c r="N377" s="142"/>
    </row>
    <row r="378" spans="2:14">
      <c r="B378" s="141"/>
      <c r="C378" s="141"/>
      <c r="D378" s="141"/>
      <c r="E378" s="141"/>
      <c r="F378" s="141"/>
      <c r="G378" s="141"/>
      <c r="H378" s="142"/>
      <c r="I378" s="155"/>
      <c r="J378" s="142"/>
      <c r="K378" s="142"/>
      <c r="L378" s="142"/>
      <c r="M378" s="142"/>
      <c r="N378" s="142"/>
    </row>
    <row r="379" spans="2:14">
      <c r="B379" s="141"/>
      <c r="C379" s="141"/>
      <c r="D379" s="141"/>
      <c r="E379" s="141"/>
      <c r="F379" s="141"/>
      <c r="G379" s="141"/>
      <c r="H379" s="142"/>
      <c r="I379" s="155"/>
      <c r="J379" s="142"/>
      <c r="K379" s="142"/>
      <c r="L379" s="142"/>
      <c r="M379" s="142"/>
      <c r="N379" s="142"/>
    </row>
    <row r="380" spans="2:14">
      <c r="B380" s="141"/>
      <c r="C380" s="141"/>
      <c r="D380" s="141"/>
      <c r="E380" s="141"/>
      <c r="F380" s="141"/>
      <c r="G380" s="141"/>
      <c r="H380" s="142"/>
      <c r="I380" s="155"/>
      <c r="J380" s="142"/>
      <c r="K380" s="142"/>
      <c r="L380" s="142"/>
      <c r="M380" s="142"/>
      <c r="N380" s="142"/>
    </row>
    <row r="381" spans="2:14">
      <c r="B381" s="141"/>
      <c r="C381" s="141"/>
      <c r="D381" s="141"/>
      <c r="E381" s="141"/>
      <c r="F381" s="141"/>
      <c r="G381" s="141"/>
      <c r="H381" s="142"/>
      <c r="I381" s="155"/>
      <c r="J381" s="142"/>
      <c r="K381" s="142"/>
      <c r="L381" s="142"/>
      <c r="M381" s="142"/>
      <c r="N381" s="142"/>
    </row>
    <row r="382" spans="2:14">
      <c r="B382" s="141"/>
      <c r="C382" s="141"/>
      <c r="D382" s="141"/>
      <c r="E382" s="141"/>
      <c r="F382" s="141"/>
      <c r="G382" s="141"/>
      <c r="H382" s="142"/>
      <c r="I382" s="155"/>
      <c r="J382" s="142"/>
      <c r="K382" s="142"/>
      <c r="L382" s="142"/>
      <c r="M382" s="142"/>
      <c r="N382" s="142"/>
    </row>
    <row r="383" spans="2:14">
      <c r="B383" s="141"/>
      <c r="C383" s="141"/>
      <c r="D383" s="141"/>
      <c r="E383" s="141"/>
      <c r="F383" s="141"/>
      <c r="G383" s="141"/>
      <c r="H383" s="142"/>
      <c r="I383" s="155"/>
      <c r="J383" s="142"/>
      <c r="K383" s="142"/>
      <c r="L383" s="142"/>
      <c r="M383" s="142"/>
      <c r="N383" s="142"/>
    </row>
    <row r="384" spans="2:14">
      <c r="B384" s="141"/>
      <c r="C384" s="141"/>
      <c r="D384" s="141"/>
      <c r="E384" s="141"/>
      <c r="F384" s="141"/>
      <c r="G384" s="141"/>
      <c r="H384" s="142"/>
      <c r="I384" s="155"/>
      <c r="J384" s="142"/>
      <c r="K384" s="142"/>
      <c r="L384" s="142"/>
      <c r="M384" s="142"/>
      <c r="N384" s="142"/>
    </row>
    <row r="385" spans="2:14">
      <c r="B385" s="141"/>
      <c r="C385" s="141"/>
      <c r="D385" s="141"/>
      <c r="E385" s="141"/>
      <c r="F385" s="141"/>
      <c r="G385" s="141"/>
      <c r="H385" s="142"/>
      <c r="I385" s="155"/>
      <c r="J385" s="142"/>
      <c r="K385" s="142"/>
      <c r="L385" s="142"/>
      <c r="M385" s="142"/>
      <c r="N385" s="142"/>
    </row>
    <row r="386" spans="2:14">
      <c r="B386" s="141"/>
      <c r="C386" s="141"/>
      <c r="D386" s="141"/>
      <c r="E386" s="141"/>
      <c r="F386" s="141"/>
      <c r="G386" s="141"/>
      <c r="H386" s="142"/>
      <c r="I386" s="155"/>
      <c r="J386" s="142"/>
      <c r="K386" s="142"/>
      <c r="L386" s="142"/>
      <c r="M386" s="142"/>
      <c r="N386" s="142"/>
    </row>
    <row r="387" spans="2:14">
      <c r="B387" s="141"/>
      <c r="C387" s="141"/>
      <c r="D387" s="141"/>
      <c r="E387" s="141"/>
      <c r="F387" s="141"/>
      <c r="G387" s="141"/>
      <c r="H387" s="142"/>
      <c r="I387" s="155"/>
      <c r="J387" s="142"/>
      <c r="K387" s="142"/>
      <c r="L387" s="142"/>
      <c r="M387" s="142"/>
      <c r="N387" s="142"/>
    </row>
    <row r="388" spans="2:14">
      <c r="B388" s="141"/>
      <c r="C388" s="141"/>
      <c r="D388" s="141"/>
      <c r="E388" s="141"/>
      <c r="F388" s="141"/>
      <c r="G388" s="141"/>
      <c r="H388" s="142"/>
      <c r="I388" s="155"/>
      <c r="J388" s="142"/>
      <c r="K388" s="142"/>
      <c r="L388" s="142"/>
      <c r="M388" s="142"/>
      <c r="N388" s="142"/>
    </row>
    <row r="389" spans="2:14">
      <c r="B389" s="141"/>
      <c r="C389" s="141"/>
      <c r="D389" s="141"/>
      <c r="E389" s="141"/>
      <c r="F389" s="141"/>
      <c r="G389" s="141"/>
      <c r="H389" s="142"/>
      <c r="I389" s="155"/>
      <c r="J389" s="142"/>
      <c r="K389" s="142"/>
      <c r="L389" s="142"/>
      <c r="M389" s="142"/>
      <c r="N389" s="142"/>
    </row>
    <row r="390" spans="2:14">
      <c r="B390" s="141"/>
      <c r="C390" s="141"/>
      <c r="D390" s="141"/>
      <c r="E390" s="141"/>
      <c r="F390" s="141"/>
      <c r="G390" s="141"/>
      <c r="H390" s="142"/>
      <c r="I390" s="155"/>
      <c r="J390" s="142"/>
      <c r="K390" s="142"/>
      <c r="L390" s="142"/>
      <c r="M390" s="142"/>
      <c r="N390" s="142"/>
    </row>
    <row r="391" spans="2:14">
      <c r="B391" s="141"/>
      <c r="C391" s="141"/>
      <c r="D391" s="141"/>
      <c r="E391" s="141"/>
      <c r="F391" s="141"/>
      <c r="G391" s="141"/>
      <c r="H391" s="142"/>
      <c r="I391" s="155"/>
      <c r="J391" s="142"/>
      <c r="K391" s="142"/>
      <c r="L391" s="142"/>
      <c r="M391" s="142"/>
      <c r="N391" s="142"/>
    </row>
    <row r="392" spans="2:14">
      <c r="B392" s="141"/>
      <c r="C392" s="141"/>
      <c r="D392" s="141"/>
      <c r="E392" s="141"/>
      <c r="F392" s="141"/>
      <c r="G392" s="141"/>
      <c r="H392" s="142"/>
      <c r="I392" s="155"/>
      <c r="J392" s="142"/>
      <c r="K392" s="142"/>
      <c r="L392" s="142"/>
      <c r="M392" s="142"/>
      <c r="N392" s="142"/>
    </row>
    <row r="393" spans="2:14">
      <c r="B393" s="141"/>
      <c r="C393" s="141"/>
      <c r="D393" s="141"/>
      <c r="E393" s="141"/>
      <c r="F393" s="141"/>
      <c r="G393" s="141"/>
      <c r="H393" s="142"/>
      <c r="I393" s="155"/>
      <c r="J393" s="142"/>
      <c r="K393" s="142"/>
      <c r="L393" s="142"/>
      <c r="M393" s="142"/>
      <c r="N393" s="142"/>
    </row>
    <row r="394" spans="2:14">
      <c r="B394" s="141"/>
      <c r="C394" s="141"/>
      <c r="D394" s="141"/>
      <c r="E394" s="141"/>
      <c r="F394" s="141"/>
      <c r="G394" s="141"/>
      <c r="H394" s="142"/>
      <c r="I394" s="155"/>
      <c r="J394" s="142"/>
      <c r="K394" s="142"/>
      <c r="L394" s="142"/>
      <c r="M394" s="142"/>
      <c r="N394" s="142"/>
    </row>
    <row r="395" spans="2:14">
      <c r="B395" s="141"/>
      <c r="C395" s="141"/>
      <c r="D395" s="141"/>
      <c r="E395" s="141"/>
      <c r="F395" s="141"/>
      <c r="G395" s="141"/>
      <c r="H395" s="142"/>
      <c r="I395" s="155"/>
      <c r="J395" s="142"/>
      <c r="K395" s="142"/>
      <c r="L395" s="142"/>
      <c r="M395" s="142"/>
      <c r="N395" s="142"/>
    </row>
    <row r="396" spans="2:14">
      <c r="B396" s="141"/>
      <c r="C396" s="141"/>
      <c r="D396" s="141"/>
      <c r="E396" s="141"/>
      <c r="F396" s="141"/>
      <c r="G396" s="141"/>
      <c r="H396" s="142"/>
      <c r="I396" s="155"/>
      <c r="J396" s="142"/>
      <c r="K396" s="142"/>
      <c r="L396" s="142"/>
      <c r="M396" s="142"/>
      <c r="N396" s="142"/>
    </row>
    <row r="397" spans="2:14">
      <c r="B397" s="141"/>
      <c r="C397" s="141"/>
      <c r="D397" s="141"/>
      <c r="E397" s="141"/>
      <c r="F397" s="141"/>
      <c r="G397" s="141"/>
      <c r="H397" s="142"/>
      <c r="I397" s="155"/>
      <c r="J397" s="142"/>
      <c r="K397" s="142"/>
      <c r="L397" s="142"/>
      <c r="M397" s="142"/>
      <c r="N397" s="142"/>
    </row>
    <row r="398" spans="2:14">
      <c r="B398" s="141"/>
      <c r="C398" s="141"/>
      <c r="D398" s="141"/>
      <c r="E398" s="141"/>
      <c r="F398" s="141"/>
      <c r="G398" s="141"/>
      <c r="H398" s="142"/>
      <c r="I398" s="155"/>
      <c r="J398" s="142"/>
      <c r="K398" s="142"/>
      <c r="L398" s="142"/>
      <c r="M398" s="142"/>
      <c r="N398" s="142"/>
    </row>
    <row r="399" spans="2:14">
      <c r="B399" s="141"/>
      <c r="C399" s="141"/>
      <c r="D399" s="141"/>
      <c r="E399" s="141"/>
      <c r="F399" s="141"/>
      <c r="G399" s="141"/>
      <c r="H399" s="142"/>
      <c r="I399" s="155"/>
      <c r="J399" s="142"/>
      <c r="K399" s="142"/>
      <c r="L399" s="142"/>
      <c r="M399" s="142"/>
      <c r="N399" s="142"/>
    </row>
    <row r="400" spans="2:14">
      <c r="B400" s="141"/>
      <c r="C400" s="141"/>
      <c r="D400" s="141"/>
      <c r="E400" s="141"/>
      <c r="F400" s="141"/>
      <c r="G400" s="141"/>
      <c r="H400" s="142"/>
      <c r="I400" s="155"/>
      <c r="J400" s="142"/>
      <c r="K400" s="142"/>
      <c r="L400" s="142"/>
      <c r="M400" s="142"/>
      <c r="N400" s="142"/>
    </row>
    <row r="401" spans="2:14">
      <c r="B401" s="141"/>
      <c r="C401" s="141"/>
      <c r="D401" s="141"/>
      <c r="E401" s="141"/>
      <c r="F401" s="141"/>
      <c r="G401" s="141"/>
      <c r="H401" s="142"/>
      <c r="I401" s="155"/>
      <c r="J401" s="142"/>
      <c r="K401" s="142"/>
      <c r="L401" s="142"/>
      <c r="M401" s="142"/>
      <c r="N401" s="142"/>
    </row>
    <row r="402" spans="2:14">
      <c r="B402" s="141"/>
      <c r="C402" s="141"/>
      <c r="D402" s="141"/>
      <c r="E402" s="141"/>
      <c r="F402" s="141"/>
      <c r="G402" s="141"/>
      <c r="H402" s="142"/>
      <c r="I402" s="155"/>
      <c r="J402" s="142"/>
      <c r="K402" s="142"/>
      <c r="L402" s="142"/>
      <c r="M402" s="142"/>
      <c r="N402" s="142"/>
    </row>
    <row r="403" spans="2:14">
      <c r="B403" s="141"/>
      <c r="C403" s="141"/>
      <c r="D403" s="141"/>
      <c r="E403" s="141"/>
      <c r="F403" s="141"/>
      <c r="G403" s="141"/>
      <c r="H403" s="142"/>
      <c r="I403" s="155"/>
      <c r="J403" s="142"/>
      <c r="K403" s="142"/>
      <c r="L403" s="142"/>
      <c r="M403" s="142"/>
      <c r="N403" s="142"/>
    </row>
    <row r="404" spans="2:14">
      <c r="B404" s="141"/>
      <c r="C404" s="141"/>
      <c r="D404" s="141"/>
      <c r="E404" s="141"/>
      <c r="F404" s="141"/>
      <c r="G404" s="141"/>
      <c r="H404" s="142"/>
      <c r="I404" s="155"/>
      <c r="J404" s="142"/>
      <c r="K404" s="142"/>
      <c r="L404" s="142"/>
      <c r="M404" s="142"/>
      <c r="N404" s="142"/>
    </row>
    <row r="405" spans="2:14">
      <c r="B405" s="141"/>
      <c r="C405" s="141"/>
      <c r="D405" s="141"/>
      <c r="E405" s="141"/>
      <c r="F405" s="141"/>
      <c r="G405" s="141"/>
      <c r="H405" s="142"/>
      <c r="I405" s="155"/>
      <c r="J405" s="142"/>
      <c r="K405" s="142"/>
      <c r="L405" s="142"/>
      <c r="M405" s="142"/>
      <c r="N405" s="142"/>
    </row>
    <row r="406" spans="2:14">
      <c r="B406" s="141"/>
      <c r="C406" s="141"/>
      <c r="D406" s="141"/>
      <c r="E406" s="141"/>
      <c r="F406" s="141"/>
      <c r="G406" s="141"/>
      <c r="H406" s="142"/>
      <c r="I406" s="155"/>
      <c r="J406" s="142"/>
      <c r="K406" s="142"/>
      <c r="L406" s="142"/>
      <c r="M406" s="142"/>
      <c r="N406" s="142"/>
    </row>
    <row r="407" spans="2:14">
      <c r="B407" s="141"/>
      <c r="C407" s="141"/>
      <c r="D407" s="141"/>
      <c r="E407" s="141"/>
      <c r="F407" s="141"/>
      <c r="G407" s="141"/>
      <c r="H407" s="142"/>
      <c r="I407" s="155"/>
      <c r="J407" s="142"/>
      <c r="K407" s="142"/>
      <c r="L407" s="142"/>
      <c r="M407" s="142"/>
      <c r="N407" s="142"/>
    </row>
    <row r="408" spans="2:14">
      <c r="B408" s="141"/>
      <c r="C408" s="141"/>
      <c r="D408" s="141"/>
      <c r="E408" s="141"/>
      <c r="F408" s="141"/>
      <c r="G408" s="141"/>
      <c r="H408" s="142"/>
      <c r="I408" s="155"/>
      <c r="J408" s="142"/>
      <c r="K408" s="142"/>
      <c r="L408" s="142"/>
      <c r="M408" s="142"/>
      <c r="N408" s="142"/>
    </row>
    <row r="409" spans="2:14">
      <c r="B409" s="141"/>
      <c r="C409" s="141"/>
      <c r="D409" s="141"/>
      <c r="E409" s="141"/>
      <c r="F409" s="141"/>
      <c r="G409" s="141"/>
      <c r="H409" s="142"/>
      <c r="I409" s="155"/>
      <c r="J409" s="142"/>
      <c r="K409" s="142"/>
      <c r="L409" s="142"/>
      <c r="M409" s="142"/>
      <c r="N409" s="142"/>
    </row>
    <row r="410" spans="2:14">
      <c r="B410" s="141"/>
      <c r="C410" s="141"/>
      <c r="D410" s="141"/>
      <c r="E410" s="141"/>
      <c r="F410" s="141"/>
      <c r="G410" s="141"/>
      <c r="H410" s="142"/>
      <c r="I410" s="155"/>
      <c r="J410" s="142"/>
      <c r="K410" s="142"/>
      <c r="L410" s="142"/>
      <c r="M410" s="142"/>
      <c r="N410" s="142"/>
    </row>
    <row r="411" spans="2:14">
      <c r="B411" s="141"/>
      <c r="C411" s="141"/>
      <c r="D411" s="141"/>
      <c r="E411" s="141"/>
      <c r="F411" s="141"/>
      <c r="G411" s="141"/>
      <c r="H411" s="142"/>
      <c r="I411" s="155"/>
      <c r="J411" s="142"/>
      <c r="K411" s="142"/>
      <c r="L411" s="142"/>
      <c r="M411" s="142"/>
      <c r="N411" s="142"/>
    </row>
    <row r="412" spans="2:14">
      <c r="B412" s="141"/>
      <c r="C412" s="141"/>
      <c r="D412" s="141"/>
      <c r="E412" s="141"/>
      <c r="F412" s="141"/>
      <c r="G412" s="141"/>
      <c r="H412" s="142"/>
      <c r="I412" s="155"/>
      <c r="J412" s="142"/>
      <c r="K412" s="142"/>
      <c r="L412" s="142"/>
      <c r="M412" s="142"/>
      <c r="N412" s="142"/>
    </row>
    <row r="413" spans="2:14">
      <c r="B413" s="141"/>
      <c r="C413" s="141"/>
      <c r="D413" s="141"/>
      <c r="E413" s="141"/>
      <c r="F413" s="141"/>
      <c r="G413" s="141"/>
      <c r="H413" s="142"/>
      <c r="I413" s="155"/>
      <c r="J413" s="142"/>
      <c r="K413" s="142"/>
      <c r="L413" s="142"/>
      <c r="M413" s="142"/>
      <c r="N413" s="142"/>
    </row>
    <row r="414" spans="2:14">
      <c r="B414" s="141"/>
      <c r="C414" s="141"/>
      <c r="D414" s="141"/>
      <c r="E414" s="141"/>
      <c r="F414" s="141"/>
      <c r="G414" s="141"/>
      <c r="H414" s="142"/>
      <c r="I414" s="155"/>
      <c r="J414" s="142"/>
      <c r="K414" s="142"/>
      <c r="L414" s="142"/>
      <c r="M414" s="142"/>
      <c r="N414" s="142"/>
    </row>
    <row r="415" spans="2:14">
      <c r="B415" s="141"/>
      <c r="C415" s="141"/>
      <c r="D415" s="141"/>
      <c r="E415" s="141"/>
      <c r="F415" s="141"/>
      <c r="G415" s="141"/>
      <c r="H415" s="142"/>
      <c r="I415" s="155"/>
      <c r="J415" s="142"/>
      <c r="K415" s="142"/>
      <c r="L415" s="142"/>
      <c r="M415" s="142"/>
      <c r="N415" s="142"/>
    </row>
    <row r="416" spans="2:14">
      <c r="B416" s="141"/>
      <c r="C416" s="141"/>
      <c r="D416" s="141"/>
      <c r="E416" s="141"/>
      <c r="F416" s="141"/>
      <c r="G416" s="141"/>
      <c r="H416" s="142"/>
      <c r="I416" s="155"/>
      <c r="J416" s="142"/>
      <c r="K416" s="142"/>
      <c r="L416" s="142"/>
      <c r="M416" s="142"/>
      <c r="N416" s="142"/>
    </row>
    <row r="417" spans="2:14">
      <c r="B417" s="141"/>
      <c r="C417" s="141"/>
      <c r="D417" s="141"/>
      <c r="E417" s="141"/>
      <c r="F417" s="141"/>
      <c r="G417" s="141"/>
      <c r="H417" s="142"/>
      <c r="I417" s="155"/>
      <c r="J417" s="142"/>
      <c r="K417" s="142"/>
      <c r="L417" s="142"/>
      <c r="M417" s="142"/>
      <c r="N417" s="142"/>
    </row>
    <row r="418" spans="2:14">
      <c r="B418" s="141"/>
      <c r="C418" s="141"/>
      <c r="D418" s="141"/>
      <c r="E418" s="141"/>
      <c r="F418" s="141"/>
      <c r="G418" s="141"/>
      <c r="H418" s="142"/>
      <c r="I418" s="155"/>
      <c r="J418" s="142"/>
      <c r="K418" s="142"/>
      <c r="L418" s="142"/>
      <c r="M418" s="142"/>
      <c r="N418" s="142"/>
    </row>
    <row r="419" spans="2:14">
      <c r="B419" s="141"/>
      <c r="C419" s="141"/>
      <c r="D419" s="141"/>
      <c r="E419" s="141"/>
      <c r="F419" s="141"/>
      <c r="G419" s="141"/>
      <c r="H419" s="142"/>
      <c r="I419" s="155"/>
      <c r="J419" s="142"/>
      <c r="K419" s="142"/>
      <c r="L419" s="142"/>
      <c r="M419" s="142"/>
      <c r="N419" s="142"/>
    </row>
    <row r="420" spans="2:14">
      <c r="B420" s="141"/>
      <c r="C420" s="141"/>
      <c r="D420" s="141"/>
      <c r="E420" s="141"/>
      <c r="F420" s="141"/>
      <c r="G420" s="141"/>
      <c r="H420" s="142"/>
      <c r="I420" s="155"/>
      <c r="J420" s="142"/>
      <c r="K420" s="142"/>
      <c r="L420" s="142"/>
      <c r="M420" s="142"/>
      <c r="N420" s="142"/>
    </row>
    <row r="421" spans="2:14">
      <c r="B421" s="141"/>
      <c r="C421" s="141"/>
      <c r="D421" s="141"/>
      <c r="E421" s="141"/>
      <c r="F421" s="141"/>
      <c r="G421" s="141"/>
      <c r="H421" s="142"/>
      <c r="I421" s="155"/>
      <c r="J421" s="142"/>
      <c r="K421" s="142"/>
      <c r="L421" s="142"/>
      <c r="M421" s="142"/>
      <c r="N421" s="142"/>
    </row>
    <row r="422" spans="2:14">
      <c r="B422" s="141"/>
      <c r="C422" s="141"/>
      <c r="D422" s="141"/>
      <c r="E422" s="141"/>
      <c r="F422" s="141"/>
      <c r="G422" s="141"/>
      <c r="H422" s="142"/>
      <c r="I422" s="155"/>
      <c r="J422" s="142"/>
      <c r="K422" s="142"/>
      <c r="L422" s="142"/>
      <c r="M422" s="142"/>
      <c r="N422" s="142"/>
    </row>
    <row r="423" spans="2:14">
      <c r="B423" s="141"/>
      <c r="C423" s="141"/>
      <c r="D423" s="141"/>
      <c r="E423" s="141"/>
      <c r="F423" s="141"/>
      <c r="G423" s="141"/>
      <c r="H423" s="142"/>
      <c r="I423" s="155"/>
      <c r="J423" s="142"/>
      <c r="K423" s="142"/>
      <c r="L423" s="142"/>
      <c r="M423" s="142"/>
      <c r="N423" s="142"/>
    </row>
    <row r="424" spans="2:14">
      <c r="B424" s="141"/>
      <c r="C424" s="141"/>
      <c r="D424" s="141"/>
      <c r="E424" s="141"/>
      <c r="F424" s="141"/>
      <c r="G424" s="141"/>
      <c r="H424" s="142"/>
      <c r="I424" s="155"/>
      <c r="J424" s="142"/>
      <c r="K424" s="142"/>
      <c r="L424" s="142"/>
      <c r="M424" s="142"/>
      <c r="N424" s="142"/>
    </row>
    <row r="425" spans="2:14">
      <c r="B425" s="141"/>
      <c r="C425" s="141"/>
      <c r="D425" s="141"/>
      <c r="E425" s="141"/>
      <c r="F425" s="141"/>
      <c r="G425" s="141"/>
      <c r="H425" s="142"/>
      <c r="I425" s="155"/>
      <c r="J425" s="142"/>
      <c r="K425" s="142"/>
      <c r="L425" s="142"/>
      <c r="M425" s="142"/>
      <c r="N425" s="142"/>
    </row>
    <row r="426" spans="2:14">
      <c r="B426" s="141"/>
      <c r="C426" s="141"/>
      <c r="D426" s="141"/>
      <c r="E426" s="141"/>
      <c r="F426" s="141"/>
      <c r="G426" s="141"/>
      <c r="H426" s="142"/>
      <c r="I426" s="155"/>
      <c r="J426" s="142"/>
      <c r="K426" s="142"/>
      <c r="L426" s="142"/>
      <c r="M426" s="142"/>
      <c r="N426" s="142"/>
    </row>
    <row r="427" spans="2:14">
      <c r="B427" s="141"/>
      <c r="C427" s="141"/>
      <c r="D427" s="141"/>
      <c r="E427" s="141"/>
      <c r="F427" s="141"/>
      <c r="G427" s="141"/>
      <c r="H427" s="142"/>
      <c r="I427" s="155"/>
      <c r="J427" s="142"/>
      <c r="K427" s="142"/>
      <c r="L427" s="142"/>
      <c r="M427" s="142"/>
      <c r="N427" s="142"/>
    </row>
    <row r="428" spans="2:14">
      <c r="B428" s="141"/>
      <c r="C428" s="141"/>
      <c r="D428" s="141"/>
      <c r="E428" s="141"/>
      <c r="F428" s="141"/>
      <c r="G428" s="141"/>
      <c r="H428" s="142"/>
      <c r="I428" s="155"/>
      <c r="J428" s="142"/>
      <c r="K428" s="142"/>
      <c r="L428" s="142"/>
      <c r="M428" s="142"/>
      <c r="N428" s="142"/>
    </row>
    <row r="429" spans="2:14">
      <c r="B429" s="141"/>
      <c r="C429" s="141"/>
      <c r="D429" s="141"/>
      <c r="E429" s="141"/>
      <c r="F429" s="141"/>
      <c r="G429" s="141"/>
      <c r="H429" s="142"/>
      <c r="I429" s="155"/>
      <c r="J429" s="142"/>
      <c r="K429" s="142"/>
      <c r="L429" s="142"/>
      <c r="M429" s="142"/>
      <c r="N429" s="142"/>
    </row>
    <row r="430" spans="2:14">
      <c r="B430" s="141"/>
      <c r="C430" s="141"/>
      <c r="D430" s="141"/>
      <c r="E430" s="141"/>
      <c r="F430" s="141"/>
      <c r="G430" s="141"/>
      <c r="H430" s="142"/>
      <c r="I430" s="155"/>
      <c r="J430" s="142"/>
      <c r="K430" s="142"/>
      <c r="L430" s="142"/>
      <c r="M430" s="142"/>
      <c r="N430" s="142"/>
    </row>
    <row r="431" spans="2:14">
      <c r="B431" s="141"/>
      <c r="C431" s="141"/>
      <c r="D431" s="141"/>
      <c r="E431" s="141"/>
      <c r="F431" s="141"/>
      <c r="G431" s="141"/>
      <c r="H431" s="142"/>
      <c r="I431" s="155"/>
      <c r="J431" s="142"/>
      <c r="K431" s="142"/>
      <c r="L431" s="142"/>
      <c r="M431" s="142"/>
      <c r="N431" s="142"/>
    </row>
    <row r="432" spans="2:14">
      <c r="B432" s="141"/>
      <c r="C432" s="141"/>
      <c r="D432" s="141"/>
      <c r="E432" s="141"/>
      <c r="F432" s="141"/>
      <c r="G432" s="141"/>
      <c r="H432" s="142"/>
      <c r="I432" s="155"/>
      <c r="J432" s="142"/>
      <c r="K432" s="142"/>
      <c r="L432" s="142"/>
      <c r="M432" s="142"/>
      <c r="N432" s="142"/>
    </row>
    <row r="433" spans="2:14">
      <c r="B433" s="141"/>
      <c r="C433" s="141"/>
      <c r="D433" s="141"/>
      <c r="E433" s="141"/>
      <c r="F433" s="141"/>
      <c r="G433" s="141"/>
      <c r="H433" s="142"/>
      <c r="I433" s="155"/>
      <c r="J433" s="142"/>
      <c r="K433" s="142"/>
      <c r="L433" s="142"/>
      <c r="M433" s="142"/>
      <c r="N433" s="142"/>
    </row>
    <row r="434" spans="2:14">
      <c r="B434" s="141"/>
      <c r="C434" s="141"/>
      <c r="D434" s="141"/>
      <c r="E434" s="141"/>
      <c r="F434" s="141"/>
      <c r="G434" s="141"/>
      <c r="H434" s="142"/>
      <c r="I434" s="155"/>
      <c r="J434" s="142"/>
      <c r="K434" s="142"/>
      <c r="L434" s="142"/>
      <c r="M434" s="142"/>
      <c r="N434" s="142"/>
    </row>
    <row r="435" spans="2:14">
      <c r="B435" s="141"/>
      <c r="C435" s="141"/>
      <c r="D435" s="141"/>
      <c r="E435" s="141"/>
      <c r="F435" s="141"/>
      <c r="G435" s="141"/>
      <c r="H435" s="142"/>
      <c r="I435" s="155"/>
      <c r="J435" s="142"/>
      <c r="K435" s="142"/>
      <c r="L435" s="142"/>
      <c r="M435" s="142"/>
      <c r="N435" s="142"/>
    </row>
    <row r="436" spans="2:14">
      <c r="B436" s="141"/>
      <c r="C436" s="141"/>
      <c r="D436" s="141"/>
      <c r="E436" s="141"/>
      <c r="F436" s="141"/>
      <c r="G436" s="141"/>
      <c r="H436" s="142"/>
      <c r="I436" s="155"/>
      <c r="J436" s="142"/>
      <c r="K436" s="142"/>
      <c r="L436" s="142"/>
      <c r="M436" s="142"/>
      <c r="N436" s="142"/>
    </row>
    <row r="437" spans="2:14">
      <c r="B437" s="141"/>
      <c r="C437" s="141"/>
      <c r="D437" s="141"/>
      <c r="E437" s="141"/>
      <c r="F437" s="141"/>
      <c r="G437" s="141"/>
      <c r="H437" s="142"/>
      <c r="I437" s="155"/>
      <c r="J437" s="142"/>
      <c r="K437" s="142"/>
      <c r="L437" s="142"/>
      <c r="M437" s="142"/>
      <c r="N437" s="142"/>
    </row>
    <row r="438" spans="2:14">
      <c r="B438" s="141"/>
      <c r="C438" s="141"/>
      <c r="D438" s="141"/>
      <c r="E438" s="141"/>
      <c r="F438" s="141"/>
      <c r="G438" s="141"/>
      <c r="H438" s="142"/>
      <c r="I438" s="155"/>
      <c r="J438" s="142"/>
      <c r="K438" s="142"/>
      <c r="L438" s="142"/>
      <c r="M438" s="142"/>
      <c r="N438" s="142"/>
    </row>
    <row r="439" spans="2:14">
      <c r="B439" s="141"/>
      <c r="C439" s="141"/>
      <c r="D439" s="141"/>
      <c r="E439" s="141"/>
      <c r="F439" s="141"/>
      <c r="G439" s="141"/>
      <c r="H439" s="142"/>
      <c r="I439" s="155"/>
      <c r="J439" s="142"/>
      <c r="K439" s="142"/>
      <c r="L439" s="142"/>
      <c r="M439" s="142"/>
      <c r="N439" s="142"/>
    </row>
    <row r="440" spans="2:14">
      <c r="B440" s="141"/>
      <c r="C440" s="141"/>
      <c r="D440" s="141"/>
      <c r="E440" s="141"/>
      <c r="F440" s="141"/>
      <c r="G440" s="141"/>
      <c r="H440" s="142"/>
      <c r="I440" s="155"/>
      <c r="J440" s="142"/>
      <c r="K440" s="142"/>
      <c r="L440" s="142"/>
      <c r="M440" s="142"/>
      <c r="N440" s="142"/>
    </row>
    <row r="441" spans="2:14">
      <c r="B441" s="141"/>
      <c r="C441" s="141"/>
      <c r="D441" s="141"/>
      <c r="E441" s="141"/>
      <c r="F441" s="141"/>
      <c r="G441" s="141"/>
      <c r="H441" s="142"/>
      <c r="I441" s="155"/>
      <c r="J441" s="142"/>
      <c r="K441" s="142"/>
      <c r="L441" s="142"/>
      <c r="M441" s="142"/>
      <c r="N441" s="142"/>
    </row>
    <row r="442" spans="2:14">
      <c r="B442" s="141"/>
      <c r="C442" s="141"/>
      <c r="D442" s="141"/>
      <c r="E442" s="141"/>
      <c r="F442" s="141"/>
      <c r="G442" s="141"/>
      <c r="H442" s="142"/>
      <c r="I442" s="155"/>
      <c r="J442" s="142"/>
      <c r="K442" s="142"/>
      <c r="L442" s="142"/>
      <c r="M442" s="142"/>
      <c r="N442" s="142"/>
    </row>
    <row r="443" spans="2:14">
      <c r="B443" s="141"/>
      <c r="C443" s="141"/>
      <c r="D443" s="141"/>
      <c r="E443" s="141"/>
      <c r="F443" s="141"/>
      <c r="G443" s="141"/>
      <c r="H443" s="142"/>
      <c r="I443" s="155"/>
      <c r="J443" s="142"/>
      <c r="K443" s="142"/>
      <c r="L443" s="142"/>
      <c r="M443" s="142"/>
      <c r="N443" s="142"/>
    </row>
    <row r="444" spans="2:14">
      <c r="B444" s="141"/>
      <c r="C444" s="141"/>
      <c r="D444" s="141"/>
      <c r="E444" s="141"/>
      <c r="F444" s="141"/>
      <c r="G444" s="141"/>
      <c r="H444" s="142"/>
      <c r="I444" s="155"/>
      <c r="J444" s="142"/>
      <c r="K444" s="142"/>
      <c r="L444" s="142"/>
      <c r="M444" s="142"/>
      <c r="N444" s="142"/>
    </row>
    <row r="445" spans="2:14">
      <c r="B445" s="141"/>
      <c r="C445" s="141"/>
      <c r="D445" s="141"/>
      <c r="E445" s="141"/>
      <c r="F445" s="141"/>
      <c r="G445" s="141"/>
      <c r="H445" s="142"/>
      <c r="I445" s="155"/>
      <c r="J445" s="142"/>
      <c r="K445" s="142"/>
      <c r="L445" s="142"/>
      <c r="M445" s="142"/>
      <c r="N445" s="142"/>
    </row>
    <row r="446" spans="2:14">
      <c r="B446" s="141"/>
      <c r="C446" s="141"/>
      <c r="D446" s="141"/>
      <c r="E446" s="141"/>
      <c r="F446" s="141"/>
      <c r="G446" s="141"/>
      <c r="H446" s="142"/>
      <c r="I446" s="155"/>
      <c r="J446" s="142"/>
      <c r="K446" s="142"/>
      <c r="L446" s="142"/>
      <c r="M446" s="142"/>
      <c r="N446" s="142"/>
    </row>
    <row r="447" spans="2:14">
      <c r="B447" s="141"/>
      <c r="C447" s="141"/>
      <c r="D447" s="141"/>
      <c r="E447" s="141"/>
      <c r="F447" s="141"/>
      <c r="G447" s="141"/>
      <c r="H447" s="142"/>
      <c r="I447" s="155"/>
      <c r="J447" s="142"/>
      <c r="K447" s="142"/>
      <c r="L447" s="142"/>
      <c r="M447" s="142"/>
      <c r="N447" s="142"/>
    </row>
    <row r="448" spans="2:14">
      <c r="B448" s="141"/>
      <c r="C448" s="141"/>
      <c r="D448" s="141"/>
      <c r="E448" s="141"/>
      <c r="F448" s="141"/>
      <c r="G448" s="141"/>
      <c r="H448" s="142"/>
      <c r="I448" s="155"/>
      <c r="J448" s="142"/>
      <c r="K448" s="142"/>
      <c r="L448" s="142"/>
      <c r="M448" s="142"/>
      <c r="N448" s="142"/>
    </row>
    <row r="449" spans="2:14">
      <c r="B449" s="141"/>
      <c r="C449" s="141"/>
      <c r="D449" s="141"/>
      <c r="E449" s="141"/>
      <c r="F449" s="141"/>
      <c r="G449" s="141"/>
      <c r="H449" s="142"/>
      <c r="I449" s="155"/>
      <c r="J449" s="142"/>
      <c r="K449" s="142"/>
      <c r="L449" s="142"/>
      <c r="M449" s="142"/>
      <c r="N449" s="142"/>
    </row>
    <row r="450" spans="2:14">
      <c r="B450" s="141"/>
      <c r="C450" s="141"/>
      <c r="D450" s="141"/>
      <c r="E450" s="141"/>
      <c r="F450" s="141"/>
      <c r="G450" s="141"/>
      <c r="H450" s="142"/>
      <c r="I450" s="155"/>
      <c r="J450" s="142"/>
      <c r="K450" s="142"/>
      <c r="L450" s="142"/>
      <c r="M450" s="142"/>
      <c r="N450" s="142"/>
    </row>
    <row r="451" spans="2:14">
      <c r="B451" s="141"/>
      <c r="C451" s="141"/>
      <c r="D451" s="141"/>
      <c r="E451" s="141"/>
      <c r="F451" s="141"/>
      <c r="G451" s="141"/>
      <c r="H451" s="142"/>
      <c r="I451" s="155"/>
      <c r="J451" s="142"/>
      <c r="K451" s="142"/>
      <c r="L451" s="142"/>
      <c r="M451" s="142"/>
      <c r="N451" s="142"/>
    </row>
    <row r="452" spans="2:14">
      <c r="B452" s="141"/>
      <c r="C452" s="141"/>
      <c r="D452" s="141"/>
      <c r="E452" s="141"/>
      <c r="F452" s="141"/>
      <c r="G452" s="141"/>
      <c r="H452" s="142"/>
      <c r="I452" s="155"/>
      <c r="J452" s="142"/>
      <c r="K452" s="142"/>
      <c r="L452" s="142"/>
      <c r="M452" s="142"/>
      <c r="N452" s="142"/>
    </row>
    <row r="453" spans="2:14">
      <c r="B453" s="141"/>
      <c r="C453" s="141"/>
      <c r="D453" s="141"/>
      <c r="E453" s="141"/>
      <c r="F453" s="141"/>
      <c r="G453" s="141"/>
      <c r="H453" s="142"/>
      <c r="I453" s="155"/>
      <c r="J453" s="142"/>
      <c r="K453" s="142"/>
      <c r="L453" s="142"/>
      <c r="M453" s="142"/>
      <c r="N453" s="142"/>
    </row>
    <row r="454" spans="2:14">
      <c r="B454" s="141"/>
      <c r="C454" s="141"/>
      <c r="D454" s="141"/>
      <c r="E454" s="141"/>
      <c r="F454" s="141"/>
      <c r="G454" s="141"/>
      <c r="H454" s="142"/>
      <c r="I454" s="155"/>
      <c r="J454" s="142"/>
      <c r="K454" s="142"/>
      <c r="L454" s="142"/>
      <c r="M454" s="142"/>
      <c r="N454" s="142"/>
    </row>
    <row r="455" spans="2:14">
      <c r="B455" s="141"/>
      <c r="C455" s="141"/>
      <c r="D455" s="141"/>
      <c r="E455" s="141"/>
      <c r="F455" s="141"/>
      <c r="G455" s="141"/>
      <c r="H455" s="142"/>
      <c r="I455" s="155"/>
      <c r="J455" s="142"/>
      <c r="K455" s="142"/>
      <c r="L455" s="142"/>
      <c r="M455" s="142"/>
      <c r="N455" s="142"/>
    </row>
    <row r="456" spans="2:14">
      <c r="B456" s="141"/>
      <c r="C456" s="141"/>
      <c r="D456" s="141"/>
      <c r="E456" s="141"/>
      <c r="F456" s="141"/>
      <c r="G456" s="141"/>
      <c r="H456" s="142"/>
      <c r="I456" s="155"/>
      <c r="J456" s="142"/>
      <c r="K456" s="142"/>
      <c r="L456" s="142"/>
      <c r="M456" s="142"/>
      <c r="N456" s="142"/>
    </row>
    <row r="457" spans="2:14">
      <c r="B457" s="141"/>
      <c r="C457" s="141"/>
      <c r="D457" s="141"/>
      <c r="E457" s="141"/>
      <c r="F457" s="141"/>
      <c r="G457" s="141"/>
      <c r="H457" s="142"/>
      <c r="I457" s="155"/>
      <c r="J457" s="142"/>
      <c r="K457" s="142"/>
      <c r="L457" s="142"/>
      <c r="M457" s="142"/>
      <c r="N457" s="142"/>
    </row>
    <row r="458" spans="2:14">
      <c r="B458" s="141"/>
      <c r="C458" s="141"/>
      <c r="D458" s="141"/>
      <c r="E458" s="141"/>
      <c r="F458" s="141"/>
      <c r="G458" s="141"/>
      <c r="H458" s="142"/>
      <c r="I458" s="155"/>
      <c r="J458" s="142"/>
      <c r="K458" s="142"/>
      <c r="L458" s="142"/>
      <c r="M458" s="142"/>
      <c r="N458" s="142"/>
    </row>
    <row r="459" spans="2:14">
      <c r="B459" s="141"/>
      <c r="C459" s="141"/>
      <c r="D459" s="141"/>
      <c r="E459" s="141"/>
      <c r="F459" s="141"/>
      <c r="G459" s="141"/>
      <c r="H459" s="142"/>
      <c r="I459" s="155"/>
      <c r="J459" s="142"/>
      <c r="K459" s="142"/>
      <c r="L459" s="142"/>
      <c r="M459" s="142"/>
      <c r="N459" s="142"/>
    </row>
    <row r="460" spans="2:14">
      <c r="B460" s="141"/>
      <c r="C460" s="141"/>
      <c r="D460" s="141"/>
      <c r="E460" s="141"/>
      <c r="F460" s="141"/>
      <c r="G460" s="141"/>
      <c r="H460" s="142"/>
      <c r="I460" s="155"/>
      <c r="J460" s="142"/>
      <c r="K460" s="142"/>
      <c r="L460" s="142"/>
      <c r="M460" s="142"/>
      <c r="N460" s="142"/>
    </row>
    <row r="461" spans="2:14">
      <c r="B461" s="141"/>
      <c r="C461" s="141"/>
      <c r="D461" s="141"/>
      <c r="E461" s="141"/>
      <c r="F461" s="141"/>
      <c r="G461" s="141"/>
      <c r="H461" s="142"/>
      <c r="I461" s="155"/>
      <c r="J461" s="142"/>
      <c r="K461" s="142"/>
      <c r="L461" s="142"/>
      <c r="M461" s="142"/>
      <c r="N461" s="142"/>
    </row>
    <row r="462" spans="2:14">
      <c r="B462" s="141"/>
      <c r="C462" s="141"/>
      <c r="D462" s="141"/>
      <c r="E462" s="141"/>
      <c r="F462" s="141"/>
      <c r="G462" s="141"/>
      <c r="H462" s="142"/>
      <c r="I462" s="155"/>
      <c r="J462" s="142"/>
      <c r="K462" s="142"/>
      <c r="L462" s="142"/>
      <c r="M462" s="142"/>
      <c r="N462" s="142"/>
    </row>
    <row r="463" spans="2:14">
      <c r="B463" s="141"/>
      <c r="C463" s="141"/>
      <c r="D463" s="141"/>
      <c r="E463" s="141"/>
      <c r="F463" s="141"/>
      <c r="G463" s="141"/>
      <c r="H463" s="142"/>
      <c r="I463" s="155"/>
      <c r="J463" s="142"/>
      <c r="K463" s="142"/>
      <c r="L463" s="142"/>
      <c r="M463" s="142"/>
      <c r="N463" s="142"/>
    </row>
    <row r="464" spans="2:14">
      <c r="B464" s="141"/>
      <c r="C464" s="141"/>
      <c r="D464" s="141"/>
      <c r="E464" s="141"/>
      <c r="F464" s="141"/>
      <c r="G464" s="141"/>
      <c r="H464" s="142"/>
      <c r="I464" s="155"/>
      <c r="J464" s="142"/>
      <c r="K464" s="142"/>
      <c r="L464" s="142"/>
      <c r="M464" s="142"/>
      <c r="N464" s="142"/>
    </row>
    <row r="465" spans="2:14">
      <c r="B465" s="141"/>
      <c r="C465" s="141"/>
      <c r="D465" s="141"/>
      <c r="E465" s="141"/>
      <c r="F465" s="141"/>
      <c r="G465" s="141"/>
      <c r="H465" s="142"/>
      <c r="I465" s="155"/>
      <c r="J465" s="142"/>
      <c r="K465" s="142"/>
      <c r="L465" s="142"/>
      <c r="M465" s="142"/>
      <c r="N465" s="142"/>
    </row>
    <row r="466" spans="2:14">
      <c r="B466" s="141"/>
      <c r="C466" s="141"/>
      <c r="D466" s="141"/>
      <c r="E466" s="141"/>
      <c r="F466" s="141"/>
      <c r="G466" s="141"/>
      <c r="H466" s="142"/>
      <c r="I466" s="155"/>
      <c r="J466" s="142"/>
      <c r="K466" s="142"/>
      <c r="L466" s="142"/>
      <c r="M466" s="142"/>
      <c r="N466" s="142"/>
    </row>
    <row r="467" spans="2:14">
      <c r="B467" s="141"/>
      <c r="C467" s="141"/>
      <c r="D467" s="141"/>
      <c r="E467" s="141"/>
      <c r="F467" s="141"/>
      <c r="G467" s="141"/>
      <c r="H467" s="142"/>
      <c r="I467" s="155"/>
      <c r="J467" s="142"/>
      <c r="K467" s="142"/>
      <c r="L467" s="142"/>
      <c r="M467" s="142"/>
      <c r="N467" s="142"/>
    </row>
    <row r="468" spans="2:14">
      <c r="B468" s="141"/>
      <c r="C468" s="141"/>
      <c r="D468" s="141"/>
      <c r="E468" s="141"/>
      <c r="F468" s="141"/>
      <c r="G468" s="141"/>
      <c r="H468" s="142"/>
      <c r="I468" s="155"/>
      <c r="J468" s="142"/>
      <c r="K468" s="142"/>
      <c r="L468" s="142"/>
      <c r="M468" s="142"/>
      <c r="N468" s="142"/>
    </row>
    <row r="469" spans="2:14">
      <c r="B469" s="141"/>
      <c r="C469" s="141"/>
      <c r="D469" s="141"/>
      <c r="E469" s="141"/>
      <c r="F469" s="141"/>
      <c r="G469" s="141"/>
      <c r="H469" s="142"/>
      <c r="I469" s="155"/>
      <c r="J469" s="142"/>
      <c r="K469" s="142"/>
      <c r="L469" s="142"/>
      <c r="M469" s="142"/>
      <c r="N469" s="142"/>
    </row>
    <row r="470" spans="2:14">
      <c r="B470" s="141"/>
      <c r="C470" s="141"/>
      <c r="D470" s="141"/>
      <c r="E470" s="141"/>
      <c r="F470" s="141"/>
      <c r="G470" s="141"/>
      <c r="H470" s="142"/>
      <c r="I470" s="155"/>
      <c r="J470" s="142"/>
      <c r="K470" s="142"/>
      <c r="L470" s="142"/>
      <c r="M470" s="142"/>
      <c r="N470" s="142"/>
    </row>
    <row r="471" spans="2:14">
      <c r="B471" s="141"/>
      <c r="C471" s="141"/>
      <c r="D471" s="141"/>
      <c r="E471" s="141"/>
      <c r="F471" s="141"/>
      <c r="G471" s="141"/>
      <c r="H471" s="142"/>
      <c r="I471" s="155"/>
      <c r="J471" s="142"/>
      <c r="K471" s="142"/>
      <c r="L471" s="142"/>
      <c r="M471" s="142"/>
      <c r="N471" s="142"/>
    </row>
    <row r="472" spans="2:14">
      <c r="B472" s="141"/>
      <c r="C472" s="141"/>
      <c r="D472" s="141"/>
      <c r="E472" s="141"/>
      <c r="F472" s="141"/>
      <c r="G472" s="141"/>
      <c r="H472" s="142"/>
      <c r="I472" s="155"/>
      <c r="J472" s="142"/>
      <c r="K472" s="142"/>
      <c r="L472" s="142"/>
      <c r="M472" s="142"/>
      <c r="N472" s="142"/>
    </row>
    <row r="473" spans="2:14">
      <c r="B473" s="141"/>
      <c r="C473" s="141"/>
      <c r="D473" s="141"/>
      <c r="E473" s="141"/>
      <c r="F473" s="141"/>
      <c r="G473" s="141"/>
      <c r="H473" s="142"/>
      <c r="I473" s="155"/>
      <c r="J473" s="142"/>
      <c r="K473" s="142"/>
      <c r="L473" s="142"/>
      <c r="M473" s="142"/>
      <c r="N473" s="142"/>
    </row>
    <row r="474" spans="2:14">
      <c r="B474" s="141"/>
      <c r="C474" s="141"/>
      <c r="D474" s="141"/>
      <c r="E474" s="141"/>
      <c r="F474" s="141"/>
      <c r="G474" s="141"/>
      <c r="H474" s="142"/>
      <c r="I474" s="155"/>
      <c r="J474" s="142"/>
      <c r="K474" s="142"/>
      <c r="L474" s="142"/>
      <c r="M474" s="142"/>
      <c r="N474" s="142"/>
    </row>
    <row r="475" spans="2:14">
      <c r="B475" s="141"/>
      <c r="C475" s="141"/>
      <c r="D475" s="141"/>
      <c r="E475" s="141"/>
      <c r="F475" s="141"/>
      <c r="G475" s="141"/>
      <c r="H475" s="142"/>
      <c r="I475" s="155"/>
      <c r="J475" s="142"/>
      <c r="K475" s="142"/>
      <c r="L475" s="142"/>
      <c r="M475" s="142"/>
      <c r="N475" s="142"/>
    </row>
    <row r="476" spans="2:14">
      <c r="B476" s="141"/>
      <c r="C476" s="141"/>
      <c r="D476" s="141"/>
      <c r="E476" s="141"/>
      <c r="F476" s="141"/>
      <c r="G476" s="141"/>
      <c r="H476" s="142"/>
      <c r="I476" s="155"/>
      <c r="J476" s="142"/>
      <c r="K476" s="142"/>
      <c r="L476" s="142"/>
      <c r="M476" s="142"/>
      <c r="N476" s="142"/>
    </row>
    <row r="477" spans="2:14">
      <c r="B477" s="141"/>
      <c r="C477" s="141"/>
      <c r="D477" s="141"/>
      <c r="E477" s="141"/>
      <c r="F477" s="141"/>
      <c r="G477" s="141"/>
      <c r="H477" s="142"/>
      <c r="I477" s="155"/>
      <c r="J477" s="142"/>
      <c r="K477" s="142"/>
      <c r="L477" s="142"/>
      <c r="M477" s="142"/>
      <c r="N477" s="142"/>
    </row>
    <row r="478" spans="2:14">
      <c r="B478" s="141"/>
      <c r="C478" s="141"/>
      <c r="D478" s="141"/>
      <c r="E478" s="141"/>
      <c r="F478" s="141"/>
      <c r="G478" s="141"/>
      <c r="H478" s="142"/>
      <c r="I478" s="155"/>
      <c r="J478" s="142"/>
      <c r="K478" s="142"/>
      <c r="L478" s="142"/>
      <c r="M478" s="142"/>
      <c r="N478" s="142"/>
    </row>
    <row r="479" spans="2:14">
      <c r="B479" s="141"/>
      <c r="C479" s="141"/>
      <c r="D479" s="141"/>
      <c r="E479" s="141"/>
      <c r="F479" s="141"/>
      <c r="G479" s="141"/>
      <c r="H479" s="142"/>
      <c r="I479" s="155"/>
      <c r="J479" s="142"/>
      <c r="K479" s="142"/>
      <c r="L479" s="142"/>
      <c r="M479" s="142"/>
      <c r="N479" s="142"/>
    </row>
    <row r="480" spans="2:14">
      <c r="B480" s="141"/>
      <c r="C480" s="141"/>
      <c r="D480" s="141"/>
      <c r="E480" s="141"/>
      <c r="F480" s="141"/>
      <c r="G480" s="141"/>
      <c r="H480" s="142"/>
      <c r="I480" s="155"/>
      <c r="J480" s="142"/>
      <c r="K480" s="142"/>
      <c r="L480" s="142"/>
      <c r="M480" s="142"/>
      <c r="N480" s="142"/>
    </row>
    <row r="481" spans="2:14">
      <c r="B481" s="141"/>
      <c r="C481" s="141"/>
      <c r="D481" s="141"/>
      <c r="E481" s="141"/>
      <c r="F481" s="141"/>
      <c r="G481" s="141"/>
      <c r="H481" s="142"/>
      <c r="I481" s="155"/>
      <c r="J481" s="142"/>
      <c r="K481" s="142"/>
      <c r="L481" s="142"/>
      <c r="M481" s="142"/>
      <c r="N481" s="142"/>
    </row>
    <row r="482" spans="2:14">
      <c r="B482" s="141"/>
      <c r="C482" s="141"/>
      <c r="D482" s="141"/>
      <c r="E482" s="141"/>
      <c r="F482" s="141"/>
      <c r="G482" s="141"/>
      <c r="H482" s="142"/>
      <c r="I482" s="155"/>
      <c r="J482" s="142"/>
      <c r="K482" s="142"/>
      <c r="L482" s="142"/>
      <c r="M482" s="142"/>
      <c r="N482" s="142"/>
    </row>
    <row r="483" spans="2:14">
      <c r="B483" s="141"/>
      <c r="C483" s="141"/>
      <c r="D483" s="141"/>
      <c r="E483" s="141"/>
      <c r="F483" s="141"/>
      <c r="G483" s="141"/>
      <c r="H483" s="142"/>
      <c r="I483" s="155"/>
      <c r="J483" s="142"/>
      <c r="K483" s="142"/>
      <c r="L483" s="142"/>
      <c r="M483" s="142"/>
      <c r="N483" s="142"/>
    </row>
    <row r="484" spans="2:14">
      <c r="B484" s="141"/>
      <c r="C484" s="141"/>
      <c r="D484" s="141"/>
      <c r="E484" s="141"/>
      <c r="F484" s="141"/>
      <c r="G484" s="141"/>
      <c r="H484" s="142"/>
      <c r="I484" s="155"/>
      <c r="J484" s="142"/>
      <c r="K484" s="142"/>
      <c r="L484" s="142"/>
      <c r="M484" s="142"/>
      <c r="N484" s="142"/>
    </row>
    <row r="485" spans="2:14">
      <c r="B485" s="141"/>
      <c r="C485" s="141"/>
      <c r="D485" s="141"/>
      <c r="E485" s="141"/>
      <c r="F485" s="141"/>
      <c r="G485" s="141"/>
      <c r="H485" s="142"/>
      <c r="I485" s="155"/>
      <c r="J485" s="142"/>
      <c r="K485" s="142"/>
      <c r="L485" s="142"/>
      <c r="M485" s="142"/>
      <c r="N485" s="142"/>
    </row>
    <row r="486" spans="2:14">
      <c r="B486" s="141"/>
      <c r="C486" s="141"/>
      <c r="D486" s="141"/>
      <c r="E486" s="141"/>
      <c r="F486" s="141"/>
      <c r="G486" s="141"/>
      <c r="H486" s="142"/>
      <c r="I486" s="155"/>
      <c r="J486" s="142"/>
      <c r="K486" s="142"/>
      <c r="L486" s="142"/>
      <c r="M486" s="142"/>
      <c r="N486" s="142"/>
    </row>
    <row r="487" spans="2:14">
      <c r="B487" s="141"/>
      <c r="C487" s="141"/>
      <c r="D487" s="141"/>
      <c r="E487" s="141"/>
      <c r="F487" s="141"/>
      <c r="G487" s="141"/>
      <c r="H487" s="142"/>
      <c r="I487" s="155"/>
      <c r="J487" s="142"/>
      <c r="K487" s="142"/>
      <c r="L487" s="142"/>
      <c r="M487" s="142"/>
      <c r="N487" s="142"/>
    </row>
    <row r="488" spans="2:14">
      <c r="B488" s="141"/>
      <c r="C488" s="141"/>
      <c r="D488" s="141"/>
      <c r="E488" s="141"/>
      <c r="F488" s="141"/>
      <c r="G488" s="141"/>
      <c r="H488" s="142"/>
      <c r="I488" s="155"/>
      <c r="J488" s="142"/>
      <c r="K488" s="142"/>
      <c r="L488" s="142"/>
      <c r="M488" s="142"/>
      <c r="N488" s="142"/>
    </row>
    <row r="489" spans="2:14">
      <c r="B489" s="141"/>
      <c r="C489" s="141"/>
      <c r="D489" s="141"/>
      <c r="E489" s="141"/>
      <c r="F489" s="141"/>
      <c r="G489" s="141"/>
      <c r="H489" s="142"/>
      <c r="I489" s="155"/>
      <c r="J489" s="142"/>
      <c r="K489" s="142"/>
      <c r="L489" s="142"/>
      <c r="M489" s="142"/>
      <c r="N489" s="142"/>
    </row>
    <row r="490" spans="2:14">
      <c r="B490" s="141"/>
      <c r="C490" s="141"/>
      <c r="D490" s="141"/>
      <c r="E490" s="141"/>
      <c r="F490" s="141"/>
      <c r="G490" s="141"/>
      <c r="H490" s="142"/>
      <c r="I490" s="155"/>
      <c r="J490" s="142"/>
      <c r="K490" s="142"/>
      <c r="L490" s="142"/>
      <c r="M490" s="142"/>
      <c r="N490" s="142"/>
    </row>
    <row r="491" spans="2:14">
      <c r="B491" s="141"/>
      <c r="C491" s="141"/>
      <c r="D491" s="141"/>
      <c r="E491" s="141"/>
      <c r="F491" s="141"/>
      <c r="G491" s="141"/>
      <c r="H491" s="142"/>
      <c r="I491" s="155"/>
      <c r="J491" s="142"/>
      <c r="K491" s="142"/>
      <c r="L491" s="142"/>
      <c r="M491" s="142"/>
      <c r="N491" s="142"/>
    </row>
    <row r="492" spans="2:14">
      <c r="B492" s="141"/>
      <c r="C492" s="141"/>
      <c r="D492" s="141"/>
      <c r="E492" s="141"/>
      <c r="F492" s="141"/>
      <c r="G492" s="141"/>
      <c r="H492" s="142"/>
      <c r="I492" s="155"/>
      <c r="J492" s="142"/>
      <c r="K492" s="142"/>
      <c r="L492" s="142"/>
      <c r="M492" s="142"/>
      <c r="N492" s="142"/>
    </row>
    <row r="493" spans="2:14">
      <c r="B493" s="141"/>
      <c r="C493" s="141"/>
      <c r="D493" s="141"/>
      <c r="E493" s="141"/>
      <c r="F493" s="141"/>
      <c r="G493" s="141"/>
      <c r="H493" s="142"/>
      <c r="I493" s="155"/>
      <c r="J493" s="142"/>
      <c r="K493" s="142"/>
      <c r="L493" s="142"/>
      <c r="M493" s="142"/>
      <c r="N493" s="142"/>
    </row>
    <row r="494" spans="2:14">
      <c r="B494" s="141"/>
      <c r="C494" s="141"/>
      <c r="D494" s="141"/>
      <c r="E494" s="141"/>
      <c r="F494" s="141"/>
      <c r="G494" s="141"/>
      <c r="H494" s="142"/>
      <c r="I494" s="155"/>
      <c r="J494" s="142"/>
      <c r="K494" s="142"/>
      <c r="L494" s="142"/>
      <c r="M494" s="142"/>
      <c r="N494" s="142"/>
    </row>
    <row r="495" spans="2:14">
      <c r="B495" s="141"/>
      <c r="C495" s="141"/>
      <c r="D495" s="141"/>
      <c r="E495" s="141"/>
      <c r="F495" s="141"/>
      <c r="G495" s="141"/>
      <c r="H495" s="142"/>
      <c r="I495" s="155"/>
      <c r="J495" s="142"/>
      <c r="K495" s="142"/>
      <c r="L495" s="142"/>
      <c r="M495" s="142"/>
      <c r="N495" s="142"/>
    </row>
    <row r="496" spans="2:14">
      <c r="B496" s="141"/>
      <c r="C496" s="141"/>
      <c r="D496" s="141"/>
      <c r="E496" s="141"/>
      <c r="F496" s="141"/>
      <c r="G496" s="141"/>
      <c r="H496" s="142"/>
      <c r="I496" s="155"/>
      <c r="J496" s="142"/>
      <c r="K496" s="142"/>
      <c r="L496" s="142"/>
      <c r="M496" s="142"/>
      <c r="N496" s="142"/>
    </row>
    <row r="497" spans="2:14">
      <c r="B497" s="141"/>
      <c r="C497" s="141"/>
      <c r="D497" s="141"/>
      <c r="E497" s="141"/>
      <c r="F497" s="141"/>
      <c r="G497" s="141"/>
      <c r="H497" s="142"/>
      <c r="I497" s="155"/>
      <c r="J497" s="142"/>
      <c r="K497" s="142"/>
      <c r="L497" s="142"/>
      <c r="M497" s="142"/>
      <c r="N497" s="142"/>
    </row>
    <row r="498" spans="2:14">
      <c r="B498" s="141"/>
      <c r="C498" s="141"/>
      <c r="D498" s="141"/>
      <c r="E498" s="141"/>
      <c r="F498" s="141"/>
      <c r="G498" s="141"/>
      <c r="H498" s="142"/>
      <c r="I498" s="155"/>
      <c r="J498" s="142"/>
      <c r="K498" s="142"/>
      <c r="L498" s="142"/>
      <c r="M498" s="142"/>
      <c r="N498" s="142"/>
    </row>
    <row r="499" spans="2:14">
      <c r="B499" s="141"/>
      <c r="C499" s="141"/>
      <c r="D499" s="141"/>
      <c r="E499" s="141"/>
      <c r="F499" s="141"/>
      <c r="G499" s="141"/>
      <c r="H499" s="142"/>
      <c r="I499" s="155"/>
      <c r="J499" s="142"/>
      <c r="K499" s="142"/>
      <c r="L499" s="142"/>
      <c r="M499" s="142"/>
      <c r="N499" s="142"/>
    </row>
    <row r="500" spans="2:14">
      <c r="B500" s="141"/>
      <c r="C500" s="141"/>
      <c r="D500" s="141"/>
      <c r="E500" s="141"/>
      <c r="F500" s="141"/>
      <c r="G500" s="141"/>
      <c r="H500" s="142"/>
      <c r="I500" s="155"/>
      <c r="J500" s="142"/>
      <c r="K500" s="142"/>
      <c r="L500" s="142"/>
      <c r="M500" s="142"/>
      <c r="N500" s="142"/>
    </row>
    <row r="501" spans="2:14">
      <c r="B501" s="141"/>
      <c r="C501" s="141"/>
      <c r="D501" s="141"/>
      <c r="E501" s="141"/>
      <c r="F501" s="141"/>
      <c r="G501" s="141"/>
      <c r="H501" s="142"/>
      <c r="I501" s="155"/>
      <c r="J501" s="142"/>
      <c r="K501" s="142"/>
      <c r="L501" s="142"/>
      <c r="M501" s="142"/>
      <c r="N501" s="142"/>
    </row>
    <row r="502" spans="2:14">
      <c r="B502" s="141"/>
      <c r="C502" s="141"/>
      <c r="D502" s="141"/>
      <c r="E502" s="141"/>
      <c r="F502" s="141"/>
      <c r="G502" s="141"/>
      <c r="H502" s="142"/>
      <c r="I502" s="155"/>
      <c r="J502" s="142"/>
      <c r="K502" s="142"/>
      <c r="L502" s="142"/>
      <c r="M502" s="142"/>
      <c r="N502" s="142"/>
    </row>
    <row r="503" spans="2:14">
      <c r="B503" s="141"/>
      <c r="C503" s="141"/>
      <c r="D503" s="141"/>
      <c r="E503" s="141"/>
      <c r="F503" s="141"/>
      <c r="G503" s="141"/>
      <c r="H503" s="142"/>
      <c r="I503" s="155"/>
      <c r="J503" s="142"/>
      <c r="K503" s="142"/>
      <c r="L503" s="142"/>
      <c r="M503" s="142"/>
      <c r="N503" s="142"/>
    </row>
    <row r="504" spans="2:14">
      <c r="B504" s="141"/>
      <c r="C504" s="141"/>
      <c r="D504" s="141"/>
      <c r="E504" s="141"/>
      <c r="F504" s="141"/>
      <c r="G504" s="141"/>
      <c r="H504" s="142"/>
      <c r="I504" s="155"/>
      <c r="J504" s="142"/>
      <c r="K504" s="142"/>
      <c r="L504" s="142"/>
      <c r="M504" s="142"/>
      <c r="N504" s="142"/>
    </row>
    <row r="505" spans="2:14">
      <c r="B505" s="141"/>
      <c r="C505" s="141"/>
      <c r="D505" s="141"/>
      <c r="E505" s="141"/>
      <c r="F505" s="141"/>
      <c r="G505" s="141"/>
      <c r="H505" s="142"/>
      <c r="I505" s="155"/>
      <c r="J505" s="142"/>
      <c r="K505" s="142"/>
      <c r="L505" s="142"/>
      <c r="M505" s="142"/>
      <c r="N505" s="142"/>
    </row>
    <row r="506" spans="2:14">
      <c r="B506" s="141"/>
      <c r="C506" s="141"/>
      <c r="D506" s="141"/>
      <c r="E506" s="141"/>
      <c r="F506" s="141"/>
      <c r="G506" s="141"/>
      <c r="H506" s="142"/>
      <c r="I506" s="155"/>
      <c r="J506" s="142"/>
      <c r="K506" s="142"/>
      <c r="L506" s="142"/>
      <c r="M506" s="142"/>
      <c r="N506" s="142"/>
    </row>
    <row r="507" spans="2:14">
      <c r="B507" s="141"/>
      <c r="C507" s="141"/>
      <c r="D507" s="141"/>
      <c r="E507" s="141"/>
      <c r="F507" s="141"/>
      <c r="G507" s="141"/>
      <c r="H507" s="142"/>
      <c r="I507" s="155"/>
      <c r="J507" s="142"/>
      <c r="K507" s="142"/>
      <c r="L507" s="142"/>
      <c r="M507" s="142"/>
      <c r="N507" s="142"/>
    </row>
    <row r="508" spans="2:14">
      <c r="B508" s="141"/>
      <c r="C508" s="141"/>
      <c r="D508" s="141"/>
      <c r="E508" s="141"/>
      <c r="F508" s="141"/>
      <c r="G508" s="141"/>
      <c r="H508" s="142"/>
      <c r="I508" s="155"/>
      <c r="J508" s="142"/>
      <c r="K508" s="142"/>
      <c r="L508" s="142"/>
      <c r="M508" s="142"/>
      <c r="N508" s="142"/>
    </row>
    <row r="509" spans="2:14">
      <c r="B509" s="141"/>
      <c r="C509" s="141"/>
      <c r="D509" s="141"/>
      <c r="E509" s="141"/>
      <c r="F509" s="141"/>
      <c r="G509" s="141"/>
      <c r="H509" s="142"/>
      <c r="I509" s="155"/>
      <c r="J509" s="142"/>
      <c r="K509" s="142"/>
      <c r="L509" s="142"/>
      <c r="M509" s="142"/>
      <c r="N509" s="142"/>
    </row>
    <row r="510" spans="2:14">
      <c r="B510" s="141"/>
      <c r="C510" s="141"/>
      <c r="D510" s="141"/>
      <c r="E510" s="141"/>
      <c r="F510" s="141"/>
      <c r="G510" s="141"/>
      <c r="H510" s="142"/>
      <c r="I510" s="155"/>
      <c r="J510" s="142"/>
      <c r="K510" s="142"/>
      <c r="L510" s="142"/>
      <c r="M510" s="142"/>
      <c r="N510" s="142"/>
    </row>
    <row r="511" spans="2:14">
      <c r="B511" s="141"/>
      <c r="C511" s="141"/>
      <c r="D511" s="141"/>
      <c r="E511" s="141"/>
      <c r="F511" s="141"/>
      <c r="G511" s="141"/>
      <c r="H511" s="142"/>
      <c r="I511" s="155"/>
      <c r="J511" s="142"/>
      <c r="K511" s="142"/>
      <c r="L511" s="142"/>
      <c r="M511" s="142"/>
      <c r="N511" s="142"/>
    </row>
    <row r="512" spans="2:14">
      <c r="B512" s="141"/>
      <c r="C512" s="141"/>
      <c r="D512" s="141"/>
      <c r="E512" s="141"/>
      <c r="F512" s="141"/>
      <c r="G512" s="141"/>
      <c r="H512" s="142"/>
      <c r="I512" s="155"/>
      <c r="J512" s="142"/>
      <c r="K512" s="142"/>
      <c r="L512" s="142"/>
      <c r="M512" s="142"/>
      <c r="N512" s="142"/>
    </row>
    <row r="513" spans="2:14">
      <c r="B513" s="141"/>
      <c r="C513" s="141"/>
      <c r="D513" s="141"/>
      <c r="E513" s="141"/>
      <c r="F513" s="141"/>
      <c r="G513" s="141"/>
      <c r="H513" s="142"/>
      <c r="I513" s="155"/>
      <c r="J513" s="142"/>
      <c r="K513" s="142"/>
      <c r="L513" s="142"/>
      <c r="M513" s="142"/>
      <c r="N513" s="142"/>
    </row>
    <row r="514" spans="2:14">
      <c r="B514" s="141"/>
      <c r="C514" s="141"/>
      <c r="D514" s="141"/>
      <c r="E514" s="141"/>
      <c r="F514" s="141"/>
      <c r="G514" s="141"/>
      <c r="H514" s="142"/>
      <c r="I514" s="155"/>
      <c r="J514" s="142"/>
      <c r="K514" s="142"/>
      <c r="L514" s="142"/>
      <c r="M514" s="142"/>
      <c r="N514" s="142"/>
    </row>
    <row r="515" spans="2:14">
      <c r="B515" s="141"/>
      <c r="C515" s="141"/>
      <c r="D515" s="141"/>
      <c r="E515" s="141"/>
      <c r="F515" s="141"/>
      <c r="G515" s="141"/>
      <c r="H515" s="142"/>
      <c r="I515" s="155"/>
      <c r="J515" s="142"/>
      <c r="K515" s="142"/>
      <c r="L515" s="142"/>
      <c r="M515" s="142"/>
      <c r="N515" s="142"/>
    </row>
    <row r="516" spans="2:14">
      <c r="B516" s="141"/>
      <c r="C516" s="141"/>
      <c r="D516" s="141"/>
      <c r="E516" s="141"/>
      <c r="F516" s="141"/>
      <c r="G516" s="141"/>
      <c r="H516" s="142"/>
      <c r="I516" s="155"/>
      <c r="J516" s="142"/>
      <c r="K516" s="142"/>
      <c r="L516" s="142"/>
      <c r="M516" s="142"/>
      <c r="N516" s="142"/>
    </row>
    <row r="517" spans="2:14">
      <c r="B517" s="141"/>
      <c r="C517" s="141"/>
      <c r="D517" s="141"/>
      <c r="E517" s="141"/>
      <c r="F517" s="141"/>
      <c r="G517" s="141"/>
      <c r="H517" s="142"/>
      <c r="I517" s="155"/>
      <c r="J517" s="142"/>
      <c r="K517" s="142"/>
      <c r="L517" s="142"/>
      <c r="M517" s="142"/>
      <c r="N517" s="142"/>
    </row>
    <row r="518" spans="2:14">
      <c r="B518" s="141"/>
      <c r="C518" s="141"/>
      <c r="D518" s="141"/>
      <c r="E518" s="141"/>
      <c r="F518" s="141"/>
      <c r="G518" s="141"/>
      <c r="H518" s="142"/>
      <c r="I518" s="155"/>
      <c r="J518" s="142"/>
      <c r="K518" s="142"/>
      <c r="L518" s="142"/>
      <c r="M518" s="142"/>
      <c r="N518" s="142"/>
    </row>
    <row r="519" spans="2:14">
      <c r="B519" s="141"/>
      <c r="C519" s="141"/>
      <c r="D519" s="141"/>
      <c r="E519" s="141"/>
      <c r="F519" s="141"/>
      <c r="G519" s="141"/>
      <c r="H519" s="142"/>
      <c r="I519" s="155"/>
      <c r="J519" s="142"/>
      <c r="K519" s="142"/>
      <c r="L519" s="142"/>
      <c r="M519" s="142"/>
      <c r="N519" s="142"/>
    </row>
    <row r="520" spans="2:14">
      <c r="B520" s="141"/>
      <c r="C520" s="141"/>
      <c r="D520" s="141"/>
      <c r="E520" s="141"/>
      <c r="F520" s="141"/>
      <c r="G520" s="141"/>
      <c r="H520" s="142"/>
      <c r="I520" s="155"/>
      <c r="J520" s="142"/>
      <c r="K520" s="142"/>
      <c r="L520" s="142"/>
      <c r="M520" s="142"/>
      <c r="N520" s="142"/>
    </row>
    <row r="521" spans="2:14">
      <c r="B521" s="141"/>
      <c r="C521" s="141"/>
      <c r="D521" s="141"/>
      <c r="E521" s="141"/>
      <c r="F521" s="141"/>
      <c r="G521" s="141"/>
      <c r="H521" s="142"/>
      <c r="I521" s="155"/>
      <c r="J521" s="142"/>
      <c r="K521" s="142"/>
      <c r="L521" s="142"/>
      <c r="M521" s="142"/>
      <c r="N521" s="142"/>
    </row>
    <row r="522" spans="2:14">
      <c r="B522" s="141"/>
      <c r="C522" s="141"/>
      <c r="D522" s="141"/>
      <c r="E522" s="141"/>
      <c r="F522" s="141"/>
      <c r="G522" s="141"/>
      <c r="H522" s="142"/>
      <c r="I522" s="155"/>
      <c r="J522" s="142"/>
      <c r="K522" s="142"/>
      <c r="L522" s="142"/>
      <c r="M522" s="142"/>
      <c r="N522" s="142"/>
    </row>
    <row r="523" spans="2:14">
      <c r="B523" s="141"/>
      <c r="C523" s="141"/>
      <c r="D523" s="141"/>
      <c r="E523" s="141"/>
      <c r="F523" s="141"/>
      <c r="G523" s="141"/>
      <c r="H523" s="142"/>
      <c r="I523" s="155"/>
      <c r="J523" s="142"/>
      <c r="K523" s="142"/>
      <c r="L523" s="142"/>
      <c r="M523" s="142"/>
      <c r="N523" s="142"/>
    </row>
    <row r="524" spans="2:14">
      <c r="B524" s="141"/>
      <c r="C524" s="141"/>
      <c r="D524" s="141"/>
      <c r="E524" s="141"/>
      <c r="F524" s="141"/>
      <c r="G524" s="141"/>
      <c r="H524" s="142"/>
      <c r="I524" s="155"/>
      <c r="J524" s="142"/>
      <c r="K524" s="142"/>
      <c r="L524" s="142"/>
      <c r="M524" s="142"/>
      <c r="N524" s="142"/>
    </row>
    <row r="525" spans="2:14">
      <c r="B525" s="141"/>
      <c r="C525" s="141"/>
      <c r="D525" s="141"/>
      <c r="E525" s="141"/>
      <c r="F525" s="141"/>
      <c r="G525" s="141"/>
      <c r="H525" s="142"/>
      <c r="I525" s="155"/>
      <c r="J525" s="142"/>
      <c r="K525" s="142"/>
      <c r="L525" s="142"/>
      <c r="M525" s="142"/>
      <c r="N525" s="142"/>
    </row>
    <row r="526" spans="2:14">
      <c r="B526" s="141"/>
      <c r="C526" s="141"/>
      <c r="D526" s="141"/>
      <c r="E526" s="141"/>
      <c r="F526" s="141"/>
      <c r="G526" s="141"/>
      <c r="H526" s="142"/>
      <c r="I526" s="155"/>
      <c r="J526" s="142"/>
      <c r="K526" s="142"/>
      <c r="L526" s="142"/>
      <c r="M526" s="142"/>
      <c r="N526" s="142"/>
    </row>
    <row r="527" spans="2:14">
      <c r="B527" s="141"/>
      <c r="C527" s="141"/>
      <c r="D527" s="141"/>
      <c r="E527" s="141"/>
      <c r="F527" s="141"/>
      <c r="G527" s="141"/>
      <c r="H527" s="142"/>
      <c r="I527" s="155"/>
      <c r="J527" s="142"/>
      <c r="K527" s="142"/>
      <c r="L527" s="142"/>
      <c r="M527" s="142"/>
      <c r="N527" s="142"/>
    </row>
    <row r="528" spans="2:14">
      <c r="B528" s="141"/>
      <c r="C528" s="141"/>
      <c r="D528" s="141"/>
      <c r="E528" s="141"/>
      <c r="F528" s="141"/>
      <c r="G528" s="141"/>
      <c r="H528" s="142"/>
      <c r="I528" s="155"/>
      <c r="J528" s="142"/>
      <c r="K528" s="142"/>
      <c r="L528" s="142"/>
      <c r="M528" s="142"/>
      <c r="N528" s="142"/>
    </row>
    <row r="529" spans="2:14">
      <c r="B529" s="141"/>
      <c r="C529" s="141"/>
      <c r="D529" s="141"/>
      <c r="E529" s="141"/>
      <c r="F529" s="141"/>
      <c r="G529" s="141"/>
      <c r="H529" s="142"/>
      <c r="I529" s="155"/>
      <c r="J529" s="142"/>
      <c r="K529" s="142"/>
      <c r="L529" s="142"/>
      <c r="M529" s="142"/>
      <c r="N529" s="142"/>
    </row>
    <row r="530" spans="2:14">
      <c r="B530" s="141"/>
      <c r="C530" s="141"/>
      <c r="D530" s="141"/>
      <c r="E530" s="141"/>
      <c r="F530" s="141"/>
      <c r="G530" s="141"/>
      <c r="H530" s="142"/>
      <c r="I530" s="155"/>
      <c r="J530" s="142"/>
      <c r="K530" s="142"/>
      <c r="L530" s="142"/>
      <c r="M530" s="142"/>
      <c r="N530" s="142"/>
    </row>
    <row r="531" spans="2:14">
      <c r="B531" s="141"/>
      <c r="C531" s="141"/>
      <c r="D531" s="141"/>
      <c r="E531" s="141"/>
      <c r="F531" s="141"/>
      <c r="G531" s="141"/>
      <c r="H531" s="142"/>
      <c r="I531" s="155"/>
      <c r="J531" s="142"/>
      <c r="K531" s="142"/>
      <c r="L531" s="142"/>
      <c r="M531" s="142"/>
      <c r="N531" s="142"/>
    </row>
    <row r="532" spans="2:14">
      <c r="B532" s="141"/>
      <c r="C532" s="141"/>
      <c r="D532" s="141"/>
      <c r="E532" s="141"/>
      <c r="F532" s="141"/>
      <c r="G532" s="141"/>
      <c r="H532" s="142"/>
      <c r="I532" s="155"/>
      <c r="J532" s="142"/>
      <c r="K532" s="142"/>
      <c r="L532" s="142"/>
      <c r="M532" s="142"/>
      <c r="N532" s="142"/>
    </row>
    <row r="533" spans="2:14">
      <c r="B533" s="141"/>
      <c r="C533" s="141"/>
      <c r="D533" s="141"/>
      <c r="E533" s="141"/>
      <c r="F533" s="141"/>
      <c r="G533" s="141"/>
      <c r="H533" s="142"/>
      <c r="I533" s="155"/>
      <c r="J533" s="142"/>
      <c r="K533" s="142"/>
      <c r="L533" s="142"/>
      <c r="M533" s="142"/>
      <c r="N533" s="142"/>
    </row>
    <row r="534" spans="2:14">
      <c r="B534" s="141"/>
      <c r="C534" s="141"/>
      <c r="D534" s="141"/>
      <c r="E534" s="141"/>
      <c r="F534" s="141"/>
      <c r="G534" s="141"/>
      <c r="H534" s="142"/>
      <c r="I534" s="155"/>
      <c r="J534" s="142"/>
      <c r="K534" s="142"/>
      <c r="L534" s="142"/>
      <c r="M534" s="142"/>
      <c r="N534" s="142"/>
    </row>
    <row r="535" spans="2:14">
      <c r="B535" s="141"/>
      <c r="C535" s="141"/>
      <c r="D535" s="141"/>
      <c r="E535" s="141"/>
      <c r="F535" s="141"/>
      <c r="G535" s="141"/>
      <c r="H535" s="142"/>
      <c r="I535" s="155"/>
      <c r="J535" s="142"/>
      <c r="K535" s="142"/>
      <c r="L535" s="142"/>
      <c r="M535" s="142"/>
      <c r="N535" s="142"/>
    </row>
    <row r="536" spans="2:14">
      <c r="B536" s="141"/>
      <c r="C536" s="141"/>
      <c r="D536" s="141"/>
      <c r="E536" s="141"/>
      <c r="F536" s="141"/>
      <c r="G536" s="141"/>
      <c r="H536" s="142"/>
      <c r="I536" s="155"/>
      <c r="J536" s="142"/>
      <c r="K536" s="142"/>
      <c r="L536" s="142"/>
      <c r="M536" s="142"/>
      <c r="N536" s="142"/>
    </row>
    <row r="537" spans="2:14">
      <c r="B537" s="141"/>
      <c r="C537" s="141"/>
      <c r="D537" s="141"/>
      <c r="E537" s="141"/>
      <c r="F537" s="141"/>
      <c r="G537" s="141"/>
      <c r="H537" s="142"/>
      <c r="I537" s="155"/>
      <c r="J537" s="142"/>
      <c r="K537" s="142"/>
      <c r="L537" s="142"/>
      <c r="M537" s="142"/>
      <c r="N537" s="142"/>
    </row>
    <row r="538" spans="2:14">
      <c r="B538" s="141"/>
      <c r="C538" s="141"/>
      <c r="D538" s="141"/>
      <c r="E538" s="141"/>
      <c r="F538" s="141"/>
      <c r="G538" s="141"/>
      <c r="H538" s="142"/>
      <c r="I538" s="155"/>
      <c r="J538" s="142"/>
      <c r="K538" s="142"/>
      <c r="L538" s="142"/>
      <c r="M538" s="142"/>
      <c r="N538" s="142"/>
    </row>
    <row r="539" spans="2:14">
      <c r="B539" s="141"/>
      <c r="C539" s="141"/>
      <c r="D539" s="141"/>
      <c r="E539" s="141"/>
      <c r="F539" s="141"/>
      <c r="G539" s="141"/>
      <c r="H539" s="142"/>
      <c r="I539" s="155"/>
      <c r="J539" s="142"/>
      <c r="K539" s="142"/>
      <c r="L539" s="142"/>
      <c r="M539" s="142"/>
      <c r="N539" s="142"/>
    </row>
    <row r="540" spans="2:14">
      <c r="B540" s="141"/>
      <c r="C540" s="141"/>
      <c r="D540" s="141"/>
      <c r="E540" s="141"/>
      <c r="F540" s="141"/>
      <c r="G540" s="141"/>
      <c r="H540" s="142"/>
      <c r="I540" s="155"/>
      <c r="J540" s="142"/>
      <c r="K540" s="142"/>
      <c r="L540" s="142"/>
      <c r="M540" s="142"/>
      <c r="N540" s="142"/>
    </row>
    <row r="541" spans="2:14">
      <c r="B541" s="141"/>
      <c r="C541" s="141"/>
      <c r="D541" s="141"/>
      <c r="E541" s="141"/>
      <c r="F541" s="141"/>
      <c r="G541" s="141"/>
      <c r="H541" s="142"/>
      <c r="I541" s="155"/>
      <c r="J541" s="142"/>
      <c r="K541" s="142"/>
      <c r="L541" s="142"/>
      <c r="M541" s="142"/>
      <c r="N541" s="142"/>
    </row>
    <row r="542" spans="2:14">
      <c r="B542" s="141"/>
      <c r="C542" s="141"/>
      <c r="D542" s="141"/>
      <c r="E542" s="141"/>
      <c r="F542" s="141"/>
      <c r="G542" s="141"/>
      <c r="H542" s="142"/>
      <c r="I542" s="155"/>
      <c r="J542" s="142"/>
      <c r="K542" s="142"/>
      <c r="L542" s="142"/>
      <c r="M542" s="142"/>
      <c r="N542" s="142"/>
    </row>
    <row r="543" spans="2:14">
      <c r="B543" s="141"/>
      <c r="C543" s="141"/>
      <c r="D543" s="141"/>
      <c r="E543" s="141"/>
      <c r="F543" s="141"/>
      <c r="G543" s="141"/>
      <c r="H543" s="142"/>
      <c r="I543" s="155"/>
      <c r="J543" s="142"/>
      <c r="K543" s="142"/>
      <c r="L543" s="142"/>
      <c r="M543" s="142"/>
      <c r="N543" s="142"/>
    </row>
    <row r="544" spans="2:14">
      <c r="B544" s="141"/>
      <c r="C544" s="141"/>
      <c r="D544" s="141"/>
      <c r="E544" s="141"/>
      <c r="F544" s="141"/>
      <c r="G544" s="141"/>
      <c r="H544" s="142"/>
      <c r="I544" s="155"/>
      <c r="J544" s="142"/>
      <c r="K544" s="142"/>
      <c r="L544" s="142"/>
      <c r="M544" s="142"/>
      <c r="N544" s="142"/>
    </row>
    <row r="545" spans="2:14">
      <c r="B545" s="141"/>
      <c r="C545" s="141"/>
      <c r="D545" s="141"/>
      <c r="E545" s="141"/>
      <c r="F545" s="141"/>
      <c r="G545" s="141"/>
      <c r="H545" s="142"/>
      <c r="I545" s="155"/>
      <c r="J545" s="142"/>
      <c r="K545" s="142"/>
      <c r="L545" s="142"/>
      <c r="M545" s="142"/>
      <c r="N545" s="142"/>
    </row>
    <row r="546" spans="2:14">
      <c r="B546" s="141"/>
      <c r="C546" s="141"/>
      <c r="D546" s="141"/>
      <c r="E546" s="141"/>
      <c r="F546" s="141"/>
      <c r="G546" s="141"/>
      <c r="H546" s="142"/>
      <c r="I546" s="155"/>
      <c r="J546" s="142"/>
      <c r="K546" s="142"/>
      <c r="L546" s="142"/>
      <c r="M546" s="142"/>
      <c r="N546" s="142"/>
    </row>
    <row r="547" spans="2:14">
      <c r="B547" s="141"/>
      <c r="C547" s="141"/>
      <c r="D547" s="141"/>
      <c r="E547" s="141"/>
      <c r="F547" s="141"/>
      <c r="G547" s="141"/>
      <c r="H547" s="142"/>
      <c r="I547" s="155"/>
      <c r="J547" s="142"/>
      <c r="K547" s="142"/>
      <c r="L547" s="142"/>
      <c r="M547" s="142"/>
      <c r="N547" s="142"/>
    </row>
    <row r="548" spans="2:14">
      <c r="B548" s="141"/>
      <c r="C548" s="141"/>
      <c r="D548" s="141"/>
      <c r="E548" s="141"/>
      <c r="F548" s="141"/>
      <c r="G548" s="141"/>
      <c r="H548" s="142"/>
      <c r="I548" s="155"/>
      <c r="J548" s="142"/>
      <c r="K548" s="142"/>
      <c r="L548" s="142"/>
      <c r="M548" s="142"/>
      <c r="N548" s="142"/>
    </row>
    <row r="549" spans="2:14">
      <c r="B549" s="141"/>
      <c r="C549" s="141"/>
      <c r="D549" s="141"/>
      <c r="E549" s="141"/>
      <c r="F549" s="141"/>
      <c r="G549" s="141"/>
      <c r="H549" s="142"/>
      <c r="I549" s="155"/>
      <c r="J549" s="142"/>
      <c r="K549" s="142"/>
      <c r="L549" s="142"/>
      <c r="M549" s="142"/>
      <c r="N549" s="142"/>
    </row>
    <row r="550" spans="2:14">
      <c r="B550" s="141"/>
      <c r="C550" s="141"/>
      <c r="D550" s="141"/>
      <c r="E550" s="141"/>
      <c r="F550" s="141"/>
      <c r="G550" s="141"/>
      <c r="H550" s="142"/>
      <c r="I550" s="155"/>
      <c r="J550" s="142"/>
      <c r="K550" s="142"/>
      <c r="L550" s="142"/>
      <c r="M550" s="142"/>
      <c r="N550" s="142"/>
    </row>
    <row r="551" spans="2:14">
      <c r="B551" s="141"/>
      <c r="C551" s="141"/>
      <c r="D551" s="141"/>
      <c r="E551" s="141"/>
      <c r="F551" s="141"/>
      <c r="G551" s="141"/>
      <c r="H551" s="142"/>
      <c r="I551" s="155"/>
      <c r="J551" s="142"/>
      <c r="K551" s="142"/>
      <c r="L551" s="142"/>
      <c r="M551" s="142"/>
      <c r="N551" s="142"/>
    </row>
    <row r="552" spans="2:14">
      <c r="B552" s="141"/>
      <c r="C552" s="141"/>
      <c r="D552" s="141"/>
      <c r="E552" s="141"/>
      <c r="F552" s="141"/>
      <c r="G552" s="141"/>
      <c r="H552" s="142"/>
      <c r="I552" s="155"/>
      <c r="J552" s="142"/>
      <c r="K552" s="142"/>
      <c r="L552" s="142"/>
      <c r="M552" s="142"/>
      <c r="N552" s="142"/>
    </row>
    <row r="553" spans="2:14">
      <c r="B553" s="141"/>
      <c r="C553" s="141"/>
      <c r="D553" s="141"/>
      <c r="E553" s="141"/>
      <c r="F553" s="141"/>
      <c r="G553" s="141"/>
      <c r="H553" s="142"/>
      <c r="I553" s="155"/>
      <c r="J553" s="142"/>
      <c r="K553" s="142"/>
      <c r="L553" s="142"/>
      <c r="M553" s="142"/>
      <c r="N553" s="142"/>
    </row>
    <row r="554" spans="2:14">
      <c r="B554" s="141"/>
      <c r="C554" s="141"/>
      <c r="D554" s="141"/>
      <c r="E554" s="141"/>
      <c r="F554" s="141"/>
      <c r="G554" s="141"/>
      <c r="H554" s="142"/>
      <c r="I554" s="155"/>
      <c r="J554" s="142"/>
      <c r="K554" s="142"/>
      <c r="L554" s="142"/>
      <c r="M554" s="142"/>
      <c r="N554" s="142"/>
    </row>
    <row r="555" spans="2:14">
      <c r="B555" s="141"/>
      <c r="C555" s="141"/>
      <c r="D555" s="141"/>
      <c r="E555" s="141"/>
      <c r="F555" s="141"/>
      <c r="G555" s="141"/>
      <c r="H555" s="142"/>
      <c r="I555" s="155"/>
      <c r="J555" s="142"/>
      <c r="K555" s="142"/>
      <c r="L555" s="142"/>
      <c r="M555" s="142"/>
      <c r="N555" s="142"/>
    </row>
    <row r="556" spans="2:14">
      <c r="B556" s="141"/>
      <c r="C556" s="141"/>
      <c r="D556" s="141"/>
      <c r="E556" s="141"/>
      <c r="F556" s="141"/>
      <c r="G556" s="141"/>
      <c r="H556" s="142"/>
      <c r="I556" s="155"/>
      <c r="J556" s="142"/>
      <c r="K556" s="142"/>
      <c r="L556" s="142"/>
      <c r="M556" s="142"/>
      <c r="N556" s="142"/>
    </row>
    <row r="557" spans="2:14">
      <c r="B557" s="141"/>
      <c r="C557" s="141"/>
      <c r="D557" s="141"/>
      <c r="E557" s="141"/>
      <c r="F557" s="141"/>
      <c r="G557" s="141"/>
      <c r="H557" s="142"/>
      <c r="I557" s="155"/>
      <c r="J557" s="142"/>
      <c r="K557" s="142"/>
      <c r="L557" s="142"/>
      <c r="M557" s="142"/>
      <c r="N557" s="142"/>
    </row>
    <row r="558" spans="2:14">
      <c r="B558" s="141"/>
      <c r="C558" s="141"/>
      <c r="D558" s="141"/>
      <c r="E558" s="141"/>
      <c r="F558" s="141"/>
      <c r="G558" s="141"/>
      <c r="H558" s="142"/>
      <c r="I558" s="155"/>
      <c r="J558" s="142"/>
      <c r="K558" s="142"/>
      <c r="L558" s="142"/>
      <c r="M558" s="142"/>
      <c r="N558" s="142"/>
    </row>
    <row r="559" spans="2:14">
      <c r="B559" s="141"/>
      <c r="C559" s="141"/>
      <c r="D559" s="141"/>
      <c r="E559" s="141"/>
      <c r="F559" s="141"/>
      <c r="G559" s="141"/>
      <c r="H559" s="142"/>
      <c r="I559" s="155"/>
      <c r="J559" s="142"/>
      <c r="K559" s="142"/>
      <c r="L559" s="142"/>
      <c r="M559" s="142"/>
      <c r="N559" s="142"/>
    </row>
    <row r="560" spans="2:14">
      <c r="B560" s="141"/>
      <c r="C560" s="141"/>
      <c r="D560" s="141"/>
      <c r="E560" s="141"/>
      <c r="F560" s="141"/>
      <c r="G560" s="141"/>
      <c r="H560" s="142"/>
      <c r="I560" s="155"/>
      <c r="J560" s="142"/>
      <c r="K560" s="142"/>
      <c r="L560" s="142"/>
      <c r="M560" s="142"/>
      <c r="N560" s="142"/>
    </row>
    <row r="561" spans="2:14">
      <c r="B561" s="141"/>
      <c r="C561" s="141"/>
      <c r="D561" s="141"/>
      <c r="E561" s="141"/>
      <c r="F561" s="141"/>
      <c r="G561" s="141"/>
      <c r="H561" s="142"/>
      <c r="I561" s="155"/>
      <c r="J561" s="142"/>
      <c r="K561" s="142"/>
      <c r="L561" s="142"/>
      <c r="M561" s="142"/>
      <c r="N561" s="142"/>
    </row>
    <row r="562" spans="2:14">
      <c r="B562" s="141"/>
      <c r="C562" s="141"/>
      <c r="D562" s="141"/>
      <c r="E562" s="141"/>
      <c r="F562" s="141"/>
      <c r="G562" s="141"/>
      <c r="H562" s="142"/>
      <c r="I562" s="155"/>
      <c r="J562" s="142"/>
      <c r="K562" s="142"/>
      <c r="L562" s="142"/>
      <c r="M562" s="142"/>
      <c r="N562" s="142"/>
    </row>
    <row r="563" spans="2:14">
      <c r="B563" s="141"/>
      <c r="C563" s="141"/>
      <c r="D563" s="141"/>
      <c r="E563" s="141"/>
      <c r="F563" s="141"/>
      <c r="G563" s="141"/>
      <c r="H563" s="142"/>
      <c r="I563" s="155"/>
      <c r="J563" s="142"/>
      <c r="K563" s="142"/>
      <c r="L563" s="142"/>
      <c r="M563" s="142"/>
      <c r="N563" s="142"/>
    </row>
    <row r="564" spans="2:14">
      <c r="B564" s="141"/>
      <c r="C564" s="141"/>
      <c r="D564" s="141"/>
      <c r="E564" s="141"/>
      <c r="F564" s="141"/>
      <c r="G564" s="141"/>
      <c r="H564" s="142"/>
      <c r="I564" s="155"/>
      <c r="J564" s="142"/>
      <c r="K564" s="142"/>
      <c r="L564" s="142"/>
      <c r="M564" s="142"/>
      <c r="N564" s="142"/>
    </row>
    <row r="565" spans="2:14">
      <c r="B565" s="141"/>
      <c r="C565" s="141"/>
      <c r="D565" s="141"/>
      <c r="E565" s="141"/>
      <c r="F565" s="141"/>
      <c r="G565" s="141"/>
      <c r="H565" s="142"/>
      <c r="I565" s="155"/>
      <c r="J565" s="142"/>
      <c r="K565" s="142"/>
      <c r="L565" s="142"/>
      <c r="M565" s="142"/>
      <c r="N565" s="142"/>
    </row>
    <row r="566" spans="2:14">
      <c r="B566" s="141"/>
      <c r="C566" s="141"/>
      <c r="D566" s="141"/>
      <c r="E566" s="141"/>
      <c r="F566" s="141"/>
      <c r="G566" s="141"/>
      <c r="H566" s="142"/>
      <c r="I566" s="155"/>
      <c r="J566" s="142"/>
      <c r="K566" s="142"/>
      <c r="L566" s="142"/>
      <c r="M566" s="142"/>
      <c r="N566" s="142"/>
    </row>
    <row r="567" spans="2:14">
      <c r="B567" s="141"/>
      <c r="C567" s="141"/>
      <c r="D567" s="141"/>
      <c r="E567" s="141"/>
      <c r="F567" s="141"/>
      <c r="G567" s="141"/>
      <c r="H567" s="142"/>
      <c r="I567" s="155"/>
      <c r="J567" s="142"/>
      <c r="K567" s="142"/>
      <c r="L567" s="142"/>
      <c r="M567" s="142"/>
      <c r="N567" s="142"/>
    </row>
    <row r="568" spans="2:14">
      <c r="B568" s="141"/>
      <c r="C568" s="141"/>
      <c r="D568" s="141"/>
      <c r="E568" s="141"/>
      <c r="F568" s="141"/>
      <c r="G568" s="141"/>
      <c r="H568" s="142"/>
      <c r="I568" s="155"/>
      <c r="J568" s="142"/>
      <c r="K568" s="142"/>
      <c r="L568" s="142"/>
      <c r="M568" s="142"/>
      <c r="N568" s="142"/>
    </row>
    <row r="569" spans="2:14">
      <c r="B569" s="141"/>
      <c r="C569" s="141"/>
      <c r="D569" s="141"/>
      <c r="E569" s="141"/>
      <c r="F569" s="141"/>
      <c r="G569" s="141"/>
      <c r="H569" s="142"/>
      <c r="I569" s="155"/>
      <c r="J569" s="142"/>
      <c r="K569" s="142"/>
      <c r="L569" s="142"/>
      <c r="M569" s="142"/>
      <c r="N569" s="142"/>
    </row>
    <row r="570" spans="2:14">
      <c r="B570" s="141"/>
      <c r="C570" s="141"/>
      <c r="D570" s="141"/>
      <c r="E570" s="141"/>
      <c r="F570" s="141"/>
      <c r="G570" s="141"/>
      <c r="H570" s="142"/>
      <c r="I570" s="155"/>
      <c r="J570" s="142"/>
      <c r="K570" s="142"/>
      <c r="L570" s="142"/>
      <c r="M570" s="142"/>
      <c r="N570" s="142"/>
    </row>
    <row r="571" spans="2:14">
      <c r="B571" s="141"/>
      <c r="C571" s="141"/>
      <c r="D571" s="141"/>
      <c r="E571" s="141"/>
      <c r="F571" s="141"/>
      <c r="G571" s="141"/>
      <c r="H571" s="142"/>
      <c r="I571" s="155"/>
      <c r="J571" s="142"/>
      <c r="K571" s="142"/>
      <c r="L571" s="142"/>
      <c r="M571" s="142"/>
      <c r="N571" s="142"/>
    </row>
    <row r="572" spans="2:14">
      <c r="B572" s="141"/>
      <c r="C572" s="141"/>
      <c r="D572" s="141"/>
      <c r="E572" s="141"/>
      <c r="F572" s="141"/>
      <c r="G572" s="141"/>
      <c r="H572" s="142"/>
      <c r="I572" s="155"/>
      <c r="J572" s="142"/>
      <c r="K572" s="142"/>
      <c r="L572" s="142"/>
      <c r="M572" s="142"/>
      <c r="N572" s="142"/>
    </row>
    <row r="573" spans="2:14">
      <c r="B573" s="141"/>
      <c r="C573" s="141"/>
      <c r="D573" s="141"/>
      <c r="E573" s="141"/>
      <c r="F573" s="141"/>
      <c r="G573" s="141"/>
      <c r="H573" s="142"/>
      <c r="I573" s="155"/>
      <c r="J573" s="142"/>
      <c r="K573" s="142"/>
      <c r="L573" s="142"/>
      <c r="M573" s="142"/>
      <c r="N573" s="142"/>
    </row>
  </sheetData>
  <sheetProtection sheet="1" objects="1" scenarios="1"/>
  <mergeCells count="2">
    <mergeCell ref="B6:N6"/>
    <mergeCell ref="B7:N7"/>
  </mergeCells>
  <phoneticPr fontId="12" type="noConversion"/>
  <dataValidations count="1">
    <dataValidation allowBlank="1" showInputMessage="1" showErrorMessage="1" sqref="J9:J1048576 C5:C1048576 J1:J7 A1:A1048576 B1:B43 D1:I1048576 B45:B80 B82:B1048576 K1:XFD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Q525"/>
  <sheetViews>
    <sheetView rightToLeft="1" zoomScale="85" zoomScaleNormal="85" workbookViewId="0">
      <selection activeCell="Q20" sqref="Q20"/>
    </sheetView>
  </sheetViews>
  <sheetFormatPr defaultColWidth="9.140625" defaultRowHeight="18"/>
  <cols>
    <col min="1" max="1" width="6.28515625" style="1" customWidth="1"/>
    <col min="2" max="2" width="44" style="2" bestFit="1" customWidth="1"/>
    <col min="3" max="3" width="38.140625" style="2" customWidth="1"/>
    <col min="4" max="4" width="5.42578125" style="2" bestFit="1" customWidth="1"/>
    <col min="5" max="5" width="6.5703125" style="2" bestFit="1" customWidth="1"/>
    <col min="6" max="6" width="8.5703125" style="1" customWidth="1"/>
    <col min="7" max="7" width="6.5703125" style="1" bestFit="1" customWidth="1"/>
    <col min="8" max="8" width="7.85546875" style="1" bestFit="1" customWidth="1"/>
    <col min="9" max="9" width="12.28515625" style="1" bestFit="1" customWidth="1"/>
    <col min="10" max="10" width="13.140625" style="1" bestFit="1" customWidth="1"/>
    <col min="11" max="11" width="14.28515625" style="1" bestFit="1" customWidth="1"/>
    <col min="12" max="12" width="11.28515625" style="1" bestFit="1" customWidth="1"/>
    <col min="13" max="13" width="7.85546875" style="1" customWidth="1"/>
    <col min="14" max="14" width="10" style="1" customWidth="1"/>
    <col min="15" max="15" width="9" style="1" bestFit="1" customWidth="1"/>
    <col min="16" max="16384" width="9.140625" style="1"/>
  </cols>
  <sheetData>
    <row r="1" spans="2:15">
      <c r="B1" s="46" t="s">
        <v>146</v>
      </c>
      <c r="C1" s="67" t="s" vm="1">
        <v>232</v>
      </c>
    </row>
    <row r="2" spans="2:15">
      <c r="B2" s="46" t="s">
        <v>145</v>
      </c>
      <c r="C2" s="67" t="s">
        <v>233</v>
      </c>
    </row>
    <row r="3" spans="2:15">
      <c r="B3" s="46" t="s">
        <v>147</v>
      </c>
      <c r="C3" s="67" t="s">
        <v>234</v>
      </c>
    </row>
    <row r="4" spans="2:15">
      <c r="B4" s="46" t="s">
        <v>148</v>
      </c>
      <c r="C4" s="67">
        <v>2102</v>
      </c>
    </row>
    <row r="6" spans="2:15" ht="26.25" customHeight="1">
      <c r="B6" s="186" t="s">
        <v>174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8"/>
    </row>
    <row r="7" spans="2:15" ht="26.25" customHeight="1">
      <c r="B7" s="186" t="s">
        <v>94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8"/>
    </row>
    <row r="8" spans="2:15" s="3" customFormat="1" ht="78.75">
      <c r="B8" s="21" t="s">
        <v>116</v>
      </c>
      <c r="C8" s="29" t="s">
        <v>47</v>
      </c>
      <c r="D8" s="29" t="s">
        <v>120</v>
      </c>
      <c r="E8" s="29" t="s">
        <v>118</v>
      </c>
      <c r="F8" s="29" t="s">
        <v>66</v>
      </c>
      <c r="G8" s="29" t="s">
        <v>14</v>
      </c>
      <c r="H8" s="29" t="s">
        <v>67</v>
      </c>
      <c r="I8" s="29" t="s">
        <v>104</v>
      </c>
      <c r="J8" s="29" t="s">
        <v>208</v>
      </c>
      <c r="K8" s="29" t="s">
        <v>207</v>
      </c>
      <c r="L8" s="29" t="s">
        <v>62</v>
      </c>
      <c r="M8" s="29" t="s">
        <v>60</v>
      </c>
      <c r="N8" s="29" t="s">
        <v>149</v>
      </c>
      <c r="O8" s="19" t="s">
        <v>151</v>
      </c>
    </row>
    <row r="9" spans="2:15" s="3" customFormat="1">
      <c r="B9" s="14"/>
      <c r="C9" s="15"/>
      <c r="D9" s="15"/>
      <c r="E9" s="15"/>
      <c r="F9" s="15"/>
      <c r="G9" s="15"/>
      <c r="H9" s="15"/>
      <c r="I9" s="15"/>
      <c r="J9" s="31" t="s">
        <v>215</v>
      </c>
      <c r="K9" s="31"/>
      <c r="L9" s="31" t="s">
        <v>211</v>
      </c>
      <c r="M9" s="31" t="s">
        <v>19</v>
      </c>
      <c r="N9" s="31" t="s">
        <v>19</v>
      </c>
      <c r="O9" s="32" t="s">
        <v>19</v>
      </c>
    </row>
    <row r="10" spans="2:15" s="4" customFormat="1" ht="18" customHeight="1">
      <c r="B10" s="17"/>
      <c r="C10" s="18" t="s">
        <v>0</v>
      </c>
      <c r="D10" s="18" t="s">
        <v>1</v>
      </c>
      <c r="E10" s="18" t="s">
        <v>2</v>
      </c>
      <c r="F10" s="18" t="s">
        <v>3</v>
      </c>
      <c r="G10" s="18" t="s">
        <v>4</v>
      </c>
      <c r="H10" s="18" t="s">
        <v>5</v>
      </c>
      <c r="I10" s="18" t="s">
        <v>6</v>
      </c>
      <c r="J10" s="18" t="s">
        <v>7</v>
      </c>
      <c r="K10" s="18" t="s">
        <v>8</v>
      </c>
      <c r="L10" s="18" t="s">
        <v>9</v>
      </c>
      <c r="M10" s="18" t="s">
        <v>10</v>
      </c>
      <c r="N10" s="18" t="s">
        <v>11</v>
      </c>
      <c r="O10" s="19" t="s">
        <v>12</v>
      </c>
    </row>
    <row r="11" spans="2:15" s="4" customFormat="1" ht="18" customHeight="1">
      <c r="B11" s="74" t="s">
        <v>31</v>
      </c>
      <c r="C11" s="111"/>
      <c r="D11" s="111"/>
      <c r="E11" s="111"/>
      <c r="F11" s="111"/>
      <c r="G11" s="111"/>
      <c r="H11" s="111"/>
      <c r="I11" s="111"/>
      <c r="J11" s="127"/>
      <c r="K11" s="126"/>
      <c r="L11" s="127">
        <v>625477.13548427483</v>
      </c>
      <c r="M11" s="111"/>
      <c r="N11" s="113">
        <f>IFERROR(L11/$L$11,0)</f>
        <v>1</v>
      </c>
      <c r="O11" s="113">
        <f>L11/'סכום נכסי הקרן'!$C$42</f>
        <v>1.0399980446326259E-2</v>
      </c>
    </row>
    <row r="12" spans="2:15" s="4" customFormat="1" ht="18" customHeight="1">
      <c r="B12" s="76" t="s">
        <v>200</v>
      </c>
      <c r="C12" s="111"/>
      <c r="D12" s="111"/>
      <c r="E12" s="111"/>
      <c r="F12" s="111"/>
      <c r="G12" s="111"/>
      <c r="H12" s="111"/>
      <c r="I12" s="111"/>
      <c r="J12" s="127"/>
      <c r="K12" s="126"/>
      <c r="L12" s="127">
        <v>625477.13548427494</v>
      </c>
      <c r="M12" s="111"/>
      <c r="N12" s="113">
        <f t="shared" ref="N12:N24" si="0">IFERROR(L12/$L$11,0)</f>
        <v>1.0000000000000002</v>
      </c>
      <c r="O12" s="113">
        <f>L12/'סכום נכסי הקרן'!$C$42</f>
        <v>1.039998044632626E-2</v>
      </c>
    </row>
    <row r="13" spans="2:15">
      <c r="B13" s="108" t="s">
        <v>54</v>
      </c>
      <c r="C13" s="102"/>
      <c r="D13" s="102"/>
      <c r="E13" s="102"/>
      <c r="F13" s="102"/>
      <c r="G13" s="102"/>
      <c r="H13" s="102"/>
      <c r="I13" s="102"/>
      <c r="J13" s="125"/>
      <c r="K13" s="105"/>
      <c r="L13" s="125">
        <v>188757.37611253301</v>
      </c>
      <c r="M13" s="102"/>
      <c r="N13" s="104">
        <f t="shared" si="0"/>
        <v>0.30178141678414488</v>
      </c>
      <c r="O13" s="104">
        <f>L13/'סכום נכסי הקרן'!$C$42</f>
        <v>3.1385208336197419E-3</v>
      </c>
    </row>
    <row r="14" spans="2:15">
      <c r="B14" s="112" t="s">
        <v>1902</v>
      </c>
      <c r="C14" s="111" t="s">
        <v>1903</v>
      </c>
      <c r="D14" s="106" t="s">
        <v>27</v>
      </c>
      <c r="E14" s="111"/>
      <c r="F14" s="106" t="s">
        <v>1806</v>
      </c>
      <c r="G14" s="111" t="s">
        <v>895</v>
      </c>
      <c r="H14" s="111" t="s">
        <v>896</v>
      </c>
      <c r="I14" s="106" t="s">
        <v>134</v>
      </c>
      <c r="J14" s="127">
        <v>3491.1833730000003</v>
      </c>
      <c r="K14" s="128">
        <v>96640.960399999996</v>
      </c>
      <c r="L14" s="127">
        <v>12662.296018990999</v>
      </c>
      <c r="M14" s="113">
        <v>1.120255876508537E-2</v>
      </c>
      <c r="N14" s="113">
        <f t="shared" si="0"/>
        <v>2.0244218854118836E-2</v>
      </c>
      <c r="O14" s="113">
        <f>L14/'סכום נכסי הקרן'!$C$42</f>
        <v>2.1053948023398529E-4</v>
      </c>
    </row>
    <row r="15" spans="2:15">
      <c r="B15" s="112" t="s">
        <v>1904</v>
      </c>
      <c r="C15" s="111" t="s">
        <v>1905</v>
      </c>
      <c r="D15" s="106" t="s">
        <v>27</v>
      </c>
      <c r="E15" s="111"/>
      <c r="F15" s="106" t="s">
        <v>1806</v>
      </c>
      <c r="G15" s="111" t="s">
        <v>904</v>
      </c>
      <c r="H15" s="111" t="s">
        <v>896</v>
      </c>
      <c r="I15" s="106" t="s">
        <v>132</v>
      </c>
      <c r="J15" s="127">
        <v>592.89576099999999</v>
      </c>
      <c r="K15" s="128">
        <v>1001982</v>
      </c>
      <c r="L15" s="127">
        <v>20905.345145018</v>
      </c>
      <c r="M15" s="113">
        <v>4.1718940519195691E-3</v>
      </c>
      <c r="N15" s="113">
        <f t="shared" si="0"/>
        <v>3.3423036525279323E-2</v>
      </c>
      <c r="O15" s="113">
        <f>L15/'סכום נכסי הקרן'!$C$42</f>
        <v>3.4759892631975329E-4</v>
      </c>
    </row>
    <row r="16" spans="2:15">
      <c r="B16" s="112" t="s">
        <v>1906</v>
      </c>
      <c r="C16" s="111" t="s">
        <v>1907</v>
      </c>
      <c r="D16" s="106" t="s">
        <v>27</v>
      </c>
      <c r="E16" s="111"/>
      <c r="F16" s="106" t="s">
        <v>1806</v>
      </c>
      <c r="G16" s="111" t="s">
        <v>912</v>
      </c>
      <c r="H16" s="111" t="s">
        <v>896</v>
      </c>
      <c r="I16" s="106" t="s">
        <v>132</v>
      </c>
      <c r="J16" s="127">
        <v>21634.239939000003</v>
      </c>
      <c r="K16" s="128">
        <v>32718.7</v>
      </c>
      <c r="L16" s="127">
        <v>24909.037620724001</v>
      </c>
      <c r="M16" s="113">
        <v>2.1393675759746448E-3</v>
      </c>
      <c r="N16" s="113">
        <f t="shared" si="0"/>
        <v>3.9824057839361646E-2</v>
      </c>
      <c r="O16" s="113">
        <f>L16/'סכום נכסי הקרן'!$C$42</f>
        <v>4.1416942282272707E-4</v>
      </c>
    </row>
    <row r="17" spans="2:17">
      <c r="B17" s="112" t="s">
        <v>1908</v>
      </c>
      <c r="C17" s="111" t="s">
        <v>1909</v>
      </c>
      <c r="D17" s="106" t="s">
        <v>27</v>
      </c>
      <c r="E17" s="111"/>
      <c r="F17" s="106" t="s">
        <v>1806</v>
      </c>
      <c r="G17" s="111" t="s">
        <v>1910</v>
      </c>
      <c r="H17" s="111" t="s">
        <v>896</v>
      </c>
      <c r="I17" s="106" t="s">
        <v>134</v>
      </c>
      <c r="J17" s="127">
        <v>3355.8670160000001</v>
      </c>
      <c r="K17" s="128">
        <v>208552.1347</v>
      </c>
      <c r="L17" s="127">
        <v>26266.242322653998</v>
      </c>
      <c r="M17" s="113">
        <v>1.2889879732505509E-2</v>
      </c>
      <c r="N17" s="113">
        <f t="shared" si="0"/>
        <v>4.1993928846523532E-2</v>
      </c>
      <c r="O17" s="113">
        <f>L17/'סכום נכסי הקרן'!$C$42</f>
        <v>4.36736038868261E-4</v>
      </c>
    </row>
    <row r="18" spans="2:17">
      <c r="B18" s="112" t="s">
        <v>1911</v>
      </c>
      <c r="C18" s="111" t="s">
        <v>1912</v>
      </c>
      <c r="D18" s="106" t="s">
        <v>27</v>
      </c>
      <c r="E18" s="111"/>
      <c r="F18" s="106" t="s">
        <v>1806</v>
      </c>
      <c r="G18" s="111" t="s">
        <v>1910</v>
      </c>
      <c r="H18" s="111" t="s">
        <v>896</v>
      </c>
      <c r="I18" s="106" t="s">
        <v>132</v>
      </c>
      <c r="J18" s="127">
        <v>8229.9863949999999</v>
      </c>
      <c r="K18" s="128">
        <v>111070.1</v>
      </c>
      <c r="L18" s="127">
        <v>32167.367819872998</v>
      </c>
      <c r="M18" s="113">
        <v>1.3230305627171441E-2</v>
      </c>
      <c r="N18" s="113">
        <f t="shared" si="0"/>
        <v>5.1428527111494579E-2</v>
      </c>
      <c r="O18" s="113">
        <f>L18/'סכום נכסי הקרן'!$C$42</f>
        <v>5.3485567634290355E-4</v>
      </c>
    </row>
    <row r="19" spans="2:17">
      <c r="B19" s="112" t="s">
        <v>1913</v>
      </c>
      <c r="C19" s="111" t="s">
        <v>1914</v>
      </c>
      <c r="D19" s="106" t="s">
        <v>27</v>
      </c>
      <c r="E19" s="111"/>
      <c r="F19" s="106" t="s">
        <v>1806</v>
      </c>
      <c r="G19" s="111" t="s">
        <v>1915</v>
      </c>
      <c r="H19" s="111" t="s">
        <v>896</v>
      </c>
      <c r="I19" s="106" t="s">
        <v>135</v>
      </c>
      <c r="J19" s="127">
        <v>1888943.9140979999</v>
      </c>
      <c r="K19" s="128">
        <v>133.5</v>
      </c>
      <c r="L19" s="127">
        <v>10686.125956746</v>
      </c>
      <c r="M19" s="97">
        <v>7.6952704477229273E-6</v>
      </c>
      <c r="N19" s="113">
        <f t="shared" si="0"/>
        <v>1.708475873937787E-2</v>
      </c>
      <c r="O19" s="113">
        <f>L19/'סכום נכסי הקרן'!$C$42</f>
        <v>1.776811568197315E-4</v>
      </c>
    </row>
    <row r="20" spans="2:17">
      <c r="B20" s="112" t="s">
        <v>1916</v>
      </c>
      <c r="C20" s="111" t="s">
        <v>1917</v>
      </c>
      <c r="D20" s="106" t="s">
        <v>27</v>
      </c>
      <c r="E20" s="111"/>
      <c r="F20" s="106" t="s">
        <v>1806</v>
      </c>
      <c r="G20" s="111" t="s">
        <v>664</v>
      </c>
      <c r="H20" s="111"/>
      <c r="I20" s="106" t="s">
        <v>135</v>
      </c>
      <c r="J20" s="127">
        <v>89427.480190999995</v>
      </c>
      <c r="K20" s="128">
        <v>16139.25</v>
      </c>
      <c r="L20" s="127">
        <v>61160.961228527005</v>
      </c>
      <c r="M20" s="113">
        <v>2.4145688924292883E-4</v>
      </c>
      <c r="N20" s="113">
        <f t="shared" si="0"/>
        <v>9.7782888867989096E-2</v>
      </c>
      <c r="O20" s="113">
        <f>L20/'סכום נכסי הקרן'!$C$42</f>
        <v>1.0169401322123802E-3</v>
      </c>
      <c r="Q20" s="182"/>
    </row>
    <row r="21" spans="2:17">
      <c r="B21" s="103"/>
      <c r="C21" s="111"/>
      <c r="D21" s="111"/>
      <c r="E21" s="111"/>
      <c r="F21" s="111"/>
      <c r="G21" s="111"/>
      <c r="H21" s="111"/>
      <c r="I21" s="111"/>
      <c r="J21" s="127"/>
      <c r="K21" s="126"/>
      <c r="L21" s="111"/>
      <c r="M21" s="111"/>
      <c r="N21" s="113"/>
      <c r="O21" s="111"/>
    </row>
    <row r="22" spans="2:17">
      <c r="B22" s="108" t="s">
        <v>29</v>
      </c>
      <c r="C22" s="102"/>
      <c r="D22" s="102"/>
      <c r="E22" s="102"/>
      <c r="F22" s="102"/>
      <c r="G22" s="102"/>
      <c r="H22" s="102"/>
      <c r="I22" s="102"/>
      <c r="J22" s="125"/>
      <c r="K22" s="105"/>
      <c r="L22" s="125">
        <v>436719.75937174202</v>
      </c>
      <c r="M22" s="102"/>
      <c r="N22" s="104">
        <f t="shared" si="0"/>
        <v>0.69821858321585539</v>
      </c>
      <c r="O22" s="104">
        <f>L22/'סכום נכסי הקרן'!$C$42</f>
        <v>7.2614596127065206E-3</v>
      </c>
    </row>
    <row r="23" spans="2:17">
      <c r="B23" s="112" t="s">
        <v>1918</v>
      </c>
      <c r="C23" s="111" t="s">
        <v>1919</v>
      </c>
      <c r="D23" s="106" t="s">
        <v>125</v>
      </c>
      <c r="E23" s="111"/>
      <c r="F23" s="106" t="s">
        <v>1784</v>
      </c>
      <c r="G23" s="111" t="s">
        <v>664</v>
      </c>
      <c r="H23" s="111"/>
      <c r="I23" s="106" t="s">
        <v>132</v>
      </c>
      <c r="J23" s="127">
        <v>3264664.115884</v>
      </c>
      <c r="K23" s="126">
        <v>1419.8</v>
      </c>
      <c r="L23" s="127">
        <v>163111.63623144099</v>
      </c>
      <c r="M23" s="113">
        <v>5.1019441785463068E-3</v>
      </c>
      <c r="N23" s="113">
        <f t="shared" si="0"/>
        <v>0.26077953449913405</v>
      </c>
      <c r="O23" s="113">
        <f>L23/'סכום נכסי הקרן'!$C$42</f>
        <v>2.712102059593058E-3</v>
      </c>
    </row>
    <row r="24" spans="2:17">
      <c r="B24" s="112" t="s">
        <v>1920</v>
      </c>
      <c r="C24" s="111" t="s">
        <v>1921</v>
      </c>
      <c r="D24" s="106" t="s">
        <v>125</v>
      </c>
      <c r="E24" s="111"/>
      <c r="F24" s="106" t="s">
        <v>1784</v>
      </c>
      <c r="G24" s="111" t="s">
        <v>664</v>
      </c>
      <c r="H24" s="111"/>
      <c r="I24" s="106" t="s">
        <v>132</v>
      </c>
      <c r="J24" s="127">
        <v>666819.91599699995</v>
      </c>
      <c r="K24" s="126">
        <v>11660.07</v>
      </c>
      <c r="L24" s="127">
        <v>273608.12314030103</v>
      </c>
      <c r="M24" s="113">
        <v>7.2973714990881402E-3</v>
      </c>
      <c r="N24" s="113">
        <f t="shared" si="0"/>
        <v>0.4374390487167214</v>
      </c>
      <c r="O24" s="113">
        <f>L24/'סכום נכסי הקרן'!$C$42</f>
        <v>4.5493575531134617E-3</v>
      </c>
    </row>
    <row r="25" spans="2:17">
      <c r="B25" s="103"/>
      <c r="C25" s="111"/>
      <c r="D25" s="111"/>
      <c r="E25" s="111"/>
      <c r="F25" s="111"/>
      <c r="G25" s="111"/>
      <c r="H25" s="111"/>
      <c r="I25" s="111"/>
      <c r="J25" s="127"/>
      <c r="K25" s="126"/>
      <c r="L25" s="111"/>
      <c r="M25" s="111"/>
      <c r="N25" s="113"/>
      <c r="O25" s="111"/>
    </row>
    <row r="26" spans="2:17"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</row>
    <row r="27" spans="2:17"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</row>
    <row r="28" spans="2:17">
      <c r="B28" s="148" t="s">
        <v>223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</row>
    <row r="29" spans="2:17">
      <c r="B29" s="148" t="s">
        <v>113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</row>
    <row r="30" spans="2:17">
      <c r="B30" s="148" t="s">
        <v>206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</row>
    <row r="31" spans="2:17">
      <c r="B31" s="148" t="s">
        <v>214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</row>
    <row r="32" spans="2:17"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</row>
    <row r="33" spans="2:15"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</row>
    <row r="34" spans="2:15"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</row>
    <row r="35" spans="2:15"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</row>
    <row r="36" spans="2:15"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</row>
    <row r="37" spans="2:15"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</row>
    <row r="38" spans="2:15"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</row>
    <row r="39" spans="2:15"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</row>
    <row r="40" spans="2:15"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</row>
    <row r="41" spans="2:15"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</row>
    <row r="42" spans="2:15"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</row>
    <row r="43" spans="2:15"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</row>
    <row r="44" spans="2:15"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</row>
    <row r="45" spans="2:15"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</row>
    <row r="46" spans="2:1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</row>
    <row r="47" spans="2:15"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</row>
    <row r="48" spans="2:15"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</row>
    <row r="49" spans="2:15"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</row>
    <row r="50" spans="2:15"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</row>
    <row r="51" spans="2:15"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</row>
    <row r="52" spans="2:15"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</row>
    <row r="53" spans="2:15"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</row>
    <row r="54" spans="2:15"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</row>
    <row r="55" spans="2:15"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</row>
    <row r="56" spans="2:15"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</row>
    <row r="57" spans="2:15"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</row>
    <row r="58" spans="2:15"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</row>
    <row r="59" spans="2:15"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</row>
    <row r="60" spans="2:15"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</row>
    <row r="61" spans="2:15"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</row>
    <row r="62" spans="2:15"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</row>
    <row r="63" spans="2:15"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</row>
    <row r="64" spans="2:15"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</row>
    <row r="65" spans="2:15"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</row>
    <row r="66" spans="2:15"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</row>
    <row r="67" spans="2:15"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</row>
    <row r="68" spans="2:15"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</row>
    <row r="69" spans="2:15"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</row>
    <row r="70" spans="2:15"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</row>
    <row r="71" spans="2:15"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</row>
    <row r="72" spans="2:15"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</row>
    <row r="73" spans="2:15"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</row>
    <row r="74" spans="2:15"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</row>
    <row r="75" spans="2:15"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</row>
    <row r="76" spans="2:15"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</row>
    <row r="77" spans="2:15"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</row>
    <row r="78" spans="2:15"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</row>
    <row r="79" spans="2:15"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</row>
    <row r="80" spans="2:15"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</row>
    <row r="81" spans="2:15"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</row>
    <row r="82" spans="2:15"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</row>
    <row r="83" spans="2:15"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</row>
    <row r="84" spans="2:15"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</row>
    <row r="85" spans="2:15"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</row>
    <row r="86" spans="2:15"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</row>
    <row r="87" spans="2:15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</row>
    <row r="88" spans="2:15"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</row>
    <row r="89" spans="2:15"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</row>
    <row r="90" spans="2:15"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</row>
    <row r="91" spans="2:15"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</row>
    <row r="92" spans="2:15"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</row>
    <row r="93" spans="2:15"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</row>
    <row r="94" spans="2:15"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</row>
    <row r="95" spans="2:15"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</row>
    <row r="96" spans="2:15"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</row>
    <row r="97" spans="2:15"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</row>
    <row r="98" spans="2:15"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</row>
    <row r="99" spans="2:15"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</row>
    <row r="100" spans="2:15"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</row>
    <row r="101" spans="2:15"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</row>
    <row r="102" spans="2:15"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</row>
    <row r="103" spans="2:15"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</row>
    <row r="104" spans="2:15"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</row>
    <row r="105" spans="2:15"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</row>
    <row r="106" spans="2:15"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</row>
    <row r="107" spans="2:15"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</row>
    <row r="108" spans="2:15"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</row>
    <row r="109" spans="2:15"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</row>
    <row r="110" spans="2:15"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</row>
    <row r="111" spans="2:15"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</row>
    <row r="112" spans="2:15"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</row>
    <row r="113" spans="2:15"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</row>
    <row r="114" spans="2:15"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</row>
    <row r="115" spans="2:15"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</row>
    <row r="116" spans="2:15"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</row>
    <row r="117" spans="2:15"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</row>
    <row r="118" spans="2:15"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</row>
    <row r="119" spans="2:15"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</row>
    <row r="120" spans="2:15"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</row>
    <row r="121" spans="2:15"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</row>
    <row r="122" spans="2:15"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</row>
    <row r="123" spans="2:15"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</row>
    <row r="124" spans="2:15"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</row>
    <row r="125" spans="2:15">
      <c r="B125" s="141"/>
      <c r="C125" s="142"/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</row>
    <row r="126" spans="2:15">
      <c r="B126" s="141"/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</row>
    <row r="127" spans="2:15">
      <c r="B127" s="141"/>
      <c r="C127" s="142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</row>
    <row r="128" spans="2:15">
      <c r="B128" s="141"/>
      <c r="C128" s="142"/>
      <c r="D128" s="142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</row>
    <row r="129" spans="2:15">
      <c r="B129" s="141"/>
      <c r="C129" s="142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</row>
    <row r="130" spans="2:15">
      <c r="B130" s="141"/>
      <c r="C130" s="142"/>
      <c r="D130" s="142"/>
      <c r="E130" s="142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</row>
    <row r="131" spans="2:15">
      <c r="B131" s="141"/>
      <c r="C131" s="142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</row>
    <row r="132" spans="2:15">
      <c r="B132" s="141"/>
      <c r="C132" s="142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</row>
    <row r="133" spans="2:15">
      <c r="B133" s="141"/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</row>
    <row r="134" spans="2:15">
      <c r="B134" s="141"/>
      <c r="C134" s="142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</row>
    <row r="135" spans="2:15">
      <c r="B135" s="141"/>
      <c r="C135" s="142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</row>
    <row r="136" spans="2:15">
      <c r="B136" s="141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</row>
    <row r="137" spans="2:15">
      <c r="B137" s="141"/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</row>
    <row r="138" spans="2:15">
      <c r="B138" s="141"/>
      <c r="C138" s="142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</row>
    <row r="139" spans="2:15">
      <c r="B139" s="141"/>
      <c r="C139" s="142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</row>
    <row r="140" spans="2:15">
      <c r="B140" s="141"/>
      <c r="C140" s="142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</row>
    <row r="141" spans="2:15">
      <c r="B141" s="141"/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</row>
    <row r="142" spans="2:15">
      <c r="B142" s="141"/>
      <c r="C142" s="142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</row>
    <row r="143" spans="2:15">
      <c r="B143" s="141"/>
      <c r="C143" s="142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</row>
    <row r="144" spans="2:15">
      <c r="B144" s="141"/>
      <c r="C144" s="142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</row>
    <row r="145" spans="2:15">
      <c r="B145" s="141"/>
      <c r="C145" s="142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</row>
    <row r="146" spans="2:15">
      <c r="B146" s="141"/>
      <c r="C146" s="142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</row>
    <row r="147" spans="2:15">
      <c r="B147" s="141"/>
      <c r="C147" s="142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</row>
    <row r="148" spans="2:15">
      <c r="B148" s="141"/>
      <c r="C148" s="142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</row>
    <row r="149" spans="2:15">
      <c r="B149" s="141"/>
      <c r="C149" s="142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</row>
    <row r="150" spans="2:15">
      <c r="B150" s="141"/>
      <c r="C150" s="142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</row>
    <row r="151" spans="2:15">
      <c r="B151" s="141"/>
      <c r="C151" s="142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</row>
    <row r="152" spans="2:15">
      <c r="B152" s="141"/>
      <c r="C152" s="142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</row>
    <row r="153" spans="2:15">
      <c r="B153" s="141"/>
      <c r="C153" s="142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</row>
    <row r="154" spans="2:15">
      <c r="B154" s="141"/>
      <c r="C154" s="142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</row>
    <row r="155" spans="2:15">
      <c r="B155" s="141"/>
      <c r="C155" s="142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</row>
    <row r="156" spans="2:15">
      <c r="B156" s="141"/>
      <c r="C156" s="142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</row>
    <row r="157" spans="2:15">
      <c r="B157" s="141"/>
      <c r="C157" s="142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</row>
    <row r="158" spans="2:15">
      <c r="B158" s="141"/>
      <c r="C158" s="142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</row>
    <row r="159" spans="2:15">
      <c r="B159" s="141"/>
      <c r="C159" s="142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</row>
    <row r="160" spans="2:15">
      <c r="B160" s="141"/>
      <c r="C160" s="142"/>
      <c r="D160" s="142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</row>
    <row r="161" spans="2:15">
      <c r="B161" s="141"/>
      <c r="C161" s="142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</row>
    <row r="162" spans="2:15">
      <c r="B162" s="141"/>
      <c r="C162" s="142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</row>
    <row r="163" spans="2:15">
      <c r="B163" s="141"/>
      <c r="C163" s="142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</row>
    <row r="164" spans="2:15">
      <c r="B164" s="141"/>
      <c r="C164" s="142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</row>
    <row r="165" spans="2:15">
      <c r="B165" s="141"/>
      <c r="C165" s="142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</row>
    <row r="166" spans="2:15">
      <c r="B166" s="141"/>
      <c r="C166" s="142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</row>
    <row r="167" spans="2:15">
      <c r="B167" s="141"/>
      <c r="C167" s="142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</row>
    <row r="168" spans="2:15">
      <c r="B168" s="141"/>
      <c r="C168" s="142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</row>
    <row r="169" spans="2:15">
      <c r="B169" s="141"/>
      <c r="C169" s="142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</row>
    <row r="170" spans="2:15">
      <c r="B170" s="141"/>
      <c r="C170" s="142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</row>
    <row r="171" spans="2:15">
      <c r="B171" s="141"/>
      <c r="C171" s="142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</row>
    <row r="172" spans="2:15">
      <c r="B172" s="141"/>
      <c r="C172" s="142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</row>
    <row r="173" spans="2:15">
      <c r="B173" s="141"/>
      <c r="C173" s="142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</row>
    <row r="174" spans="2:15">
      <c r="B174" s="141"/>
      <c r="C174" s="142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</row>
    <row r="175" spans="2:15">
      <c r="B175" s="141"/>
      <c r="C175" s="142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</row>
    <row r="176" spans="2:15">
      <c r="B176" s="141"/>
      <c r="C176" s="142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</row>
    <row r="177" spans="2:15">
      <c r="B177" s="141"/>
      <c r="C177" s="142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</row>
    <row r="178" spans="2:15">
      <c r="B178" s="141"/>
      <c r="C178" s="142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</row>
    <row r="179" spans="2:15">
      <c r="B179" s="141"/>
      <c r="C179" s="142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</row>
    <row r="180" spans="2:15">
      <c r="B180" s="141"/>
      <c r="C180" s="142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</row>
    <row r="181" spans="2:15">
      <c r="B181" s="141"/>
      <c r="C181" s="142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</row>
    <row r="182" spans="2:15">
      <c r="B182" s="141"/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</row>
    <row r="183" spans="2:15">
      <c r="B183" s="141"/>
      <c r="C183" s="142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</row>
    <row r="184" spans="2:15">
      <c r="B184" s="141"/>
      <c r="C184" s="142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</row>
    <row r="185" spans="2:15">
      <c r="B185" s="141"/>
      <c r="C185" s="142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</row>
    <row r="186" spans="2:15">
      <c r="B186" s="141"/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</row>
    <row r="187" spans="2:15">
      <c r="B187" s="141"/>
      <c r="C187" s="142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</row>
    <row r="188" spans="2:15">
      <c r="B188" s="141"/>
      <c r="C188" s="142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</row>
    <row r="189" spans="2:15">
      <c r="B189" s="141"/>
      <c r="C189" s="142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</row>
    <row r="190" spans="2:15">
      <c r="B190" s="141"/>
      <c r="C190" s="142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</row>
    <row r="191" spans="2:15">
      <c r="B191" s="141"/>
      <c r="C191" s="142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</row>
    <row r="192" spans="2:15">
      <c r="B192" s="141"/>
      <c r="C192" s="142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</row>
    <row r="193" spans="2:15">
      <c r="B193" s="141"/>
      <c r="C193" s="142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</row>
    <row r="194" spans="2:15">
      <c r="B194" s="141"/>
      <c r="C194" s="142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</row>
    <row r="195" spans="2:15">
      <c r="B195" s="141"/>
      <c r="C195" s="142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</row>
    <row r="196" spans="2:15">
      <c r="B196" s="141"/>
      <c r="C196" s="142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</row>
    <row r="197" spans="2:15">
      <c r="B197" s="141"/>
      <c r="C197" s="142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</row>
    <row r="198" spans="2:15">
      <c r="B198" s="141"/>
      <c r="C198" s="142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</row>
    <row r="199" spans="2:15">
      <c r="B199" s="141"/>
      <c r="C199" s="142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</row>
    <row r="200" spans="2:15">
      <c r="B200" s="141"/>
      <c r="C200" s="142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</row>
    <row r="201" spans="2:15">
      <c r="B201" s="141"/>
      <c r="C201" s="142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</row>
    <row r="202" spans="2:15">
      <c r="B202" s="141"/>
      <c r="C202" s="142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</row>
    <row r="203" spans="2:15">
      <c r="B203" s="141"/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</row>
    <row r="204" spans="2:15">
      <c r="B204" s="141"/>
      <c r="C204" s="142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</row>
    <row r="205" spans="2:15">
      <c r="B205" s="141"/>
      <c r="C205" s="142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</row>
    <row r="206" spans="2:15">
      <c r="B206" s="141"/>
      <c r="C206" s="142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</row>
    <row r="207" spans="2:15">
      <c r="B207" s="141"/>
      <c r="C207" s="142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</row>
    <row r="208" spans="2:15">
      <c r="B208" s="141"/>
      <c r="C208" s="142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</row>
    <row r="209" spans="2:15">
      <c r="B209" s="141"/>
      <c r="C209" s="142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</row>
    <row r="210" spans="2:15">
      <c r="B210" s="141"/>
      <c r="C210" s="142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</row>
    <row r="211" spans="2:15">
      <c r="B211" s="141"/>
      <c r="C211" s="142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</row>
    <row r="212" spans="2:15">
      <c r="B212" s="141"/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</row>
    <row r="213" spans="2:15">
      <c r="B213" s="141"/>
      <c r="C213" s="142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</row>
    <row r="214" spans="2:15">
      <c r="B214" s="141"/>
      <c r="C214" s="142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</row>
    <row r="215" spans="2:15">
      <c r="B215" s="141"/>
      <c r="C215" s="142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</row>
    <row r="216" spans="2:15">
      <c r="B216" s="141"/>
      <c r="C216" s="142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</row>
    <row r="217" spans="2:15">
      <c r="B217" s="141"/>
      <c r="C217" s="142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</row>
    <row r="218" spans="2:15">
      <c r="B218" s="141"/>
      <c r="C218" s="142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</row>
    <row r="219" spans="2:15">
      <c r="B219" s="141"/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</row>
    <row r="220" spans="2:15">
      <c r="B220" s="141"/>
      <c r="C220" s="142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</row>
    <row r="221" spans="2:15">
      <c r="B221" s="141"/>
      <c r="C221" s="142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</row>
    <row r="222" spans="2:15">
      <c r="B222" s="141"/>
      <c r="C222" s="142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</row>
    <row r="223" spans="2:15">
      <c r="B223" s="141"/>
      <c r="C223" s="142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</row>
    <row r="224" spans="2:15">
      <c r="B224" s="141"/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</row>
    <row r="225" spans="2:15">
      <c r="B225" s="141"/>
      <c r="C225" s="142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</row>
    <row r="226" spans="2:15">
      <c r="B226" s="141"/>
      <c r="C226" s="142"/>
      <c r="D226" s="142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</row>
    <row r="227" spans="2:15">
      <c r="B227" s="141"/>
      <c r="C227" s="142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</row>
    <row r="228" spans="2:15">
      <c r="B228" s="141"/>
      <c r="C228" s="142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</row>
    <row r="229" spans="2:15">
      <c r="B229" s="141"/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</row>
    <row r="230" spans="2:15">
      <c r="B230" s="141"/>
      <c r="C230" s="142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</row>
    <row r="231" spans="2:15">
      <c r="B231" s="141"/>
      <c r="C231" s="142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</row>
    <row r="232" spans="2:15">
      <c r="B232" s="141"/>
      <c r="C232" s="142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</row>
    <row r="233" spans="2:15">
      <c r="B233" s="141"/>
      <c r="C233" s="142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</row>
    <row r="234" spans="2:15">
      <c r="B234" s="141"/>
      <c r="C234" s="142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</row>
    <row r="235" spans="2:15">
      <c r="B235" s="141"/>
      <c r="C235" s="142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</row>
    <row r="236" spans="2:15">
      <c r="B236" s="141"/>
      <c r="C236" s="142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</row>
    <row r="237" spans="2:15">
      <c r="B237" s="141"/>
      <c r="C237" s="142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</row>
    <row r="238" spans="2:15">
      <c r="B238" s="141"/>
      <c r="C238" s="142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</row>
    <row r="239" spans="2:15">
      <c r="B239" s="141"/>
      <c r="C239" s="142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</row>
    <row r="240" spans="2:15">
      <c r="B240" s="141"/>
      <c r="C240" s="142"/>
      <c r="D240" s="142"/>
      <c r="E240" s="142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</row>
    <row r="241" spans="2:15">
      <c r="B241" s="141"/>
      <c r="C241" s="142"/>
      <c r="D241" s="142"/>
      <c r="E241" s="142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</row>
    <row r="242" spans="2:15">
      <c r="B242" s="141"/>
      <c r="C242" s="142"/>
      <c r="D242" s="142"/>
      <c r="E242" s="142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</row>
    <row r="243" spans="2:15">
      <c r="B243" s="141"/>
      <c r="C243" s="142"/>
      <c r="D243" s="142"/>
      <c r="E243" s="142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</row>
    <row r="244" spans="2:15">
      <c r="B244" s="141"/>
      <c r="C244" s="142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</row>
    <row r="245" spans="2:15">
      <c r="B245" s="141"/>
      <c r="C245" s="142"/>
      <c r="D245" s="142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</row>
    <row r="246" spans="2:15">
      <c r="B246" s="141"/>
      <c r="C246" s="142"/>
      <c r="D246" s="142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</row>
    <row r="247" spans="2:15">
      <c r="B247" s="141"/>
      <c r="C247" s="142"/>
      <c r="D247" s="142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</row>
    <row r="248" spans="2:15">
      <c r="B248" s="141"/>
      <c r="C248" s="142"/>
      <c r="D248" s="142"/>
      <c r="E248" s="142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</row>
    <row r="249" spans="2:15">
      <c r="B249" s="141"/>
      <c r="C249" s="142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</row>
    <row r="250" spans="2:15">
      <c r="B250" s="141"/>
      <c r="C250" s="142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</row>
    <row r="251" spans="2:15">
      <c r="B251" s="141"/>
      <c r="C251" s="142"/>
      <c r="D251" s="142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</row>
    <row r="252" spans="2:15">
      <c r="B252" s="141"/>
      <c r="C252" s="142"/>
      <c r="D252" s="142"/>
      <c r="E252" s="142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</row>
    <row r="253" spans="2:15">
      <c r="B253" s="141"/>
      <c r="C253" s="142"/>
      <c r="D253" s="142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</row>
    <row r="254" spans="2:15">
      <c r="B254" s="141"/>
      <c r="C254" s="142"/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</row>
    <row r="255" spans="2:15">
      <c r="B255" s="141"/>
      <c r="C255" s="142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</row>
    <row r="256" spans="2:15">
      <c r="B256" s="141"/>
      <c r="C256" s="142"/>
      <c r="D256" s="142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</row>
    <row r="257" spans="2:15">
      <c r="B257" s="141"/>
      <c r="C257" s="142"/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</row>
    <row r="258" spans="2:15">
      <c r="B258" s="141"/>
      <c r="C258" s="142"/>
      <c r="D258" s="142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</row>
    <row r="259" spans="2:15">
      <c r="B259" s="141"/>
      <c r="C259" s="142"/>
      <c r="D259" s="142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</row>
    <row r="260" spans="2:15">
      <c r="B260" s="141"/>
      <c r="C260" s="142"/>
      <c r="D260" s="142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</row>
    <row r="261" spans="2:15">
      <c r="B261" s="141"/>
      <c r="C261" s="142"/>
      <c r="D261" s="142"/>
      <c r="E261" s="142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</row>
    <row r="262" spans="2:15">
      <c r="B262" s="141"/>
      <c r="C262" s="142"/>
      <c r="D262" s="142"/>
      <c r="E262" s="142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</row>
    <row r="263" spans="2:15">
      <c r="B263" s="141"/>
      <c r="C263" s="142"/>
      <c r="D263" s="142"/>
      <c r="E263" s="142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</row>
    <row r="264" spans="2:15">
      <c r="B264" s="141"/>
      <c r="C264" s="142"/>
      <c r="D264" s="142"/>
      <c r="E264" s="142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</row>
    <row r="265" spans="2:15">
      <c r="B265" s="141"/>
      <c r="C265" s="142"/>
      <c r="D265" s="142"/>
      <c r="E265" s="142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</row>
    <row r="266" spans="2:15">
      <c r="B266" s="141"/>
      <c r="C266" s="142"/>
      <c r="D266" s="142"/>
      <c r="E266" s="142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</row>
    <row r="267" spans="2:15">
      <c r="B267" s="141"/>
      <c r="C267" s="142"/>
      <c r="D267" s="142"/>
      <c r="E267" s="142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</row>
    <row r="268" spans="2:15">
      <c r="B268" s="141"/>
      <c r="C268" s="142"/>
      <c r="D268" s="142"/>
      <c r="E268" s="142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</row>
    <row r="269" spans="2:15">
      <c r="B269" s="141"/>
      <c r="C269" s="142"/>
      <c r="D269" s="142"/>
      <c r="E269" s="142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</row>
    <row r="270" spans="2:15">
      <c r="B270" s="141"/>
      <c r="C270" s="142"/>
      <c r="D270" s="142"/>
      <c r="E270" s="142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</row>
    <row r="271" spans="2:15">
      <c r="B271" s="141"/>
      <c r="C271" s="142"/>
      <c r="D271" s="142"/>
      <c r="E271" s="142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</row>
    <row r="272" spans="2:15">
      <c r="B272" s="141"/>
      <c r="C272" s="142"/>
      <c r="D272" s="142"/>
      <c r="E272" s="142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</row>
    <row r="273" spans="2:15">
      <c r="B273" s="141"/>
      <c r="C273" s="142"/>
      <c r="D273" s="142"/>
      <c r="E273" s="142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</row>
    <row r="274" spans="2:15">
      <c r="B274" s="141"/>
      <c r="C274" s="142"/>
      <c r="D274" s="142"/>
      <c r="E274" s="142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</row>
    <row r="275" spans="2:15">
      <c r="B275" s="141"/>
      <c r="C275" s="142"/>
      <c r="D275" s="142"/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</row>
    <row r="276" spans="2:15">
      <c r="B276" s="141"/>
      <c r="C276" s="142"/>
      <c r="D276" s="142"/>
      <c r="E276" s="142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</row>
    <row r="277" spans="2:15">
      <c r="B277" s="141"/>
      <c r="C277" s="142"/>
      <c r="D277" s="142"/>
      <c r="E277" s="142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</row>
    <row r="278" spans="2:15">
      <c r="B278" s="141"/>
      <c r="C278" s="142"/>
      <c r="D278" s="142"/>
      <c r="E278" s="142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</row>
    <row r="279" spans="2:15">
      <c r="B279" s="141"/>
      <c r="C279" s="142"/>
      <c r="D279" s="142"/>
      <c r="E279" s="142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</row>
    <row r="280" spans="2:15">
      <c r="B280" s="141"/>
      <c r="C280" s="142"/>
      <c r="D280" s="142"/>
      <c r="E280" s="142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</row>
    <row r="281" spans="2:15">
      <c r="B281" s="141"/>
      <c r="C281" s="142"/>
      <c r="D281" s="142"/>
      <c r="E281" s="142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</row>
    <row r="282" spans="2:15">
      <c r="B282" s="141"/>
      <c r="C282" s="142"/>
      <c r="D282" s="142"/>
      <c r="E282" s="142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</row>
    <row r="283" spans="2:15">
      <c r="B283" s="141"/>
      <c r="C283" s="142"/>
      <c r="D283" s="142"/>
      <c r="E283" s="142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</row>
    <row r="284" spans="2:15">
      <c r="B284" s="141"/>
      <c r="C284" s="142"/>
      <c r="D284" s="142"/>
      <c r="E284" s="142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</row>
    <row r="285" spans="2:15">
      <c r="B285" s="141"/>
      <c r="C285" s="142"/>
      <c r="D285" s="142"/>
      <c r="E285" s="142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</row>
    <row r="286" spans="2:15">
      <c r="B286" s="141"/>
      <c r="C286" s="142"/>
      <c r="D286" s="142"/>
      <c r="E286" s="142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</row>
    <row r="287" spans="2:15">
      <c r="B287" s="141"/>
      <c r="C287" s="142"/>
      <c r="D287" s="142"/>
      <c r="E287" s="142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</row>
    <row r="288" spans="2:15">
      <c r="B288" s="141"/>
      <c r="C288" s="142"/>
      <c r="D288" s="142"/>
      <c r="E288" s="142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</row>
    <row r="289" spans="2:15">
      <c r="B289" s="141"/>
      <c r="C289" s="142"/>
      <c r="D289" s="142"/>
      <c r="E289" s="142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</row>
    <row r="290" spans="2:15">
      <c r="B290" s="141"/>
      <c r="C290" s="142"/>
      <c r="D290" s="142"/>
      <c r="E290" s="142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</row>
    <row r="291" spans="2:15">
      <c r="B291" s="141"/>
      <c r="C291" s="142"/>
      <c r="D291" s="142"/>
      <c r="E291" s="142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</row>
    <row r="292" spans="2:15">
      <c r="B292" s="141"/>
      <c r="C292" s="142"/>
      <c r="D292" s="142"/>
      <c r="E292" s="142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</row>
    <row r="293" spans="2:15">
      <c r="B293" s="141"/>
      <c r="C293" s="142"/>
      <c r="D293" s="142"/>
      <c r="E293" s="142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</row>
    <row r="294" spans="2:15">
      <c r="B294" s="141"/>
      <c r="C294" s="142"/>
      <c r="D294" s="142"/>
      <c r="E294" s="142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</row>
    <row r="295" spans="2:15">
      <c r="B295" s="141"/>
      <c r="C295" s="142"/>
      <c r="D295" s="142"/>
      <c r="E295" s="142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</row>
    <row r="296" spans="2:15">
      <c r="B296" s="141"/>
      <c r="C296" s="142"/>
      <c r="D296" s="142"/>
      <c r="E296" s="142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</row>
    <row r="297" spans="2:15">
      <c r="B297" s="141"/>
      <c r="C297" s="142"/>
      <c r="D297" s="142"/>
      <c r="E297" s="142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</row>
    <row r="298" spans="2:15">
      <c r="B298" s="141"/>
      <c r="C298" s="142"/>
      <c r="D298" s="142"/>
      <c r="E298" s="142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</row>
    <row r="299" spans="2:15">
      <c r="B299" s="141"/>
      <c r="C299" s="142"/>
      <c r="D299" s="142"/>
      <c r="E299" s="142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</row>
    <row r="300" spans="2:15">
      <c r="B300" s="141"/>
      <c r="C300" s="142"/>
      <c r="D300" s="142"/>
      <c r="E300" s="142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</row>
    <row r="301" spans="2:15">
      <c r="B301" s="141"/>
      <c r="C301" s="142"/>
      <c r="D301" s="142"/>
      <c r="E301" s="142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</row>
    <row r="302" spans="2:15">
      <c r="B302" s="141"/>
      <c r="C302" s="142"/>
      <c r="D302" s="142"/>
      <c r="E302" s="142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</row>
    <row r="303" spans="2:15">
      <c r="B303" s="141"/>
      <c r="C303" s="142"/>
      <c r="D303" s="142"/>
      <c r="E303" s="142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</row>
    <row r="304" spans="2:15">
      <c r="B304" s="141"/>
      <c r="C304" s="142"/>
      <c r="D304" s="142"/>
      <c r="E304" s="142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</row>
    <row r="305" spans="2:15">
      <c r="B305" s="141"/>
      <c r="C305" s="142"/>
      <c r="D305" s="142"/>
      <c r="E305" s="142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</row>
    <row r="306" spans="2:15">
      <c r="B306" s="141"/>
      <c r="C306" s="142"/>
      <c r="D306" s="142"/>
      <c r="E306" s="142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</row>
    <row r="307" spans="2:15">
      <c r="B307" s="141"/>
      <c r="C307" s="142"/>
      <c r="D307" s="142"/>
      <c r="E307" s="142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</row>
    <row r="308" spans="2:15">
      <c r="B308" s="141"/>
      <c r="C308" s="142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</row>
    <row r="309" spans="2:15">
      <c r="B309" s="141"/>
      <c r="C309" s="142"/>
      <c r="D309" s="142"/>
      <c r="E309" s="142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</row>
    <row r="310" spans="2:15">
      <c r="B310" s="141"/>
      <c r="C310" s="142"/>
      <c r="D310" s="142"/>
      <c r="E310" s="142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</row>
    <row r="311" spans="2:15">
      <c r="B311" s="141"/>
      <c r="C311" s="142"/>
      <c r="D311" s="142"/>
      <c r="E311" s="142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</row>
    <row r="312" spans="2:15">
      <c r="B312" s="141"/>
      <c r="C312" s="142"/>
      <c r="D312" s="142"/>
      <c r="E312" s="142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</row>
    <row r="313" spans="2:15">
      <c r="B313" s="141"/>
      <c r="C313" s="142"/>
      <c r="D313" s="142"/>
      <c r="E313" s="142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</row>
    <row r="314" spans="2:15">
      <c r="B314" s="141"/>
      <c r="C314" s="142"/>
      <c r="D314" s="142"/>
      <c r="E314" s="142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</row>
    <row r="315" spans="2:15">
      <c r="B315" s="141"/>
      <c r="C315" s="142"/>
      <c r="D315" s="142"/>
      <c r="E315" s="142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</row>
    <row r="316" spans="2:15">
      <c r="B316" s="141"/>
      <c r="C316" s="142"/>
      <c r="D316" s="142"/>
      <c r="E316" s="142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</row>
    <row r="317" spans="2:15">
      <c r="B317" s="141"/>
      <c r="C317" s="142"/>
      <c r="D317" s="142"/>
      <c r="E317" s="142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</row>
    <row r="318" spans="2:15">
      <c r="B318" s="141"/>
      <c r="C318" s="142"/>
      <c r="D318" s="142"/>
      <c r="E318" s="142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</row>
    <row r="319" spans="2:15">
      <c r="B319" s="141"/>
      <c r="C319" s="142"/>
      <c r="D319" s="142"/>
      <c r="E319" s="142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</row>
    <row r="320" spans="2:15">
      <c r="B320" s="141"/>
      <c r="C320" s="142"/>
      <c r="D320" s="142"/>
      <c r="E320" s="142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</row>
    <row r="321" spans="2:15">
      <c r="B321" s="141"/>
      <c r="C321" s="142"/>
      <c r="D321" s="142"/>
      <c r="E321" s="142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</row>
    <row r="322" spans="2:15">
      <c r="B322" s="141"/>
      <c r="C322" s="142"/>
      <c r="D322" s="142"/>
      <c r="E322" s="142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</row>
    <row r="323" spans="2:15">
      <c r="B323" s="141"/>
      <c r="C323" s="142"/>
      <c r="D323" s="142"/>
      <c r="E323" s="142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</row>
    <row r="324" spans="2:15">
      <c r="B324" s="141"/>
      <c r="C324" s="142"/>
      <c r="D324" s="142"/>
      <c r="E324" s="142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</row>
    <row r="325" spans="2:15">
      <c r="B325" s="152"/>
      <c r="C325" s="142"/>
      <c r="D325" s="142"/>
      <c r="E325" s="142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</row>
    <row r="326" spans="2:15">
      <c r="B326" s="152"/>
      <c r="C326" s="142"/>
      <c r="D326" s="142"/>
      <c r="E326" s="142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</row>
    <row r="327" spans="2:15">
      <c r="B327" s="153"/>
      <c r="C327" s="142"/>
      <c r="D327" s="142"/>
      <c r="E327" s="142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</row>
    <row r="328" spans="2:15">
      <c r="B328" s="141"/>
      <c r="C328" s="141"/>
      <c r="D328" s="141"/>
      <c r="E328" s="141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</row>
    <row r="329" spans="2:15">
      <c r="B329" s="141"/>
      <c r="C329" s="141"/>
      <c r="D329" s="141"/>
      <c r="E329" s="141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</row>
    <row r="330" spans="2:15">
      <c r="B330" s="141"/>
      <c r="C330" s="141"/>
      <c r="D330" s="141"/>
      <c r="E330" s="141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</row>
    <row r="331" spans="2:15">
      <c r="B331" s="141"/>
      <c r="C331" s="141"/>
      <c r="D331" s="141"/>
      <c r="E331" s="141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</row>
    <row r="332" spans="2:15">
      <c r="B332" s="141"/>
      <c r="C332" s="141"/>
      <c r="D332" s="141"/>
      <c r="E332" s="141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</row>
    <row r="333" spans="2:15">
      <c r="B333" s="141"/>
      <c r="C333" s="141"/>
      <c r="D333" s="141"/>
      <c r="E333" s="141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</row>
    <row r="334" spans="2:15">
      <c r="B334" s="141"/>
      <c r="C334" s="141"/>
      <c r="D334" s="141"/>
      <c r="E334" s="141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</row>
    <row r="335" spans="2:15">
      <c r="B335" s="141"/>
      <c r="C335" s="141"/>
      <c r="D335" s="141"/>
      <c r="E335" s="141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</row>
    <row r="336" spans="2:15">
      <c r="B336" s="141"/>
      <c r="C336" s="141"/>
      <c r="D336" s="141"/>
      <c r="E336" s="141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</row>
    <row r="337" spans="2:15">
      <c r="B337" s="141"/>
      <c r="C337" s="141"/>
      <c r="D337" s="141"/>
      <c r="E337" s="141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</row>
    <row r="338" spans="2:15">
      <c r="B338" s="141"/>
      <c r="C338" s="141"/>
      <c r="D338" s="141"/>
      <c r="E338" s="141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</row>
    <row r="339" spans="2:15">
      <c r="B339" s="141"/>
      <c r="C339" s="141"/>
      <c r="D339" s="141"/>
      <c r="E339" s="141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</row>
    <row r="340" spans="2:15">
      <c r="B340" s="141"/>
      <c r="C340" s="141"/>
      <c r="D340" s="141"/>
      <c r="E340" s="141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</row>
    <row r="341" spans="2:15">
      <c r="B341" s="141"/>
      <c r="C341" s="141"/>
      <c r="D341" s="141"/>
      <c r="E341" s="141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</row>
    <row r="342" spans="2:15">
      <c r="B342" s="141"/>
      <c r="C342" s="141"/>
      <c r="D342" s="141"/>
      <c r="E342" s="141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</row>
    <row r="343" spans="2:15">
      <c r="B343" s="141"/>
      <c r="C343" s="141"/>
      <c r="D343" s="141"/>
      <c r="E343" s="141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</row>
    <row r="344" spans="2:15">
      <c r="B344" s="141"/>
      <c r="C344" s="141"/>
      <c r="D344" s="141"/>
      <c r="E344" s="141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</row>
    <row r="345" spans="2:15">
      <c r="B345" s="141"/>
      <c r="C345" s="141"/>
      <c r="D345" s="141"/>
      <c r="E345" s="141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</row>
    <row r="346" spans="2:15">
      <c r="B346" s="141"/>
      <c r="C346" s="141"/>
      <c r="D346" s="141"/>
      <c r="E346" s="141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</row>
    <row r="347" spans="2:15">
      <c r="B347" s="141"/>
      <c r="C347" s="141"/>
      <c r="D347" s="141"/>
      <c r="E347" s="141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</row>
    <row r="348" spans="2:15">
      <c r="B348" s="141"/>
      <c r="C348" s="141"/>
      <c r="D348" s="141"/>
      <c r="E348" s="141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</row>
    <row r="349" spans="2:15">
      <c r="B349" s="141"/>
      <c r="C349" s="141"/>
      <c r="D349" s="141"/>
      <c r="E349" s="141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</row>
    <row r="350" spans="2:15">
      <c r="B350" s="141"/>
      <c r="C350" s="141"/>
      <c r="D350" s="141"/>
      <c r="E350" s="141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</row>
    <row r="351" spans="2:15">
      <c r="B351" s="141"/>
      <c r="C351" s="141"/>
      <c r="D351" s="141"/>
      <c r="E351" s="141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</row>
    <row r="352" spans="2:15">
      <c r="B352" s="141"/>
      <c r="C352" s="141"/>
      <c r="D352" s="141"/>
      <c r="E352" s="141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</row>
    <row r="353" spans="2:15">
      <c r="B353" s="141"/>
      <c r="C353" s="141"/>
      <c r="D353" s="141"/>
      <c r="E353" s="141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</row>
    <row r="354" spans="2:15">
      <c r="B354" s="141"/>
      <c r="C354" s="141"/>
      <c r="D354" s="141"/>
      <c r="E354" s="141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</row>
    <row r="355" spans="2:15">
      <c r="B355" s="141"/>
      <c r="C355" s="141"/>
      <c r="D355" s="141"/>
      <c r="E355" s="141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</row>
    <row r="356" spans="2:15">
      <c r="B356" s="141"/>
      <c r="C356" s="141"/>
      <c r="D356" s="141"/>
      <c r="E356" s="141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</row>
    <row r="357" spans="2:15">
      <c r="B357" s="141"/>
      <c r="C357" s="141"/>
      <c r="D357" s="141"/>
      <c r="E357" s="141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</row>
    <row r="358" spans="2:15">
      <c r="B358" s="141"/>
      <c r="C358" s="141"/>
      <c r="D358" s="141"/>
      <c r="E358" s="141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</row>
    <row r="359" spans="2:15">
      <c r="B359" s="141"/>
      <c r="C359" s="141"/>
      <c r="D359" s="141"/>
      <c r="E359" s="141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</row>
    <row r="360" spans="2:15">
      <c r="B360" s="141"/>
      <c r="C360" s="141"/>
      <c r="D360" s="141"/>
      <c r="E360" s="141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</row>
    <row r="361" spans="2:15">
      <c r="B361" s="141"/>
      <c r="C361" s="141"/>
      <c r="D361" s="141"/>
      <c r="E361" s="141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</row>
    <row r="362" spans="2:15">
      <c r="B362" s="141"/>
      <c r="C362" s="141"/>
      <c r="D362" s="141"/>
      <c r="E362" s="141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</row>
    <row r="363" spans="2:15">
      <c r="B363" s="141"/>
      <c r="C363" s="141"/>
      <c r="D363" s="141"/>
      <c r="E363" s="141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</row>
    <row r="364" spans="2:15">
      <c r="B364" s="141"/>
      <c r="C364" s="141"/>
      <c r="D364" s="141"/>
      <c r="E364" s="141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</row>
    <row r="365" spans="2:15">
      <c r="B365" s="141"/>
      <c r="C365" s="141"/>
      <c r="D365" s="141"/>
      <c r="E365" s="141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</row>
    <row r="366" spans="2:15">
      <c r="B366" s="141"/>
      <c r="C366" s="141"/>
      <c r="D366" s="141"/>
      <c r="E366" s="141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</row>
    <row r="367" spans="2:15">
      <c r="B367" s="141"/>
      <c r="C367" s="141"/>
      <c r="D367" s="141"/>
      <c r="E367" s="141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</row>
    <row r="368" spans="2:15">
      <c r="B368" s="141"/>
      <c r="C368" s="141"/>
      <c r="D368" s="141"/>
      <c r="E368" s="141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</row>
    <row r="369" spans="2:15">
      <c r="B369" s="141"/>
      <c r="C369" s="141"/>
      <c r="D369" s="141"/>
      <c r="E369" s="141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</row>
    <row r="370" spans="2:15">
      <c r="B370" s="141"/>
      <c r="C370" s="141"/>
      <c r="D370" s="141"/>
      <c r="E370" s="141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</row>
    <row r="371" spans="2:15">
      <c r="B371" s="141"/>
      <c r="C371" s="141"/>
      <c r="D371" s="141"/>
      <c r="E371" s="141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</row>
    <row r="372" spans="2:15">
      <c r="B372" s="141"/>
      <c r="C372" s="141"/>
      <c r="D372" s="141"/>
      <c r="E372" s="141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</row>
    <row r="373" spans="2:15">
      <c r="B373" s="141"/>
      <c r="C373" s="141"/>
      <c r="D373" s="141"/>
      <c r="E373" s="141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</row>
    <row r="374" spans="2:15">
      <c r="B374" s="141"/>
      <c r="C374" s="141"/>
      <c r="D374" s="141"/>
      <c r="E374" s="141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</row>
    <row r="375" spans="2:15">
      <c r="B375" s="141"/>
      <c r="C375" s="141"/>
      <c r="D375" s="141"/>
      <c r="E375" s="141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</row>
    <row r="376" spans="2:15">
      <c r="B376" s="141"/>
      <c r="C376" s="141"/>
      <c r="D376" s="141"/>
      <c r="E376" s="141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</row>
    <row r="377" spans="2:15">
      <c r="B377" s="141"/>
      <c r="C377" s="141"/>
      <c r="D377" s="141"/>
      <c r="E377" s="141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</row>
    <row r="378" spans="2:15">
      <c r="B378" s="141"/>
      <c r="C378" s="141"/>
      <c r="D378" s="141"/>
      <c r="E378" s="141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</row>
    <row r="379" spans="2:15">
      <c r="B379" s="141"/>
      <c r="C379" s="141"/>
      <c r="D379" s="141"/>
      <c r="E379" s="141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</row>
    <row r="380" spans="2:15">
      <c r="B380" s="141"/>
      <c r="C380" s="141"/>
      <c r="D380" s="141"/>
      <c r="E380" s="141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</row>
    <row r="381" spans="2:15">
      <c r="B381" s="141"/>
      <c r="C381" s="141"/>
      <c r="D381" s="141"/>
      <c r="E381" s="141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</row>
    <row r="382" spans="2:15">
      <c r="B382" s="141"/>
      <c r="C382" s="141"/>
      <c r="D382" s="141"/>
      <c r="E382" s="141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</row>
    <row r="383" spans="2:15">
      <c r="B383" s="141"/>
      <c r="C383" s="141"/>
      <c r="D383" s="141"/>
      <c r="E383" s="141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</row>
    <row r="384" spans="2:15">
      <c r="B384" s="141"/>
      <c r="C384" s="141"/>
      <c r="D384" s="141"/>
      <c r="E384" s="141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</row>
    <row r="385" spans="2:15">
      <c r="B385" s="141"/>
      <c r="C385" s="141"/>
      <c r="D385" s="141"/>
      <c r="E385" s="141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</row>
    <row r="386" spans="2:15">
      <c r="B386" s="141"/>
      <c r="C386" s="141"/>
      <c r="D386" s="141"/>
      <c r="E386" s="141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</row>
    <row r="387" spans="2:15">
      <c r="B387" s="141"/>
      <c r="C387" s="141"/>
      <c r="D387" s="141"/>
      <c r="E387" s="141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</row>
    <row r="388" spans="2:15">
      <c r="B388" s="141"/>
      <c r="C388" s="141"/>
      <c r="D388" s="141"/>
      <c r="E388" s="141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</row>
    <row r="389" spans="2:15">
      <c r="B389" s="141"/>
      <c r="C389" s="141"/>
      <c r="D389" s="141"/>
      <c r="E389" s="141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</row>
    <row r="390" spans="2:15">
      <c r="B390" s="141"/>
      <c r="C390" s="141"/>
      <c r="D390" s="141"/>
      <c r="E390" s="141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</row>
    <row r="391" spans="2:15">
      <c r="B391" s="141"/>
      <c r="C391" s="141"/>
      <c r="D391" s="141"/>
      <c r="E391" s="141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</row>
    <row r="392" spans="2:15">
      <c r="B392" s="141"/>
      <c r="C392" s="141"/>
      <c r="D392" s="141"/>
      <c r="E392" s="141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</row>
    <row r="393" spans="2:15">
      <c r="B393" s="141"/>
      <c r="C393" s="141"/>
      <c r="D393" s="141"/>
      <c r="E393" s="141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</row>
    <row r="394" spans="2:15">
      <c r="B394" s="141"/>
      <c r="C394" s="141"/>
      <c r="D394" s="141"/>
      <c r="E394" s="141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</row>
    <row r="395" spans="2:15">
      <c r="B395" s="141"/>
      <c r="C395" s="141"/>
      <c r="D395" s="141"/>
      <c r="E395" s="141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</row>
    <row r="396" spans="2:15">
      <c r="B396" s="141"/>
      <c r="C396" s="141"/>
      <c r="D396" s="141"/>
      <c r="E396" s="141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</row>
    <row r="397" spans="2:15">
      <c r="B397" s="141"/>
      <c r="C397" s="141"/>
      <c r="D397" s="141"/>
      <c r="E397" s="141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</row>
    <row r="398" spans="2:15">
      <c r="B398" s="141"/>
      <c r="C398" s="141"/>
      <c r="D398" s="141"/>
      <c r="E398" s="141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</row>
    <row r="399" spans="2:15">
      <c r="B399" s="141"/>
      <c r="C399" s="141"/>
      <c r="D399" s="141"/>
      <c r="E399" s="141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</row>
    <row r="400" spans="2:15">
      <c r="B400" s="141"/>
      <c r="C400" s="141"/>
      <c r="D400" s="141"/>
      <c r="E400" s="141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</row>
    <row r="401" spans="2:15">
      <c r="B401" s="141"/>
      <c r="C401" s="141"/>
      <c r="D401" s="141"/>
      <c r="E401" s="141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</row>
    <row r="402" spans="2:15">
      <c r="B402" s="141"/>
      <c r="C402" s="141"/>
      <c r="D402" s="141"/>
      <c r="E402" s="141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</row>
    <row r="403" spans="2:15">
      <c r="B403" s="141"/>
      <c r="C403" s="141"/>
      <c r="D403" s="141"/>
      <c r="E403" s="141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</row>
    <row r="404" spans="2:15">
      <c r="B404" s="141"/>
      <c r="C404" s="141"/>
      <c r="D404" s="141"/>
      <c r="E404" s="141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</row>
    <row r="405" spans="2:15">
      <c r="B405" s="141"/>
      <c r="C405" s="141"/>
      <c r="D405" s="141"/>
      <c r="E405" s="141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</row>
    <row r="406" spans="2:15">
      <c r="B406" s="141"/>
      <c r="C406" s="141"/>
      <c r="D406" s="141"/>
      <c r="E406" s="141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</row>
    <row r="407" spans="2:15">
      <c r="B407" s="141"/>
      <c r="C407" s="141"/>
      <c r="D407" s="141"/>
      <c r="E407" s="141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</row>
    <row r="408" spans="2:15">
      <c r="B408" s="141"/>
      <c r="C408" s="141"/>
      <c r="D408" s="141"/>
      <c r="E408" s="141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</row>
    <row r="409" spans="2:15">
      <c r="B409" s="141"/>
      <c r="C409" s="141"/>
      <c r="D409" s="141"/>
      <c r="E409" s="141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</row>
    <row r="410" spans="2:15">
      <c r="B410" s="141"/>
      <c r="C410" s="141"/>
      <c r="D410" s="141"/>
      <c r="E410" s="141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</row>
    <row r="411" spans="2:15">
      <c r="B411" s="141"/>
      <c r="C411" s="141"/>
      <c r="D411" s="141"/>
      <c r="E411" s="141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</row>
    <row r="412" spans="2:15">
      <c r="B412" s="141"/>
      <c r="C412" s="141"/>
      <c r="D412" s="141"/>
      <c r="E412" s="141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</row>
    <row r="413" spans="2:15">
      <c r="B413" s="141"/>
      <c r="C413" s="141"/>
      <c r="D413" s="141"/>
      <c r="E413" s="141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</row>
    <row r="414" spans="2:15">
      <c r="B414" s="141"/>
      <c r="C414" s="141"/>
      <c r="D414" s="141"/>
      <c r="E414" s="141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</row>
    <row r="415" spans="2:15">
      <c r="B415" s="141"/>
      <c r="C415" s="141"/>
      <c r="D415" s="141"/>
      <c r="E415" s="141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</row>
    <row r="416" spans="2:15">
      <c r="B416" s="141"/>
      <c r="C416" s="141"/>
      <c r="D416" s="141"/>
      <c r="E416" s="141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</row>
    <row r="417" spans="2:15">
      <c r="B417" s="141"/>
      <c r="C417" s="141"/>
      <c r="D417" s="141"/>
      <c r="E417" s="141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</row>
    <row r="418" spans="2:15">
      <c r="B418" s="141"/>
      <c r="C418" s="141"/>
      <c r="D418" s="141"/>
      <c r="E418" s="141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</row>
    <row r="419" spans="2:15">
      <c r="B419" s="141"/>
      <c r="C419" s="141"/>
      <c r="D419" s="141"/>
      <c r="E419" s="141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</row>
    <row r="420" spans="2:15">
      <c r="B420" s="141"/>
      <c r="C420" s="141"/>
      <c r="D420" s="141"/>
      <c r="E420" s="141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</row>
    <row r="421" spans="2:15">
      <c r="B421" s="141"/>
      <c r="C421" s="141"/>
      <c r="D421" s="141"/>
      <c r="E421" s="141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</row>
    <row r="422" spans="2:15">
      <c r="B422" s="141"/>
      <c r="C422" s="141"/>
      <c r="D422" s="141"/>
      <c r="E422" s="141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</row>
    <row r="423" spans="2:15">
      <c r="B423" s="141"/>
      <c r="C423" s="141"/>
      <c r="D423" s="141"/>
      <c r="E423" s="141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</row>
    <row r="424" spans="2:15">
      <c r="B424" s="141"/>
      <c r="C424" s="141"/>
      <c r="D424" s="141"/>
      <c r="E424" s="141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</row>
    <row r="425" spans="2:15">
      <c r="B425" s="141"/>
      <c r="C425" s="141"/>
      <c r="D425" s="141"/>
      <c r="E425" s="141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</row>
    <row r="426" spans="2:15">
      <c r="B426" s="141"/>
      <c r="C426" s="141"/>
      <c r="D426" s="141"/>
      <c r="E426" s="141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</row>
    <row r="427" spans="2:15">
      <c r="B427" s="141"/>
      <c r="C427" s="141"/>
      <c r="D427" s="141"/>
      <c r="E427" s="141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</row>
    <row r="428" spans="2:15">
      <c r="B428" s="141"/>
      <c r="C428" s="141"/>
      <c r="D428" s="141"/>
      <c r="E428" s="141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</row>
    <row r="429" spans="2:15">
      <c r="B429" s="141"/>
      <c r="C429" s="141"/>
      <c r="D429" s="141"/>
      <c r="E429" s="141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</row>
    <row r="430" spans="2:15">
      <c r="B430" s="141"/>
      <c r="C430" s="141"/>
      <c r="D430" s="141"/>
      <c r="E430" s="141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</row>
    <row r="431" spans="2:15">
      <c r="B431" s="141"/>
      <c r="C431" s="141"/>
      <c r="D431" s="141"/>
      <c r="E431" s="141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</row>
    <row r="432" spans="2:15">
      <c r="B432" s="141"/>
      <c r="C432" s="141"/>
      <c r="D432" s="141"/>
      <c r="E432" s="141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</row>
    <row r="433" spans="2:15">
      <c r="B433" s="141"/>
      <c r="C433" s="141"/>
      <c r="D433" s="141"/>
      <c r="E433" s="141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</row>
    <row r="434" spans="2:15">
      <c r="B434" s="141"/>
      <c r="C434" s="141"/>
      <c r="D434" s="141"/>
      <c r="E434" s="141"/>
      <c r="F434" s="142"/>
      <c r="G434" s="142"/>
      <c r="H434" s="142"/>
      <c r="I434" s="142"/>
      <c r="J434" s="142"/>
      <c r="K434" s="142"/>
      <c r="L434" s="142"/>
      <c r="M434" s="142"/>
      <c r="N434" s="142"/>
      <c r="O434" s="142"/>
    </row>
    <row r="435" spans="2:15">
      <c r="B435" s="141"/>
      <c r="C435" s="141"/>
      <c r="D435" s="141"/>
      <c r="E435" s="141"/>
      <c r="F435" s="142"/>
      <c r="G435" s="142"/>
      <c r="H435" s="142"/>
      <c r="I435" s="142"/>
      <c r="J435" s="142"/>
      <c r="K435" s="142"/>
      <c r="L435" s="142"/>
      <c r="M435" s="142"/>
      <c r="N435" s="142"/>
      <c r="O435" s="142"/>
    </row>
    <row r="436" spans="2:15">
      <c r="B436" s="141"/>
      <c r="C436" s="141"/>
      <c r="D436" s="141"/>
      <c r="E436" s="141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</row>
    <row r="437" spans="2:15">
      <c r="B437" s="141"/>
      <c r="C437" s="141"/>
      <c r="D437" s="141"/>
      <c r="E437" s="141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</row>
    <row r="438" spans="2:15">
      <c r="B438" s="141"/>
      <c r="C438" s="141"/>
      <c r="D438" s="141"/>
      <c r="E438" s="141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</row>
    <row r="439" spans="2:15">
      <c r="B439" s="141"/>
      <c r="C439" s="141"/>
      <c r="D439" s="141"/>
      <c r="E439" s="141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</row>
    <row r="440" spans="2:15">
      <c r="B440" s="141"/>
      <c r="C440" s="141"/>
      <c r="D440" s="141"/>
      <c r="E440" s="141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</row>
    <row r="441" spans="2:15">
      <c r="B441" s="141"/>
      <c r="C441" s="141"/>
      <c r="D441" s="141"/>
      <c r="E441" s="141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</row>
    <row r="442" spans="2:15">
      <c r="B442" s="141"/>
      <c r="C442" s="141"/>
      <c r="D442" s="141"/>
      <c r="E442" s="141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</row>
    <row r="443" spans="2:15">
      <c r="B443" s="141"/>
      <c r="C443" s="141"/>
      <c r="D443" s="141"/>
      <c r="E443" s="141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</row>
    <row r="444" spans="2:15">
      <c r="B444" s="141"/>
      <c r="C444" s="141"/>
      <c r="D444" s="141"/>
      <c r="E444" s="141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</row>
    <row r="445" spans="2:15">
      <c r="B445" s="141"/>
      <c r="C445" s="141"/>
      <c r="D445" s="141"/>
      <c r="E445" s="141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</row>
    <row r="446" spans="2:15">
      <c r="B446" s="141"/>
      <c r="C446" s="141"/>
      <c r="D446" s="141"/>
      <c r="E446" s="141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</row>
    <row r="447" spans="2:15">
      <c r="B447" s="141"/>
      <c r="C447" s="141"/>
      <c r="D447" s="141"/>
      <c r="E447" s="141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</row>
    <row r="448" spans="2:15">
      <c r="B448" s="141"/>
      <c r="C448" s="141"/>
      <c r="D448" s="141"/>
      <c r="E448" s="141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</row>
    <row r="449" spans="2:15">
      <c r="B449" s="141"/>
      <c r="C449" s="141"/>
      <c r="D449" s="141"/>
      <c r="E449" s="141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</row>
    <row r="450" spans="2:15">
      <c r="B450" s="141"/>
      <c r="C450" s="141"/>
      <c r="D450" s="141"/>
      <c r="E450" s="141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</row>
    <row r="451" spans="2:15">
      <c r="B451" s="141"/>
      <c r="C451" s="141"/>
      <c r="D451" s="141"/>
      <c r="E451" s="141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</row>
    <row r="452" spans="2:15">
      <c r="B452" s="141"/>
      <c r="C452" s="141"/>
      <c r="D452" s="141"/>
      <c r="E452" s="141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</row>
    <row r="453" spans="2:15">
      <c r="B453" s="141"/>
      <c r="C453" s="141"/>
      <c r="D453" s="141"/>
      <c r="E453" s="141"/>
      <c r="F453" s="142"/>
      <c r="G453" s="142"/>
      <c r="H453" s="142"/>
      <c r="I453" s="142"/>
      <c r="J453" s="142"/>
      <c r="K453" s="142"/>
      <c r="L453" s="142"/>
      <c r="M453" s="142"/>
      <c r="N453" s="142"/>
      <c r="O453" s="142"/>
    </row>
    <row r="454" spans="2:15">
      <c r="B454" s="141"/>
      <c r="C454" s="141"/>
      <c r="D454" s="141"/>
      <c r="E454" s="141"/>
      <c r="F454" s="142"/>
      <c r="G454" s="142"/>
      <c r="H454" s="142"/>
      <c r="I454" s="142"/>
      <c r="J454" s="142"/>
      <c r="K454" s="142"/>
      <c r="L454" s="142"/>
      <c r="M454" s="142"/>
      <c r="N454" s="142"/>
      <c r="O454" s="142"/>
    </row>
    <row r="455" spans="2:15">
      <c r="B455" s="141"/>
      <c r="C455" s="141"/>
      <c r="D455" s="141"/>
      <c r="E455" s="141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</row>
    <row r="456" spans="2:15">
      <c r="B456" s="141"/>
      <c r="C456" s="141"/>
      <c r="D456" s="141"/>
      <c r="E456" s="141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</row>
    <row r="457" spans="2:15">
      <c r="B457" s="141"/>
      <c r="C457" s="141"/>
      <c r="D457" s="141"/>
      <c r="E457" s="141"/>
      <c r="F457" s="142"/>
      <c r="G457" s="142"/>
      <c r="H457" s="142"/>
      <c r="I457" s="142"/>
      <c r="J457" s="142"/>
      <c r="K457" s="142"/>
      <c r="L457" s="142"/>
      <c r="M457" s="142"/>
      <c r="N457" s="142"/>
      <c r="O457" s="142"/>
    </row>
    <row r="458" spans="2:15">
      <c r="B458" s="141"/>
      <c r="C458" s="141"/>
      <c r="D458" s="141"/>
      <c r="E458" s="141"/>
      <c r="F458" s="142"/>
      <c r="G458" s="142"/>
      <c r="H458" s="142"/>
      <c r="I458" s="142"/>
      <c r="J458" s="142"/>
      <c r="K458" s="142"/>
      <c r="L458" s="142"/>
      <c r="M458" s="142"/>
      <c r="N458" s="142"/>
      <c r="O458" s="142"/>
    </row>
    <row r="459" spans="2:15">
      <c r="B459" s="141"/>
      <c r="C459" s="141"/>
      <c r="D459" s="141"/>
      <c r="E459" s="141"/>
      <c r="F459" s="142"/>
      <c r="G459" s="142"/>
      <c r="H459" s="142"/>
      <c r="I459" s="142"/>
      <c r="J459" s="142"/>
      <c r="K459" s="142"/>
      <c r="L459" s="142"/>
      <c r="M459" s="142"/>
      <c r="N459" s="142"/>
      <c r="O459" s="142"/>
    </row>
    <row r="460" spans="2:15">
      <c r="B460" s="141"/>
      <c r="C460" s="141"/>
      <c r="D460" s="141"/>
      <c r="E460" s="141"/>
      <c r="F460" s="142"/>
      <c r="G460" s="142"/>
      <c r="H460" s="142"/>
      <c r="I460" s="142"/>
      <c r="J460" s="142"/>
      <c r="K460" s="142"/>
      <c r="L460" s="142"/>
      <c r="M460" s="142"/>
      <c r="N460" s="142"/>
      <c r="O460" s="142"/>
    </row>
    <row r="461" spans="2:15">
      <c r="B461" s="141"/>
      <c r="C461" s="141"/>
      <c r="D461" s="141"/>
      <c r="E461" s="141"/>
      <c r="F461" s="142"/>
      <c r="G461" s="142"/>
      <c r="H461" s="142"/>
      <c r="I461" s="142"/>
      <c r="J461" s="142"/>
      <c r="K461" s="142"/>
      <c r="L461" s="142"/>
      <c r="M461" s="142"/>
      <c r="N461" s="142"/>
      <c r="O461" s="142"/>
    </row>
    <row r="462" spans="2:15">
      <c r="B462" s="141"/>
      <c r="C462" s="141"/>
      <c r="D462" s="141"/>
      <c r="E462" s="141"/>
      <c r="F462" s="142"/>
      <c r="G462" s="142"/>
      <c r="H462" s="142"/>
      <c r="I462" s="142"/>
      <c r="J462" s="142"/>
      <c r="K462" s="142"/>
      <c r="L462" s="142"/>
      <c r="M462" s="142"/>
      <c r="N462" s="142"/>
      <c r="O462" s="142"/>
    </row>
    <row r="463" spans="2:15">
      <c r="B463" s="141"/>
      <c r="C463" s="141"/>
      <c r="D463" s="141"/>
      <c r="E463" s="141"/>
      <c r="F463" s="142"/>
      <c r="G463" s="142"/>
      <c r="H463" s="142"/>
      <c r="I463" s="142"/>
      <c r="J463" s="142"/>
      <c r="K463" s="142"/>
      <c r="L463" s="142"/>
      <c r="M463" s="142"/>
      <c r="N463" s="142"/>
      <c r="O463" s="142"/>
    </row>
    <row r="464" spans="2:15">
      <c r="B464" s="141"/>
      <c r="C464" s="141"/>
      <c r="D464" s="141"/>
      <c r="E464" s="141"/>
      <c r="F464" s="142"/>
      <c r="G464" s="142"/>
      <c r="H464" s="142"/>
      <c r="I464" s="142"/>
      <c r="J464" s="142"/>
      <c r="K464" s="142"/>
      <c r="L464" s="142"/>
      <c r="M464" s="142"/>
      <c r="N464" s="142"/>
      <c r="O464" s="142"/>
    </row>
    <row r="465" spans="2:15">
      <c r="B465" s="141"/>
      <c r="C465" s="141"/>
      <c r="D465" s="141"/>
      <c r="E465" s="141"/>
      <c r="F465" s="142"/>
      <c r="G465" s="142"/>
      <c r="H465" s="142"/>
      <c r="I465" s="142"/>
      <c r="J465" s="142"/>
      <c r="K465" s="142"/>
      <c r="L465" s="142"/>
      <c r="M465" s="142"/>
      <c r="N465" s="142"/>
      <c r="O465" s="142"/>
    </row>
    <row r="466" spans="2:15">
      <c r="B466" s="141"/>
      <c r="C466" s="141"/>
      <c r="D466" s="141"/>
      <c r="E466" s="141"/>
      <c r="F466" s="142"/>
      <c r="G466" s="142"/>
      <c r="H466" s="142"/>
      <c r="I466" s="142"/>
      <c r="J466" s="142"/>
      <c r="K466" s="142"/>
      <c r="L466" s="142"/>
      <c r="M466" s="142"/>
      <c r="N466" s="142"/>
      <c r="O466" s="142"/>
    </row>
    <row r="467" spans="2:15">
      <c r="B467" s="141"/>
      <c r="C467" s="141"/>
      <c r="D467" s="141"/>
      <c r="E467" s="141"/>
      <c r="F467" s="142"/>
      <c r="G467" s="142"/>
      <c r="H467" s="142"/>
      <c r="I467" s="142"/>
      <c r="J467" s="142"/>
      <c r="K467" s="142"/>
      <c r="L467" s="142"/>
      <c r="M467" s="142"/>
      <c r="N467" s="142"/>
      <c r="O467" s="142"/>
    </row>
    <row r="468" spans="2:15">
      <c r="B468" s="141"/>
      <c r="C468" s="141"/>
      <c r="D468" s="141"/>
      <c r="E468" s="141"/>
      <c r="F468" s="142"/>
      <c r="G468" s="142"/>
      <c r="H468" s="142"/>
      <c r="I468" s="142"/>
      <c r="J468" s="142"/>
      <c r="K468" s="142"/>
      <c r="L468" s="142"/>
      <c r="M468" s="142"/>
      <c r="N468" s="142"/>
      <c r="O468" s="142"/>
    </row>
    <row r="469" spans="2:15">
      <c r="B469" s="141"/>
      <c r="C469" s="141"/>
      <c r="D469" s="141"/>
      <c r="E469" s="141"/>
      <c r="F469" s="142"/>
      <c r="G469" s="142"/>
      <c r="H469" s="142"/>
      <c r="I469" s="142"/>
      <c r="J469" s="142"/>
      <c r="K469" s="142"/>
      <c r="L469" s="142"/>
      <c r="M469" s="142"/>
      <c r="N469" s="142"/>
      <c r="O469" s="142"/>
    </row>
    <row r="470" spans="2:15">
      <c r="B470" s="141"/>
      <c r="C470" s="141"/>
      <c r="D470" s="141"/>
      <c r="E470" s="141"/>
      <c r="F470" s="142"/>
      <c r="G470" s="142"/>
      <c r="H470" s="142"/>
      <c r="I470" s="142"/>
      <c r="J470" s="142"/>
      <c r="K470" s="142"/>
      <c r="L470" s="142"/>
      <c r="M470" s="142"/>
      <c r="N470" s="142"/>
      <c r="O470" s="142"/>
    </row>
    <row r="471" spans="2:15">
      <c r="B471" s="141"/>
      <c r="C471" s="141"/>
      <c r="D471" s="141"/>
      <c r="E471" s="141"/>
      <c r="F471" s="142"/>
      <c r="G471" s="142"/>
      <c r="H471" s="142"/>
      <c r="I471" s="142"/>
      <c r="J471" s="142"/>
      <c r="K471" s="142"/>
      <c r="L471" s="142"/>
      <c r="M471" s="142"/>
      <c r="N471" s="142"/>
      <c r="O471" s="142"/>
    </row>
    <row r="472" spans="2:15">
      <c r="B472" s="141"/>
      <c r="C472" s="141"/>
      <c r="D472" s="141"/>
      <c r="E472" s="141"/>
      <c r="F472" s="142"/>
      <c r="G472" s="142"/>
      <c r="H472" s="142"/>
      <c r="I472" s="142"/>
      <c r="J472" s="142"/>
      <c r="K472" s="142"/>
      <c r="L472" s="142"/>
      <c r="M472" s="142"/>
      <c r="N472" s="142"/>
      <c r="O472" s="142"/>
    </row>
    <row r="473" spans="2:15">
      <c r="B473" s="141"/>
      <c r="C473" s="141"/>
      <c r="D473" s="141"/>
      <c r="E473" s="141"/>
      <c r="F473" s="142"/>
      <c r="G473" s="142"/>
      <c r="H473" s="142"/>
      <c r="I473" s="142"/>
      <c r="J473" s="142"/>
      <c r="K473" s="142"/>
      <c r="L473" s="142"/>
      <c r="M473" s="142"/>
      <c r="N473" s="142"/>
      <c r="O473" s="142"/>
    </row>
    <row r="474" spans="2:15">
      <c r="B474" s="141"/>
      <c r="C474" s="141"/>
      <c r="D474" s="141"/>
      <c r="E474" s="141"/>
      <c r="F474" s="142"/>
      <c r="G474" s="142"/>
      <c r="H474" s="142"/>
      <c r="I474" s="142"/>
      <c r="J474" s="142"/>
      <c r="K474" s="142"/>
      <c r="L474" s="142"/>
      <c r="M474" s="142"/>
      <c r="N474" s="142"/>
      <c r="O474" s="142"/>
    </row>
    <row r="475" spans="2:15">
      <c r="B475" s="141"/>
      <c r="C475" s="141"/>
      <c r="D475" s="141"/>
      <c r="E475" s="141"/>
      <c r="F475" s="142"/>
      <c r="G475" s="142"/>
      <c r="H475" s="142"/>
      <c r="I475" s="142"/>
      <c r="J475" s="142"/>
      <c r="K475" s="142"/>
      <c r="L475" s="142"/>
      <c r="M475" s="142"/>
      <c r="N475" s="142"/>
      <c r="O475" s="142"/>
    </row>
    <row r="476" spans="2:15">
      <c r="B476" s="141"/>
      <c r="C476" s="141"/>
      <c r="D476" s="141"/>
      <c r="E476" s="141"/>
      <c r="F476" s="142"/>
      <c r="G476" s="142"/>
      <c r="H476" s="142"/>
      <c r="I476" s="142"/>
      <c r="J476" s="142"/>
      <c r="K476" s="142"/>
      <c r="L476" s="142"/>
      <c r="M476" s="142"/>
      <c r="N476" s="142"/>
      <c r="O476" s="142"/>
    </row>
    <row r="477" spans="2:15">
      <c r="B477" s="141"/>
      <c r="C477" s="141"/>
      <c r="D477" s="141"/>
      <c r="E477" s="141"/>
      <c r="F477" s="142"/>
      <c r="G477" s="142"/>
      <c r="H477" s="142"/>
      <c r="I477" s="142"/>
      <c r="J477" s="142"/>
      <c r="K477" s="142"/>
      <c r="L477" s="142"/>
      <c r="M477" s="142"/>
      <c r="N477" s="142"/>
      <c r="O477" s="142"/>
    </row>
    <row r="478" spans="2:15">
      <c r="B478" s="141"/>
      <c r="C478" s="141"/>
      <c r="D478" s="141"/>
      <c r="E478" s="141"/>
      <c r="F478" s="142"/>
      <c r="G478" s="142"/>
      <c r="H478" s="142"/>
      <c r="I478" s="142"/>
      <c r="J478" s="142"/>
      <c r="K478" s="142"/>
      <c r="L478" s="142"/>
      <c r="M478" s="142"/>
      <c r="N478" s="142"/>
      <c r="O478" s="142"/>
    </row>
    <row r="479" spans="2:15">
      <c r="B479" s="141"/>
      <c r="C479" s="141"/>
      <c r="D479" s="141"/>
      <c r="E479" s="141"/>
      <c r="F479" s="142"/>
      <c r="G479" s="142"/>
      <c r="H479" s="142"/>
      <c r="I479" s="142"/>
      <c r="J479" s="142"/>
      <c r="K479" s="142"/>
      <c r="L479" s="142"/>
      <c r="M479" s="142"/>
      <c r="N479" s="142"/>
      <c r="O479" s="142"/>
    </row>
    <row r="480" spans="2:15">
      <c r="B480" s="141"/>
      <c r="C480" s="141"/>
      <c r="D480" s="141"/>
      <c r="E480" s="141"/>
      <c r="F480" s="142"/>
      <c r="G480" s="142"/>
      <c r="H480" s="142"/>
      <c r="I480" s="142"/>
      <c r="J480" s="142"/>
      <c r="K480" s="142"/>
      <c r="L480" s="142"/>
      <c r="M480" s="142"/>
      <c r="N480" s="142"/>
      <c r="O480" s="142"/>
    </row>
    <row r="481" spans="2:15">
      <c r="B481" s="141"/>
      <c r="C481" s="141"/>
      <c r="D481" s="141"/>
      <c r="E481" s="141"/>
      <c r="F481" s="142"/>
      <c r="G481" s="142"/>
      <c r="H481" s="142"/>
      <c r="I481" s="142"/>
      <c r="J481" s="142"/>
      <c r="K481" s="142"/>
      <c r="L481" s="142"/>
      <c r="M481" s="142"/>
      <c r="N481" s="142"/>
      <c r="O481" s="142"/>
    </row>
    <row r="482" spans="2:15">
      <c r="B482" s="141"/>
      <c r="C482" s="141"/>
      <c r="D482" s="141"/>
      <c r="E482" s="141"/>
      <c r="F482" s="142"/>
      <c r="G482" s="142"/>
      <c r="H482" s="142"/>
      <c r="I482" s="142"/>
      <c r="J482" s="142"/>
      <c r="K482" s="142"/>
      <c r="L482" s="142"/>
      <c r="M482" s="142"/>
      <c r="N482" s="142"/>
      <c r="O482" s="142"/>
    </row>
    <row r="483" spans="2:15">
      <c r="B483" s="141"/>
      <c r="C483" s="141"/>
      <c r="D483" s="141"/>
      <c r="E483" s="141"/>
      <c r="F483" s="142"/>
      <c r="G483" s="142"/>
      <c r="H483" s="142"/>
      <c r="I483" s="142"/>
      <c r="J483" s="142"/>
      <c r="K483" s="142"/>
      <c r="L483" s="142"/>
      <c r="M483" s="142"/>
      <c r="N483" s="142"/>
      <c r="O483" s="142"/>
    </row>
    <row r="484" spans="2:15">
      <c r="B484" s="141"/>
      <c r="C484" s="141"/>
      <c r="D484" s="141"/>
      <c r="E484" s="141"/>
      <c r="F484" s="142"/>
      <c r="G484" s="142"/>
      <c r="H484" s="142"/>
      <c r="I484" s="142"/>
      <c r="J484" s="142"/>
      <c r="K484" s="142"/>
      <c r="L484" s="142"/>
      <c r="M484" s="142"/>
      <c r="N484" s="142"/>
      <c r="O484" s="142"/>
    </row>
    <row r="485" spans="2:15">
      <c r="B485" s="141"/>
      <c r="C485" s="141"/>
      <c r="D485" s="141"/>
      <c r="E485" s="141"/>
      <c r="F485" s="142"/>
      <c r="G485" s="142"/>
      <c r="H485" s="142"/>
      <c r="I485" s="142"/>
      <c r="J485" s="142"/>
      <c r="K485" s="142"/>
      <c r="L485" s="142"/>
      <c r="M485" s="142"/>
      <c r="N485" s="142"/>
      <c r="O485" s="142"/>
    </row>
    <row r="486" spans="2:15">
      <c r="B486" s="141"/>
      <c r="C486" s="141"/>
      <c r="D486" s="141"/>
      <c r="E486" s="141"/>
      <c r="F486" s="142"/>
      <c r="G486" s="142"/>
      <c r="H486" s="142"/>
      <c r="I486" s="142"/>
      <c r="J486" s="142"/>
      <c r="K486" s="142"/>
      <c r="L486" s="142"/>
      <c r="M486" s="142"/>
      <c r="N486" s="142"/>
      <c r="O486" s="142"/>
    </row>
    <row r="487" spans="2:15">
      <c r="B487" s="141"/>
      <c r="C487" s="141"/>
      <c r="D487" s="141"/>
      <c r="E487" s="141"/>
      <c r="F487" s="142"/>
      <c r="G487" s="142"/>
      <c r="H487" s="142"/>
      <c r="I487" s="142"/>
      <c r="J487" s="142"/>
      <c r="K487" s="142"/>
      <c r="L487" s="142"/>
      <c r="M487" s="142"/>
      <c r="N487" s="142"/>
      <c r="O487" s="142"/>
    </row>
    <row r="488" spans="2:15">
      <c r="B488" s="141"/>
      <c r="C488" s="141"/>
      <c r="D488" s="141"/>
      <c r="E488" s="141"/>
      <c r="F488" s="142"/>
      <c r="G488" s="142"/>
      <c r="H488" s="142"/>
      <c r="I488" s="142"/>
      <c r="J488" s="142"/>
      <c r="K488" s="142"/>
      <c r="L488" s="142"/>
      <c r="M488" s="142"/>
      <c r="N488" s="142"/>
      <c r="O488" s="142"/>
    </row>
    <row r="489" spans="2:15">
      <c r="B489" s="141"/>
      <c r="C489" s="141"/>
      <c r="D489" s="141"/>
      <c r="E489" s="141"/>
      <c r="F489" s="142"/>
      <c r="G489" s="142"/>
      <c r="H489" s="142"/>
      <c r="I489" s="142"/>
      <c r="J489" s="142"/>
      <c r="K489" s="142"/>
      <c r="L489" s="142"/>
      <c r="M489" s="142"/>
      <c r="N489" s="142"/>
      <c r="O489" s="142"/>
    </row>
    <row r="490" spans="2:15">
      <c r="B490" s="141"/>
      <c r="C490" s="141"/>
      <c r="D490" s="141"/>
      <c r="E490" s="141"/>
      <c r="F490" s="142"/>
      <c r="G490" s="142"/>
      <c r="H490" s="142"/>
      <c r="I490" s="142"/>
      <c r="J490" s="142"/>
      <c r="K490" s="142"/>
      <c r="L490" s="142"/>
      <c r="M490" s="142"/>
      <c r="N490" s="142"/>
      <c r="O490" s="142"/>
    </row>
    <row r="491" spans="2:15">
      <c r="B491" s="141"/>
      <c r="C491" s="141"/>
      <c r="D491" s="141"/>
      <c r="E491" s="141"/>
      <c r="F491" s="142"/>
      <c r="G491" s="142"/>
      <c r="H491" s="142"/>
      <c r="I491" s="142"/>
      <c r="J491" s="142"/>
      <c r="K491" s="142"/>
      <c r="L491" s="142"/>
      <c r="M491" s="142"/>
      <c r="N491" s="142"/>
      <c r="O491" s="142"/>
    </row>
    <row r="492" spans="2:15">
      <c r="B492" s="141"/>
      <c r="C492" s="141"/>
      <c r="D492" s="141"/>
      <c r="E492" s="141"/>
      <c r="F492" s="142"/>
      <c r="G492" s="142"/>
      <c r="H492" s="142"/>
      <c r="I492" s="142"/>
      <c r="J492" s="142"/>
      <c r="K492" s="142"/>
      <c r="L492" s="142"/>
      <c r="M492" s="142"/>
      <c r="N492" s="142"/>
      <c r="O492" s="142"/>
    </row>
    <row r="493" spans="2:15">
      <c r="B493" s="141"/>
      <c r="C493" s="141"/>
      <c r="D493" s="141"/>
      <c r="E493" s="141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</row>
    <row r="494" spans="2:15">
      <c r="B494" s="141"/>
      <c r="C494" s="141"/>
      <c r="D494" s="141"/>
      <c r="E494" s="141"/>
      <c r="F494" s="142"/>
      <c r="G494" s="142"/>
      <c r="H494" s="142"/>
      <c r="I494" s="142"/>
      <c r="J494" s="142"/>
      <c r="K494" s="142"/>
      <c r="L494" s="142"/>
      <c r="M494" s="142"/>
      <c r="N494" s="142"/>
      <c r="O494" s="142"/>
    </row>
    <row r="495" spans="2:15">
      <c r="B495" s="141"/>
      <c r="C495" s="141"/>
      <c r="D495" s="141"/>
      <c r="E495" s="141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</row>
    <row r="496" spans="2:15">
      <c r="B496" s="141"/>
      <c r="C496" s="141"/>
      <c r="D496" s="141"/>
      <c r="E496" s="141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</row>
    <row r="497" spans="2:15">
      <c r="B497" s="141"/>
      <c r="C497" s="141"/>
      <c r="D497" s="141"/>
      <c r="E497" s="141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</row>
    <row r="498" spans="2:15">
      <c r="B498" s="141"/>
      <c r="C498" s="141"/>
      <c r="D498" s="141"/>
      <c r="E498" s="141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</row>
    <row r="499" spans="2:15">
      <c r="B499" s="141"/>
      <c r="C499" s="141"/>
      <c r="D499" s="141"/>
      <c r="E499" s="141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</row>
    <row r="500" spans="2:15">
      <c r="B500" s="141"/>
      <c r="C500" s="141"/>
      <c r="D500" s="141"/>
      <c r="E500" s="141"/>
      <c r="F500" s="142"/>
      <c r="G500" s="142"/>
      <c r="H500" s="142"/>
      <c r="I500" s="142"/>
      <c r="J500" s="142"/>
      <c r="K500" s="142"/>
      <c r="L500" s="142"/>
      <c r="M500" s="142"/>
      <c r="N500" s="142"/>
      <c r="O500" s="142"/>
    </row>
    <row r="501" spans="2:15">
      <c r="B501" s="141"/>
      <c r="C501" s="141"/>
      <c r="D501" s="141"/>
      <c r="E501" s="141"/>
      <c r="F501" s="142"/>
      <c r="G501" s="142"/>
      <c r="H501" s="142"/>
      <c r="I501" s="142"/>
      <c r="J501" s="142"/>
      <c r="K501" s="142"/>
      <c r="L501" s="142"/>
      <c r="M501" s="142"/>
      <c r="N501" s="142"/>
      <c r="O501" s="142"/>
    </row>
    <row r="502" spans="2:15">
      <c r="B502" s="141"/>
      <c r="C502" s="141"/>
      <c r="D502" s="141"/>
      <c r="E502" s="141"/>
      <c r="F502" s="142"/>
      <c r="G502" s="142"/>
      <c r="H502" s="142"/>
      <c r="I502" s="142"/>
      <c r="J502" s="142"/>
      <c r="K502" s="142"/>
      <c r="L502" s="142"/>
      <c r="M502" s="142"/>
      <c r="N502" s="142"/>
      <c r="O502" s="142"/>
    </row>
    <row r="503" spans="2:15">
      <c r="B503" s="141"/>
      <c r="C503" s="141"/>
      <c r="D503" s="141"/>
      <c r="E503" s="141"/>
      <c r="F503" s="142"/>
      <c r="G503" s="142"/>
      <c r="H503" s="142"/>
      <c r="I503" s="142"/>
      <c r="J503" s="142"/>
      <c r="K503" s="142"/>
      <c r="L503" s="142"/>
      <c r="M503" s="142"/>
      <c r="N503" s="142"/>
      <c r="O503" s="142"/>
    </row>
    <row r="504" spans="2:15">
      <c r="B504" s="141"/>
      <c r="C504" s="141"/>
      <c r="D504" s="141"/>
      <c r="E504" s="141"/>
      <c r="F504" s="142"/>
      <c r="G504" s="142"/>
      <c r="H504" s="142"/>
      <c r="I504" s="142"/>
      <c r="J504" s="142"/>
      <c r="K504" s="142"/>
      <c r="L504" s="142"/>
      <c r="M504" s="142"/>
      <c r="N504" s="142"/>
      <c r="O504" s="142"/>
    </row>
    <row r="505" spans="2:15">
      <c r="B505" s="141"/>
      <c r="C505" s="141"/>
      <c r="D505" s="141"/>
      <c r="E505" s="141"/>
      <c r="F505" s="142"/>
      <c r="G505" s="142"/>
      <c r="H505" s="142"/>
      <c r="I505" s="142"/>
      <c r="J505" s="142"/>
      <c r="K505" s="142"/>
      <c r="L505" s="142"/>
      <c r="M505" s="142"/>
      <c r="N505" s="142"/>
      <c r="O505" s="142"/>
    </row>
    <row r="506" spans="2:15">
      <c r="B506" s="141"/>
      <c r="C506" s="141"/>
      <c r="D506" s="141"/>
      <c r="E506" s="141"/>
      <c r="F506" s="142"/>
      <c r="G506" s="142"/>
      <c r="H506" s="142"/>
      <c r="I506" s="142"/>
      <c r="J506" s="142"/>
      <c r="K506" s="142"/>
      <c r="L506" s="142"/>
      <c r="M506" s="142"/>
      <c r="N506" s="142"/>
      <c r="O506" s="142"/>
    </row>
    <row r="507" spans="2:15">
      <c r="B507" s="141"/>
      <c r="C507" s="141"/>
      <c r="D507" s="141"/>
      <c r="E507" s="141"/>
      <c r="F507" s="142"/>
      <c r="G507" s="142"/>
      <c r="H507" s="142"/>
      <c r="I507" s="142"/>
      <c r="J507" s="142"/>
      <c r="K507" s="142"/>
      <c r="L507" s="142"/>
      <c r="M507" s="142"/>
      <c r="N507" s="142"/>
      <c r="O507" s="142"/>
    </row>
    <row r="508" spans="2:15">
      <c r="B508" s="141"/>
      <c r="C508" s="141"/>
      <c r="D508" s="141"/>
      <c r="E508" s="141"/>
      <c r="F508" s="142"/>
      <c r="G508" s="142"/>
      <c r="H508" s="142"/>
      <c r="I508" s="142"/>
      <c r="J508" s="142"/>
      <c r="K508" s="142"/>
      <c r="L508" s="142"/>
      <c r="M508" s="142"/>
      <c r="N508" s="142"/>
      <c r="O508" s="142"/>
    </row>
    <row r="509" spans="2:15">
      <c r="B509" s="141"/>
      <c r="C509" s="141"/>
      <c r="D509" s="141"/>
      <c r="E509" s="141"/>
      <c r="F509" s="142"/>
      <c r="G509" s="142"/>
      <c r="H509" s="142"/>
      <c r="I509" s="142"/>
      <c r="J509" s="142"/>
      <c r="K509" s="142"/>
      <c r="L509" s="142"/>
      <c r="M509" s="142"/>
      <c r="N509" s="142"/>
      <c r="O509" s="142"/>
    </row>
    <row r="510" spans="2:15">
      <c r="B510" s="141"/>
      <c r="C510" s="141"/>
      <c r="D510" s="141"/>
      <c r="E510" s="141"/>
      <c r="F510" s="142"/>
      <c r="G510" s="142"/>
      <c r="H510" s="142"/>
      <c r="I510" s="142"/>
      <c r="J510" s="142"/>
      <c r="K510" s="142"/>
      <c r="L510" s="142"/>
      <c r="M510" s="142"/>
      <c r="N510" s="142"/>
      <c r="O510" s="142"/>
    </row>
    <row r="511" spans="2:15">
      <c r="B511" s="141"/>
      <c r="C511" s="141"/>
      <c r="D511" s="141"/>
      <c r="E511" s="141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</row>
    <row r="512" spans="2:15">
      <c r="B512" s="141"/>
      <c r="C512" s="141"/>
      <c r="D512" s="141"/>
      <c r="E512" s="141"/>
      <c r="F512" s="142"/>
      <c r="G512" s="142"/>
      <c r="H512" s="142"/>
      <c r="I512" s="142"/>
      <c r="J512" s="142"/>
      <c r="K512" s="142"/>
      <c r="L512" s="142"/>
      <c r="M512" s="142"/>
      <c r="N512" s="142"/>
      <c r="O512" s="142"/>
    </row>
    <row r="513" spans="2:15">
      <c r="B513" s="141"/>
      <c r="C513" s="141"/>
      <c r="D513" s="141"/>
      <c r="E513" s="141"/>
      <c r="F513" s="142"/>
      <c r="G513" s="142"/>
      <c r="H513" s="142"/>
      <c r="I513" s="142"/>
      <c r="J513" s="142"/>
      <c r="K513" s="142"/>
      <c r="L513" s="142"/>
      <c r="M513" s="142"/>
      <c r="N513" s="142"/>
      <c r="O513" s="142"/>
    </row>
    <row r="514" spans="2:15">
      <c r="B514" s="141"/>
      <c r="C514" s="141"/>
      <c r="D514" s="141"/>
      <c r="E514" s="141"/>
      <c r="F514" s="142"/>
      <c r="G514" s="142"/>
      <c r="H514" s="142"/>
      <c r="I514" s="142"/>
      <c r="J514" s="142"/>
      <c r="K514" s="142"/>
      <c r="L514" s="142"/>
      <c r="M514" s="142"/>
      <c r="N514" s="142"/>
      <c r="O514" s="142"/>
    </row>
    <row r="515" spans="2:15">
      <c r="B515" s="141"/>
      <c r="C515" s="141"/>
      <c r="D515" s="141"/>
      <c r="E515" s="141"/>
      <c r="F515" s="142"/>
      <c r="G515" s="142"/>
      <c r="H515" s="142"/>
      <c r="I515" s="142"/>
      <c r="J515" s="142"/>
      <c r="K515" s="142"/>
      <c r="L515" s="142"/>
      <c r="M515" s="142"/>
      <c r="N515" s="142"/>
      <c r="O515" s="142"/>
    </row>
    <row r="516" spans="2:15">
      <c r="B516" s="141"/>
      <c r="C516" s="141"/>
      <c r="D516" s="141"/>
      <c r="E516" s="141"/>
      <c r="F516" s="142"/>
      <c r="G516" s="142"/>
      <c r="H516" s="142"/>
      <c r="I516" s="142"/>
      <c r="J516" s="142"/>
      <c r="K516" s="142"/>
      <c r="L516" s="142"/>
      <c r="M516" s="142"/>
      <c r="N516" s="142"/>
      <c r="O516" s="142"/>
    </row>
    <row r="517" spans="2:15">
      <c r="B517" s="141"/>
      <c r="C517" s="141"/>
      <c r="D517" s="141"/>
      <c r="E517" s="141"/>
      <c r="F517" s="142"/>
      <c r="G517" s="142"/>
      <c r="H517" s="142"/>
      <c r="I517" s="142"/>
      <c r="J517" s="142"/>
      <c r="K517" s="142"/>
      <c r="L517" s="142"/>
      <c r="M517" s="142"/>
      <c r="N517" s="142"/>
      <c r="O517" s="142"/>
    </row>
    <row r="518" spans="2:15">
      <c r="B518" s="141"/>
      <c r="C518" s="141"/>
      <c r="D518" s="141"/>
      <c r="E518" s="141"/>
      <c r="F518" s="142"/>
      <c r="G518" s="142"/>
      <c r="H518" s="142"/>
      <c r="I518" s="142"/>
      <c r="J518" s="142"/>
      <c r="K518" s="142"/>
      <c r="L518" s="142"/>
      <c r="M518" s="142"/>
      <c r="N518" s="142"/>
      <c r="O518" s="142"/>
    </row>
    <row r="519" spans="2:15">
      <c r="B519" s="141"/>
      <c r="C519" s="141"/>
      <c r="D519" s="141"/>
      <c r="E519" s="141"/>
      <c r="F519" s="142"/>
      <c r="G519" s="142"/>
      <c r="H519" s="142"/>
      <c r="I519" s="142"/>
      <c r="J519" s="142"/>
      <c r="K519" s="142"/>
      <c r="L519" s="142"/>
      <c r="M519" s="142"/>
      <c r="N519" s="142"/>
      <c r="O519" s="142"/>
    </row>
    <row r="520" spans="2:15">
      <c r="B520" s="141"/>
      <c r="C520" s="141"/>
      <c r="D520" s="141"/>
      <c r="E520" s="141"/>
      <c r="F520" s="142"/>
      <c r="G520" s="142"/>
      <c r="H520" s="142"/>
      <c r="I520" s="142"/>
      <c r="J520" s="142"/>
      <c r="K520" s="142"/>
      <c r="L520" s="142"/>
      <c r="M520" s="142"/>
      <c r="N520" s="142"/>
      <c r="O520" s="142"/>
    </row>
    <row r="521" spans="2:15">
      <c r="B521" s="141"/>
      <c r="C521" s="141"/>
      <c r="D521" s="141"/>
      <c r="E521" s="141"/>
      <c r="F521" s="142"/>
      <c r="G521" s="142"/>
      <c r="H521" s="142"/>
      <c r="I521" s="142"/>
      <c r="J521" s="142"/>
      <c r="K521" s="142"/>
      <c r="L521" s="142"/>
      <c r="M521" s="142"/>
      <c r="N521" s="142"/>
      <c r="O521" s="142"/>
    </row>
    <row r="522" spans="2:15">
      <c r="B522" s="141"/>
      <c r="C522" s="141"/>
      <c r="D522" s="141"/>
      <c r="E522" s="141"/>
      <c r="F522" s="142"/>
      <c r="G522" s="142"/>
      <c r="H522" s="142"/>
      <c r="I522" s="142"/>
      <c r="J522" s="142"/>
      <c r="K522" s="142"/>
      <c r="L522" s="142"/>
      <c r="M522" s="142"/>
      <c r="N522" s="142"/>
      <c r="O522" s="142"/>
    </row>
    <row r="523" spans="2:15">
      <c r="B523" s="141"/>
      <c r="C523" s="141"/>
      <c r="D523" s="141"/>
      <c r="E523" s="141"/>
      <c r="F523" s="142"/>
      <c r="G523" s="142"/>
      <c r="H523" s="142"/>
      <c r="I523" s="142"/>
      <c r="J523" s="142"/>
      <c r="K523" s="142"/>
      <c r="L523" s="142"/>
      <c r="M523" s="142"/>
      <c r="N523" s="142"/>
      <c r="O523" s="142"/>
    </row>
    <row r="524" spans="2:15">
      <c r="B524" s="141"/>
      <c r="C524" s="141"/>
      <c r="D524" s="141"/>
      <c r="E524" s="141"/>
      <c r="F524" s="142"/>
      <c r="G524" s="142"/>
      <c r="H524" s="142"/>
      <c r="I524" s="142"/>
      <c r="J524" s="142"/>
      <c r="K524" s="142"/>
      <c r="L524" s="142"/>
      <c r="M524" s="142"/>
      <c r="N524" s="142"/>
      <c r="O524" s="142"/>
    </row>
    <row r="525" spans="2:15">
      <c r="B525" s="141"/>
      <c r="C525" s="141"/>
      <c r="D525" s="141"/>
      <c r="E525" s="141"/>
      <c r="F525" s="142"/>
      <c r="G525" s="142"/>
      <c r="H525" s="142"/>
      <c r="I525" s="142"/>
      <c r="J525" s="142"/>
      <c r="K525" s="142"/>
      <c r="L525" s="142"/>
      <c r="M525" s="142"/>
      <c r="N525" s="142"/>
      <c r="O525" s="142"/>
    </row>
  </sheetData>
  <sheetProtection sheet="1" objects="1" scenarios="1"/>
  <mergeCells count="2">
    <mergeCell ref="B6:O6"/>
    <mergeCell ref="B7:O7"/>
  </mergeCells>
  <phoneticPr fontId="12" type="noConversion"/>
  <dataValidations count="1">
    <dataValidation allowBlank="1" showInputMessage="1" showErrorMessage="1" sqref="A1:A1048576 B39:B1048576 C5:C1048576 B1:B27 B29:B37 D1:P1048576 R1:XFD1048576 Q1:Q19 Q21:Q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B1:L796"/>
  <sheetViews>
    <sheetView rightToLeft="1" zoomScale="85" zoomScaleNormal="85" workbookViewId="0"/>
  </sheetViews>
  <sheetFormatPr defaultColWidth="9.140625" defaultRowHeight="18"/>
  <cols>
    <col min="1" max="1" width="6.28515625" style="1" customWidth="1"/>
    <col min="2" max="2" width="32.85546875" style="2" bestFit="1" customWidth="1"/>
    <col min="3" max="3" width="36.28515625" style="2" customWidth="1"/>
    <col min="4" max="4" width="9.7109375" style="2" bestFit="1" customWidth="1"/>
    <col min="5" max="5" width="21" style="2" bestFit="1" customWidth="1"/>
    <col min="6" max="6" width="12" style="1" bestFit="1" customWidth="1"/>
    <col min="7" max="7" width="13.140625" style="1" bestFit="1" customWidth="1"/>
    <col min="8" max="8" width="8.42578125" style="1" bestFit="1" customWidth="1"/>
    <col min="9" max="9" width="9" style="1" bestFit="1" customWidth="1"/>
    <col min="10" max="10" width="6.85546875" style="1" bestFit="1" customWidth="1"/>
    <col min="11" max="11" width="9.140625" style="1" bestFit="1" customWidth="1"/>
    <col min="12" max="12" width="9" style="1" bestFit="1" customWidth="1"/>
    <col min="13" max="16384" width="9.140625" style="1"/>
  </cols>
  <sheetData>
    <row r="1" spans="2:12">
      <c r="B1" s="46" t="s">
        <v>146</v>
      </c>
      <c r="C1" s="67" t="s" vm="1">
        <v>232</v>
      </c>
    </row>
    <row r="2" spans="2:12">
      <c r="B2" s="46" t="s">
        <v>145</v>
      </c>
      <c r="C2" s="67" t="s">
        <v>233</v>
      </c>
    </row>
    <row r="3" spans="2:12">
      <c r="B3" s="46" t="s">
        <v>147</v>
      </c>
      <c r="C3" s="67" t="s">
        <v>234</v>
      </c>
    </row>
    <row r="4" spans="2:12">
      <c r="B4" s="46" t="s">
        <v>148</v>
      </c>
      <c r="C4" s="67">
        <v>2102</v>
      </c>
    </row>
    <row r="6" spans="2:12" ht="26.25" customHeight="1">
      <c r="B6" s="186" t="s">
        <v>174</v>
      </c>
      <c r="C6" s="187"/>
      <c r="D6" s="187"/>
      <c r="E6" s="187"/>
      <c r="F6" s="187"/>
      <c r="G6" s="187"/>
      <c r="H6" s="187"/>
      <c r="I6" s="187"/>
      <c r="J6" s="187"/>
      <c r="K6" s="187"/>
      <c r="L6" s="188"/>
    </row>
    <row r="7" spans="2:12" ht="26.25" customHeight="1">
      <c r="B7" s="186" t="s">
        <v>95</v>
      </c>
      <c r="C7" s="187"/>
      <c r="D7" s="187"/>
      <c r="E7" s="187"/>
      <c r="F7" s="187"/>
      <c r="G7" s="187"/>
      <c r="H7" s="187"/>
      <c r="I7" s="187"/>
      <c r="J7" s="187"/>
      <c r="K7" s="187"/>
      <c r="L7" s="188"/>
    </row>
    <row r="8" spans="2:12" s="3" customFormat="1" ht="78.75">
      <c r="B8" s="21" t="s">
        <v>117</v>
      </c>
      <c r="C8" s="29" t="s">
        <v>47</v>
      </c>
      <c r="D8" s="29" t="s">
        <v>120</v>
      </c>
      <c r="E8" s="29" t="s">
        <v>66</v>
      </c>
      <c r="F8" s="29" t="s">
        <v>104</v>
      </c>
      <c r="G8" s="29" t="s">
        <v>208</v>
      </c>
      <c r="H8" s="29" t="s">
        <v>207</v>
      </c>
      <c r="I8" s="29" t="s">
        <v>62</v>
      </c>
      <c r="J8" s="29" t="s">
        <v>60</v>
      </c>
      <c r="K8" s="29" t="s">
        <v>149</v>
      </c>
      <c r="L8" s="65" t="s">
        <v>151</v>
      </c>
    </row>
    <row r="9" spans="2:12" s="3" customFormat="1">
      <c r="B9" s="14"/>
      <c r="C9" s="15"/>
      <c r="D9" s="15"/>
      <c r="E9" s="15"/>
      <c r="F9" s="15"/>
      <c r="G9" s="15" t="s">
        <v>215</v>
      </c>
      <c r="H9" s="15"/>
      <c r="I9" s="15" t="s">
        <v>211</v>
      </c>
      <c r="J9" s="15" t="s">
        <v>19</v>
      </c>
      <c r="K9" s="31" t="s">
        <v>19</v>
      </c>
      <c r="L9" s="16" t="s">
        <v>19</v>
      </c>
    </row>
    <row r="10" spans="2:12" s="4" customFormat="1" ht="18" customHeight="1">
      <c r="B10" s="17"/>
      <c r="C10" s="18" t="s">
        <v>0</v>
      </c>
      <c r="D10" s="18" t="s">
        <v>1</v>
      </c>
      <c r="E10" s="18" t="s">
        <v>2</v>
      </c>
      <c r="F10" s="18" t="s">
        <v>2</v>
      </c>
      <c r="G10" s="18" t="s">
        <v>3</v>
      </c>
      <c r="H10" s="18" t="s">
        <v>4</v>
      </c>
      <c r="I10" s="18" t="s">
        <v>5</v>
      </c>
      <c r="J10" s="18" t="s">
        <v>6</v>
      </c>
      <c r="K10" s="18" t="s">
        <v>7</v>
      </c>
      <c r="L10" s="19" t="s">
        <v>8</v>
      </c>
    </row>
    <row r="11" spans="2:12" s="4" customFormat="1" ht="18" customHeight="1">
      <c r="B11" s="74" t="s">
        <v>50</v>
      </c>
      <c r="C11" s="111"/>
      <c r="D11" s="111"/>
      <c r="E11" s="111"/>
      <c r="F11" s="111"/>
      <c r="G11" s="127"/>
      <c r="H11" s="126"/>
      <c r="I11" s="127">
        <v>2084.1253242389998</v>
      </c>
      <c r="J11" s="111"/>
      <c r="K11" s="113">
        <f>IFERROR(I11/$I$11,0)</f>
        <v>1</v>
      </c>
      <c r="L11" s="113">
        <f>I11/'סכום נכסי הקרן'!$C$42</f>
        <v>3.4653325261837492E-5</v>
      </c>
    </row>
    <row r="12" spans="2:12" s="4" customFormat="1" ht="18" customHeight="1">
      <c r="B12" s="76" t="s">
        <v>25</v>
      </c>
      <c r="C12" s="111"/>
      <c r="D12" s="111"/>
      <c r="E12" s="111"/>
      <c r="F12" s="111"/>
      <c r="G12" s="127"/>
      <c r="H12" s="126"/>
      <c r="I12" s="127">
        <v>1985.0992335820004</v>
      </c>
      <c r="J12" s="111"/>
      <c r="K12" s="113">
        <f t="shared" ref="K12:K21" si="0">IFERROR(I12/$I$11,0)</f>
        <v>0.95248553937457769</v>
      </c>
      <c r="L12" s="113">
        <f>I12/'סכום נכסי הקרן'!$C$42</f>
        <v>3.3006791203143958E-5</v>
      </c>
    </row>
    <row r="13" spans="2:12">
      <c r="B13" s="108" t="s">
        <v>1922</v>
      </c>
      <c r="C13" s="102"/>
      <c r="D13" s="102"/>
      <c r="E13" s="102"/>
      <c r="F13" s="102"/>
      <c r="G13" s="125"/>
      <c r="H13" s="105"/>
      <c r="I13" s="125">
        <v>1985.0992335820004</v>
      </c>
      <c r="J13" s="102"/>
      <c r="K13" s="104">
        <f t="shared" si="0"/>
        <v>0.95248553937457769</v>
      </c>
      <c r="L13" s="104">
        <f>I13/'סכום נכסי הקרן'!$C$42</f>
        <v>3.3006791203143958E-5</v>
      </c>
    </row>
    <row r="14" spans="2:12">
      <c r="B14" s="112" t="s">
        <v>1923</v>
      </c>
      <c r="C14" s="111" t="s">
        <v>1924</v>
      </c>
      <c r="D14" s="106" t="s">
        <v>121</v>
      </c>
      <c r="E14" s="106" t="s">
        <v>582</v>
      </c>
      <c r="F14" s="106" t="s">
        <v>133</v>
      </c>
      <c r="G14" s="127">
        <v>79560.311669999996</v>
      </c>
      <c r="H14" s="126">
        <v>1920</v>
      </c>
      <c r="I14" s="127">
        <v>1527.557984064</v>
      </c>
      <c r="J14" s="113">
        <v>3.9780155834999997E-2</v>
      </c>
      <c r="K14" s="113">
        <f t="shared" si="0"/>
        <v>0.73294919758329524</v>
      </c>
      <c r="L14" s="113">
        <f>I14/'סכום נכסי הקרן'!$C$42</f>
        <v>2.5399126944256724E-5</v>
      </c>
    </row>
    <row r="15" spans="2:12">
      <c r="B15" s="112" t="s">
        <v>1925</v>
      </c>
      <c r="C15" s="111" t="s">
        <v>1926</v>
      </c>
      <c r="D15" s="106" t="s">
        <v>121</v>
      </c>
      <c r="E15" s="106" t="s">
        <v>158</v>
      </c>
      <c r="F15" s="106" t="s">
        <v>133</v>
      </c>
      <c r="G15" s="127">
        <v>1003975.36155</v>
      </c>
      <c r="H15" s="126">
        <v>8.9</v>
      </c>
      <c r="I15" s="127">
        <v>89.353807177999997</v>
      </c>
      <c r="J15" s="113">
        <v>6.6952454958030982E-2</v>
      </c>
      <c r="K15" s="113">
        <f t="shared" si="0"/>
        <v>4.2873528831874237E-2</v>
      </c>
      <c r="L15" s="113">
        <f>I15/'סכום נכסי הקרן'!$C$42</f>
        <v>1.4857103397337054E-6</v>
      </c>
    </row>
    <row r="16" spans="2:12">
      <c r="B16" s="112" t="s">
        <v>1927</v>
      </c>
      <c r="C16" s="111" t="s">
        <v>1928</v>
      </c>
      <c r="D16" s="106" t="s">
        <v>121</v>
      </c>
      <c r="E16" s="106" t="s">
        <v>582</v>
      </c>
      <c r="F16" s="106" t="s">
        <v>133</v>
      </c>
      <c r="G16" s="127">
        <v>618802.42409999995</v>
      </c>
      <c r="H16" s="126">
        <v>59.5</v>
      </c>
      <c r="I16" s="127">
        <v>368.18744233999996</v>
      </c>
      <c r="J16" s="113">
        <v>5.0514483599999993E-2</v>
      </c>
      <c r="K16" s="113">
        <f t="shared" si="0"/>
        <v>0.176662812959408</v>
      </c>
      <c r="L16" s="113">
        <f>I16/'סכום נכסי הקרן'!$C$42</f>
        <v>6.121953919153525E-6</v>
      </c>
    </row>
    <row r="17" spans="2:12">
      <c r="B17" s="103"/>
      <c r="C17" s="111"/>
      <c r="D17" s="111"/>
      <c r="E17" s="111"/>
      <c r="F17" s="111"/>
      <c r="G17" s="127"/>
      <c r="H17" s="126"/>
      <c r="I17" s="111"/>
      <c r="J17" s="111"/>
      <c r="K17" s="113"/>
      <c r="L17" s="111"/>
    </row>
    <row r="18" spans="2:12">
      <c r="B18" s="76" t="s">
        <v>42</v>
      </c>
      <c r="C18" s="111"/>
      <c r="D18" s="111"/>
      <c r="E18" s="111"/>
      <c r="F18" s="111"/>
      <c r="G18" s="127"/>
      <c r="H18" s="126"/>
      <c r="I18" s="127">
        <v>99.026090657000012</v>
      </c>
      <c r="J18" s="111"/>
      <c r="K18" s="113">
        <f t="shared" si="0"/>
        <v>4.7514460625422576E-2</v>
      </c>
      <c r="L18" s="113">
        <f>I18/'סכום נכסי הקרן'!$C$42</f>
        <v>1.6465340586935388E-6</v>
      </c>
    </row>
    <row r="19" spans="2:12">
      <c r="B19" s="108" t="s">
        <v>1929</v>
      </c>
      <c r="C19" s="102"/>
      <c r="D19" s="102"/>
      <c r="E19" s="102"/>
      <c r="F19" s="102"/>
      <c r="G19" s="125"/>
      <c r="H19" s="105"/>
      <c r="I19" s="125">
        <v>99.026090657000012</v>
      </c>
      <c r="J19" s="102"/>
      <c r="K19" s="104">
        <f t="shared" si="0"/>
        <v>4.7514460625422576E-2</v>
      </c>
      <c r="L19" s="104">
        <f>I19/'סכום נכסי הקרן'!$C$42</f>
        <v>1.6465340586935388E-6</v>
      </c>
    </row>
    <row r="20" spans="2:12">
      <c r="B20" s="112" t="s">
        <v>1930</v>
      </c>
      <c r="C20" s="111" t="s">
        <v>1931</v>
      </c>
      <c r="D20" s="106" t="s">
        <v>1644</v>
      </c>
      <c r="E20" s="106" t="s">
        <v>992</v>
      </c>
      <c r="F20" s="106" t="s">
        <v>132</v>
      </c>
      <c r="G20" s="127">
        <v>151543.45079999999</v>
      </c>
      <c r="H20" s="126">
        <v>8</v>
      </c>
      <c r="I20" s="127">
        <v>42.662512268999997</v>
      </c>
      <c r="J20" s="113">
        <v>4.5372290658682634E-3</v>
      </c>
      <c r="K20" s="113">
        <f t="shared" si="0"/>
        <v>2.0470224018115532E-2</v>
      </c>
      <c r="L20" s="113">
        <f>I20/'סכום נכסי הקרן'!$C$42</f>
        <v>7.0936133108243553E-7</v>
      </c>
    </row>
    <row r="21" spans="2:12">
      <c r="B21" s="112" t="s">
        <v>1932</v>
      </c>
      <c r="C21" s="111" t="s">
        <v>1933</v>
      </c>
      <c r="D21" s="106" t="s">
        <v>1659</v>
      </c>
      <c r="E21" s="106" t="s">
        <v>1088</v>
      </c>
      <c r="F21" s="106" t="s">
        <v>132</v>
      </c>
      <c r="G21" s="127">
        <v>40042.326005000003</v>
      </c>
      <c r="H21" s="126">
        <v>40</v>
      </c>
      <c r="I21" s="127">
        <v>56.363578388000001</v>
      </c>
      <c r="J21" s="113">
        <v>1.5827006326086957E-3</v>
      </c>
      <c r="K21" s="113">
        <f t="shared" si="0"/>
        <v>2.7044236607307034E-2</v>
      </c>
      <c r="L21" s="113">
        <f>I21/'סכום נכסי הקרן'!$C$42</f>
        <v>9.371727276111031E-7</v>
      </c>
    </row>
    <row r="22" spans="2:12">
      <c r="B22" s="103"/>
      <c r="C22" s="111"/>
      <c r="D22" s="111"/>
      <c r="E22" s="111"/>
      <c r="F22" s="111"/>
      <c r="G22" s="127"/>
      <c r="H22" s="126"/>
      <c r="I22" s="111"/>
      <c r="J22" s="111"/>
      <c r="K22" s="113"/>
      <c r="L22" s="111"/>
    </row>
    <row r="23" spans="2:12"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</row>
    <row r="24" spans="2:12"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</row>
    <row r="25" spans="2:12">
      <c r="B25" s="148" t="s">
        <v>223</v>
      </c>
      <c r="C25" s="74"/>
      <c r="D25" s="74"/>
      <c r="E25" s="74"/>
      <c r="F25" s="74"/>
      <c r="G25" s="74"/>
      <c r="H25" s="74"/>
      <c r="I25" s="74"/>
      <c r="J25" s="74"/>
      <c r="K25" s="74"/>
      <c r="L25" s="74"/>
    </row>
    <row r="26" spans="2:12">
      <c r="B26" s="148" t="s">
        <v>113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</row>
    <row r="27" spans="2:12">
      <c r="B27" s="148" t="s">
        <v>206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</row>
    <row r="28" spans="2:12">
      <c r="B28" s="148" t="s">
        <v>214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</row>
    <row r="29" spans="2:12"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</row>
    <row r="30" spans="2:12"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</row>
    <row r="31" spans="2:12"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</row>
    <row r="32" spans="2:12"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</row>
    <row r="33" spans="2:12"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</row>
    <row r="34" spans="2:12"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</row>
    <row r="35" spans="2:12"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</row>
    <row r="36" spans="2:12"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</row>
    <row r="37" spans="2:12"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</row>
    <row r="38" spans="2:12"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</row>
    <row r="39" spans="2:12"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</row>
    <row r="40" spans="2:12"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</row>
    <row r="41" spans="2:12"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</row>
    <row r="42" spans="2:12"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</row>
    <row r="43" spans="2:12"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</row>
    <row r="44" spans="2:12"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</row>
    <row r="45" spans="2:12"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</row>
    <row r="46" spans="2:12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</row>
    <row r="47" spans="2:12"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</row>
    <row r="48" spans="2:12"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</row>
    <row r="49" spans="2:12"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</row>
    <row r="50" spans="2:12"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</row>
    <row r="51" spans="2:12"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</row>
    <row r="52" spans="2:12"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</row>
    <row r="53" spans="2:12"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</row>
    <row r="54" spans="2:12"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</row>
    <row r="55" spans="2:12"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</row>
    <row r="56" spans="2:12"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</row>
    <row r="57" spans="2:12"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</row>
    <row r="58" spans="2:12"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</row>
    <row r="59" spans="2:12"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</row>
    <row r="60" spans="2:12"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</row>
    <row r="61" spans="2:12"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</row>
    <row r="62" spans="2:12"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</row>
    <row r="63" spans="2:12"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</row>
    <row r="64" spans="2:12"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</row>
    <row r="65" spans="2:12"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</row>
    <row r="66" spans="2:12"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</row>
    <row r="67" spans="2:12"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</row>
    <row r="68" spans="2:12"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</row>
    <row r="69" spans="2:12"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</row>
    <row r="70" spans="2:12"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</row>
    <row r="71" spans="2:12"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</row>
    <row r="72" spans="2:12"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</row>
    <row r="73" spans="2:12"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</row>
    <row r="74" spans="2:12"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</row>
    <row r="75" spans="2:12"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</row>
    <row r="76" spans="2:12"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</row>
    <row r="77" spans="2:12"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</row>
    <row r="78" spans="2:12"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</row>
    <row r="79" spans="2:12"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</row>
    <row r="80" spans="2:12"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</row>
    <row r="81" spans="2:12"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</row>
    <row r="82" spans="2:12"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</row>
    <row r="83" spans="2:12"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</row>
    <row r="84" spans="2:12"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</row>
    <row r="85" spans="2:12"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</row>
    <row r="86" spans="2:12"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</row>
    <row r="87" spans="2:12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</row>
    <row r="88" spans="2:12"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</row>
    <row r="89" spans="2:12"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</row>
    <row r="90" spans="2:12"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</row>
    <row r="91" spans="2:12"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</row>
    <row r="92" spans="2:12"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</row>
    <row r="93" spans="2:12"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</row>
    <row r="94" spans="2:12"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</row>
    <row r="95" spans="2:12"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</row>
    <row r="96" spans="2:12"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</row>
    <row r="97" spans="2:12"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</row>
    <row r="98" spans="2:12"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</row>
    <row r="99" spans="2:12"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</row>
    <row r="100" spans="2:12"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</row>
    <row r="101" spans="2:12"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</row>
    <row r="102" spans="2:12"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</row>
    <row r="103" spans="2:12"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</row>
    <row r="104" spans="2:12"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</row>
    <row r="105" spans="2:12"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</row>
    <row r="106" spans="2:12"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</row>
    <row r="107" spans="2:12"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</row>
    <row r="108" spans="2:12"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</row>
    <row r="109" spans="2:12"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</row>
    <row r="110" spans="2:12"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</row>
    <row r="111" spans="2:12"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</row>
    <row r="112" spans="2:12"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</row>
    <row r="113" spans="2:12"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</row>
    <row r="114" spans="2:12"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</row>
    <row r="115" spans="2:12"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</row>
    <row r="116" spans="2:12"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</row>
    <row r="117" spans="2:12"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</row>
    <row r="118" spans="2:12"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</row>
    <row r="119" spans="2:12"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</row>
    <row r="120" spans="2:12"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</row>
    <row r="121" spans="2:12"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</row>
    <row r="122" spans="2:12">
      <c r="B122" s="141"/>
      <c r="C122" s="141"/>
      <c r="D122" s="142"/>
      <c r="E122" s="142"/>
      <c r="F122" s="142"/>
      <c r="G122" s="142"/>
      <c r="H122" s="142"/>
      <c r="I122" s="142"/>
      <c r="J122" s="142"/>
      <c r="K122" s="142"/>
      <c r="L122" s="142"/>
    </row>
    <row r="123" spans="2:12">
      <c r="B123" s="141"/>
      <c r="C123" s="141"/>
      <c r="D123" s="142"/>
      <c r="E123" s="142"/>
      <c r="F123" s="142"/>
      <c r="G123" s="142"/>
      <c r="H123" s="142"/>
      <c r="I123" s="142"/>
      <c r="J123" s="142"/>
      <c r="K123" s="142"/>
      <c r="L123" s="142"/>
    </row>
    <row r="124" spans="2:12">
      <c r="B124" s="141"/>
      <c r="C124" s="141"/>
      <c r="D124" s="142"/>
      <c r="E124" s="142"/>
      <c r="F124" s="142"/>
      <c r="G124" s="142"/>
      <c r="H124" s="142"/>
      <c r="I124" s="142"/>
      <c r="J124" s="142"/>
      <c r="K124" s="142"/>
      <c r="L124" s="142"/>
    </row>
    <row r="125" spans="2:12">
      <c r="B125" s="141"/>
      <c r="C125" s="141"/>
      <c r="D125" s="142"/>
      <c r="E125" s="142"/>
      <c r="F125" s="142"/>
      <c r="G125" s="142"/>
      <c r="H125" s="142"/>
      <c r="I125" s="142"/>
      <c r="J125" s="142"/>
      <c r="K125" s="142"/>
      <c r="L125" s="142"/>
    </row>
    <row r="126" spans="2:12">
      <c r="B126" s="141"/>
      <c r="C126" s="141"/>
      <c r="D126" s="142"/>
      <c r="E126" s="142"/>
      <c r="F126" s="142"/>
      <c r="G126" s="142"/>
      <c r="H126" s="142"/>
      <c r="I126" s="142"/>
      <c r="J126" s="142"/>
      <c r="K126" s="142"/>
      <c r="L126" s="142"/>
    </row>
    <row r="127" spans="2:12">
      <c r="B127" s="141"/>
      <c r="C127" s="141"/>
      <c r="D127" s="142"/>
      <c r="E127" s="142"/>
      <c r="F127" s="142"/>
      <c r="G127" s="142"/>
      <c r="H127" s="142"/>
      <c r="I127" s="142"/>
      <c r="J127" s="142"/>
      <c r="K127" s="142"/>
      <c r="L127" s="142"/>
    </row>
    <row r="128" spans="2:12">
      <c r="B128" s="141"/>
      <c r="C128" s="141"/>
      <c r="D128" s="142"/>
      <c r="E128" s="142"/>
      <c r="F128" s="142"/>
      <c r="G128" s="142"/>
      <c r="H128" s="142"/>
      <c r="I128" s="142"/>
      <c r="J128" s="142"/>
      <c r="K128" s="142"/>
      <c r="L128" s="142"/>
    </row>
    <row r="129" spans="2:12">
      <c r="B129" s="141"/>
      <c r="C129" s="141"/>
      <c r="D129" s="142"/>
      <c r="E129" s="142"/>
      <c r="F129" s="142"/>
      <c r="G129" s="142"/>
      <c r="H129" s="142"/>
      <c r="I129" s="142"/>
      <c r="J129" s="142"/>
      <c r="K129" s="142"/>
      <c r="L129" s="142"/>
    </row>
    <row r="130" spans="2:12">
      <c r="B130" s="141"/>
      <c r="C130" s="141"/>
      <c r="D130" s="142"/>
      <c r="E130" s="142"/>
      <c r="F130" s="142"/>
      <c r="G130" s="142"/>
      <c r="H130" s="142"/>
      <c r="I130" s="142"/>
      <c r="J130" s="142"/>
      <c r="K130" s="142"/>
      <c r="L130" s="142"/>
    </row>
    <row r="131" spans="2:12">
      <c r="B131" s="141"/>
      <c r="C131" s="141"/>
      <c r="D131" s="142"/>
      <c r="E131" s="142"/>
      <c r="F131" s="142"/>
      <c r="G131" s="142"/>
      <c r="H131" s="142"/>
      <c r="I131" s="142"/>
      <c r="J131" s="142"/>
      <c r="K131" s="142"/>
      <c r="L131" s="142"/>
    </row>
    <row r="132" spans="2:12">
      <c r="B132" s="141"/>
      <c r="C132" s="141"/>
      <c r="D132" s="142"/>
      <c r="E132" s="142"/>
      <c r="F132" s="142"/>
      <c r="G132" s="142"/>
      <c r="H132" s="142"/>
      <c r="I132" s="142"/>
      <c r="J132" s="142"/>
      <c r="K132" s="142"/>
      <c r="L132" s="142"/>
    </row>
    <row r="133" spans="2:12">
      <c r="B133" s="141"/>
      <c r="C133" s="141"/>
      <c r="D133" s="142"/>
      <c r="E133" s="142"/>
      <c r="F133" s="142"/>
      <c r="G133" s="142"/>
      <c r="H133" s="142"/>
      <c r="I133" s="142"/>
      <c r="J133" s="142"/>
      <c r="K133" s="142"/>
      <c r="L133" s="142"/>
    </row>
    <row r="134" spans="2:12">
      <c r="B134" s="141"/>
      <c r="C134" s="141"/>
      <c r="D134" s="142"/>
      <c r="E134" s="142"/>
      <c r="F134" s="142"/>
      <c r="G134" s="142"/>
      <c r="H134" s="142"/>
      <c r="I134" s="142"/>
      <c r="J134" s="142"/>
      <c r="K134" s="142"/>
      <c r="L134" s="142"/>
    </row>
    <row r="135" spans="2:12">
      <c r="B135" s="141"/>
      <c r="C135" s="141"/>
      <c r="D135" s="142"/>
      <c r="E135" s="142"/>
      <c r="F135" s="142"/>
      <c r="G135" s="142"/>
      <c r="H135" s="142"/>
      <c r="I135" s="142"/>
      <c r="J135" s="142"/>
      <c r="K135" s="142"/>
      <c r="L135" s="142"/>
    </row>
    <row r="136" spans="2:12">
      <c r="B136" s="141"/>
      <c r="C136" s="141"/>
      <c r="D136" s="142"/>
      <c r="E136" s="142"/>
      <c r="F136" s="142"/>
      <c r="G136" s="142"/>
      <c r="H136" s="142"/>
      <c r="I136" s="142"/>
      <c r="J136" s="142"/>
      <c r="K136" s="142"/>
      <c r="L136" s="142"/>
    </row>
    <row r="137" spans="2:12">
      <c r="B137" s="141"/>
      <c r="C137" s="141"/>
      <c r="D137" s="142"/>
      <c r="E137" s="142"/>
      <c r="F137" s="142"/>
      <c r="G137" s="142"/>
      <c r="H137" s="142"/>
      <c r="I137" s="142"/>
      <c r="J137" s="142"/>
      <c r="K137" s="142"/>
      <c r="L137" s="142"/>
    </row>
    <row r="138" spans="2:12">
      <c r="B138" s="141"/>
      <c r="C138" s="141"/>
      <c r="D138" s="142"/>
      <c r="E138" s="142"/>
      <c r="F138" s="142"/>
      <c r="G138" s="142"/>
      <c r="H138" s="142"/>
      <c r="I138" s="142"/>
      <c r="J138" s="142"/>
      <c r="K138" s="142"/>
      <c r="L138" s="142"/>
    </row>
    <row r="139" spans="2:12">
      <c r="B139" s="141"/>
      <c r="C139" s="141"/>
      <c r="D139" s="142"/>
      <c r="E139" s="142"/>
      <c r="F139" s="142"/>
      <c r="G139" s="142"/>
      <c r="H139" s="142"/>
      <c r="I139" s="142"/>
      <c r="J139" s="142"/>
      <c r="K139" s="142"/>
      <c r="L139" s="142"/>
    </row>
    <row r="140" spans="2:12">
      <c r="B140" s="141"/>
      <c r="C140" s="141"/>
      <c r="D140" s="142"/>
      <c r="E140" s="142"/>
      <c r="F140" s="142"/>
      <c r="G140" s="142"/>
      <c r="H140" s="142"/>
      <c r="I140" s="142"/>
      <c r="J140" s="142"/>
      <c r="K140" s="142"/>
      <c r="L140" s="142"/>
    </row>
    <row r="141" spans="2:12">
      <c r="B141" s="141"/>
      <c r="C141" s="141"/>
      <c r="D141" s="142"/>
      <c r="E141" s="142"/>
      <c r="F141" s="142"/>
      <c r="G141" s="142"/>
      <c r="H141" s="142"/>
      <c r="I141" s="142"/>
      <c r="J141" s="142"/>
      <c r="K141" s="142"/>
      <c r="L141" s="142"/>
    </row>
    <row r="142" spans="2:12">
      <c r="B142" s="141"/>
      <c r="C142" s="141"/>
      <c r="D142" s="142"/>
      <c r="E142" s="142"/>
      <c r="F142" s="142"/>
      <c r="G142" s="142"/>
      <c r="H142" s="142"/>
      <c r="I142" s="142"/>
      <c r="J142" s="142"/>
      <c r="K142" s="142"/>
      <c r="L142" s="142"/>
    </row>
    <row r="143" spans="2:12">
      <c r="B143" s="141"/>
      <c r="C143" s="141"/>
      <c r="D143" s="142"/>
      <c r="E143" s="142"/>
      <c r="F143" s="142"/>
      <c r="G143" s="142"/>
      <c r="H143" s="142"/>
      <c r="I143" s="142"/>
      <c r="J143" s="142"/>
      <c r="K143" s="142"/>
      <c r="L143" s="142"/>
    </row>
    <row r="144" spans="2:12">
      <c r="B144" s="141"/>
      <c r="C144" s="141"/>
      <c r="D144" s="142"/>
      <c r="E144" s="142"/>
      <c r="F144" s="142"/>
      <c r="G144" s="142"/>
      <c r="H144" s="142"/>
      <c r="I144" s="142"/>
      <c r="J144" s="142"/>
      <c r="K144" s="142"/>
      <c r="L144" s="142"/>
    </row>
    <row r="145" spans="2:12">
      <c r="B145" s="141"/>
      <c r="C145" s="141"/>
      <c r="D145" s="142"/>
      <c r="E145" s="142"/>
      <c r="F145" s="142"/>
      <c r="G145" s="142"/>
      <c r="H145" s="142"/>
      <c r="I145" s="142"/>
      <c r="J145" s="142"/>
      <c r="K145" s="142"/>
      <c r="L145" s="142"/>
    </row>
    <row r="146" spans="2:12">
      <c r="B146" s="141"/>
      <c r="C146" s="141"/>
      <c r="D146" s="142"/>
      <c r="E146" s="142"/>
      <c r="F146" s="142"/>
      <c r="G146" s="142"/>
      <c r="H146" s="142"/>
      <c r="I146" s="142"/>
      <c r="J146" s="142"/>
      <c r="K146" s="142"/>
      <c r="L146" s="142"/>
    </row>
    <row r="147" spans="2:12">
      <c r="B147" s="141"/>
      <c r="C147" s="141"/>
      <c r="D147" s="142"/>
      <c r="E147" s="142"/>
      <c r="F147" s="142"/>
      <c r="G147" s="142"/>
      <c r="H147" s="142"/>
      <c r="I147" s="142"/>
      <c r="J147" s="142"/>
      <c r="K147" s="142"/>
      <c r="L147" s="142"/>
    </row>
    <row r="148" spans="2:12">
      <c r="B148" s="141"/>
      <c r="C148" s="141"/>
      <c r="D148" s="142"/>
      <c r="E148" s="142"/>
      <c r="F148" s="142"/>
      <c r="G148" s="142"/>
      <c r="H148" s="142"/>
      <c r="I148" s="142"/>
      <c r="J148" s="142"/>
      <c r="K148" s="142"/>
      <c r="L148" s="142"/>
    </row>
    <row r="149" spans="2:12">
      <c r="B149" s="141"/>
      <c r="C149" s="141"/>
      <c r="D149" s="142"/>
      <c r="E149" s="142"/>
      <c r="F149" s="142"/>
      <c r="G149" s="142"/>
      <c r="H149" s="142"/>
      <c r="I149" s="142"/>
      <c r="J149" s="142"/>
      <c r="K149" s="142"/>
      <c r="L149" s="142"/>
    </row>
    <row r="150" spans="2:12">
      <c r="B150" s="141"/>
      <c r="C150" s="141"/>
      <c r="D150" s="142"/>
      <c r="E150" s="142"/>
      <c r="F150" s="142"/>
      <c r="G150" s="142"/>
      <c r="H150" s="142"/>
      <c r="I150" s="142"/>
      <c r="J150" s="142"/>
      <c r="K150" s="142"/>
      <c r="L150" s="142"/>
    </row>
    <row r="151" spans="2:12">
      <c r="B151" s="141"/>
      <c r="C151" s="141"/>
      <c r="D151" s="142"/>
      <c r="E151" s="142"/>
      <c r="F151" s="142"/>
      <c r="G151" s="142"/>
      <c r="H151" s="142"/>
      <c r="I151" s="142"/>
      <c r="J151" s="142"/>
      <c r="K151" s="142"/>
      <c r="L151" s="142"/>
    </row>
    <row r="152" spans="2:12">
      <c r="B152" s="141"/>
      <c r="C152" s="141"/>
      <c r="D152" s="142"/>
      <c r="E152" s="142"/>
      <c r="F152" s="142"/>
      <c r="G152" s="142"/>
      <c r="H152" s="142"/>
      <c r="I152" s="142"/>
      <c r="J152" s="142"/>
      <c r="K152" s="142"/>
      <c r="L152" s="142"/>
    </row>
    <row r="153" spans="2:12">
      <c r="B153" s="141"/>
      <c r="C153" s="141"/>
      <c r="D153" s="142"/>
      <c r="E153" s="142"/>
      <c r="F153" s="142"/>
      <c r="G153" s="142"/>
      <c r="H153" s="142"/>
      <c r="I153" s="142"/>
      <c r="J153" s="142"/>
      <c r="K153" s="142"/>
      <c r="L153" s="142"/>
    </row>
    <row r="154" spans="2:12">
      <c r="B154" s="141"/>
      <c r="C154" s="141"/>
      <c r="D154" s="142"/>
      <c r="E154" s="142"/>
      <c r="F154" s="142"/>
      <c r="G154" s="142"/>
      <c r="H154" s="142"/>
      <c r="I154" s="142"/>
      <c r="J154" s="142"/>
      <c r="K154" s="142"/>
      <c r="L154" s="142"/>
    </row>
    <row r="155" spans="2:12">
      <c r="B155" s="141"/>
      <c r="C155" s="141"/>
      <c r="D155" s="142"/>
      <c r="E155" s="142"/>
      <c r="F155" s="142"/>
      <c r="G155" s="142"/>
      <c r="H155" s="142"/>
      <c r="I155" s="142"/>
      <c r="J155" s="142"/>
      <c r="K155" s="142"/>
      <c r="L155" s="142"/>
    </row>
    <row r="156" spans="2:12">
      <c r="B156" s="141"/>
      <c r="C156" s="141"/>
      <c r="D156" s="142"/>
      <c r="E156" s="142"/>
      <c r="F156" s="142"/>
      <c r="G156" s="142"/>
      <c r="H156" s="142"/>
      <c r="I156" s="142"/>
      <c r="J156" s="142"/>
      <c r="K156" s="142"/>
      <c r="L156" s="142"/>
    </row>
    <row r="157" spans="2:12">
      <c r="B157" s="141"/>
      <c r="C157" s="141"/>
      <c r="D157" s="142"/>
      <c r="E157" s="142"/>
      <c r="F157" s="142"/>
      <c r="G157" s="142"/>
      <c r="H157" s="142"/>
      <c r="I157" s="142"/>
      <c r="J157" s="142"/>
      <c r="K157" s="142"/>
      <c r="L157" s="142"/>
    </row>
    <row r="158" spans="2:12">
      <c r="B158" s="141"/>
      <c r="C158" s="141"/>
      <c r="D158" s="142"/>
      <c r="E158" s="142"/>
      <c r="F158" s="142"/>
      <c r="G158" s="142"/>
      <c r="H158" s="142"/>
      <c r="I158" s="142"/>
      <c r="J158" s="142"/>
      <c r="K158" s="142"/>
      <c r="L158" s="142"/>
    </row>
    <row r="159" spans="2:12">
      <c r="B159" s="141"/>
      <c r="C159" s="141"/>
      <c r="D159" s="142"/>
      <c r="E159" s="142"/>
      <c r="F159" s="142"/>
      <c r="G159" s="142"/>
      <c r="H159" s="142"/>
      <c r="I159" s="142"/>
      <c r="J159" s="142"/>
      <c r="K159" s="142"/>
      <c r="L159" s="142"/>
    </row>
    <row r="160" spans="2:12">
      <c r="B160" s="141"/>
      <c r="C160" s="141"/>
      <c r="D160" s="142"/>
      <c r="E160" s="142"/>
      <c r="F160" s="142"/>
      <c r="G160" s="142"/>
      <c r="H160" s="142"/>
      <c r="I160" s="142"/>
      <c r="J160" s="142"/>
      <c r="K160" s="142"/>
      <c r="L160" s="142"/>
    </row>
    <row r="161" spans="2:12">
      <c r="B161" s="141"/>
      <c r="C161" s="141"/>
      <c r="D161" s="142"/>
      <c r="E161" s="142"/>
      <c r="F161" s="142"/>
      <c r="G161" s="142"/>
      <c r="H161" s="142"/>
      <c r="I161" s="142"/>
      <c r="J161" s="142"/>
      <c r="K161" s="142"/>
      <c r="L161" s="142"/>
    </row>
    <row r="162" spans="2:12">
      <c r="B162" s="141"/>
      <c r="C162" s="141"/>
      <c r="D162" s="142"/>
      <c r="E162" s="142"/>
      <c r="F162" s="142"/>
      <c r="G162" s="142"/>
      <c r="H162" s="142"/>
      <c r="I162" s="142"/>
      <c r="J162" s="142"/>
      <c r="K162" s="142"/>
      <c r="L162" s="142"/>
    </row>
    <row r="163" spans="2:12">
      <c r="B163" s="141"/>
      <c r="C163" s="141"/>
      <c r="D163" s="142"/>
      <c r="E163" s="142"/>
      <c r="F163" s="142"/>
      <c r="G163" s="142"/>
      <c r="H163" s="142"/>
      <c r="I163" s="142"/>
      <c r="J163" s="142"/>
      <c r="K163" s="142"/>
      <c r="L163" s="142"/>
    </row>
    <row r="164" spans="2:12">
      <c r="B164" s="141"/>
      <c r="C164" s="141"/>
      <c r="D164" s="142"/>
      <c r="E164" s="142"/>
      <c r="F164" s="142"/>
      <c r="G164" s="142"/>
      <c r="H164" s="142"/>
      <c r="I164" s="142"/>
      <c r="J164" s="142"/>
      <c r="K164" s="142"/>
      <c r="L164" s="142"/>
    </row>
    <row r="165" spans="2:12">
      <c r="B165" s="141"/>
      <c r="C165" s="141"/>
      <c r="D165" s="142"/>
      <c r="E165" s="142"/>
      <c r="F165" s="142"/>
      <c r="G165" s="142"/>
      <c r="H165" s="142"/>
      <c r="I165" s="142"/>
      <c r="J165" s="142"/>
      <c r="K165" s="142"/>
      <c r="L165" s="142"/>
    </row>
    <row r="166" spans="2:12">
      <c r="B166" s="141"/>
      <c r="C166" s="141"/>
      <c r="D166" s="142"/>
      <c r="E166" s="142"/>
      <c r="F166" s="142"/>
      <c r="G166" s="142"/>
      <c r="H166" s="142"/>
      <c r="I166" s="142"/>
      <c r="J166" s="142"/>
      <c r="K166" s="142"/>
      <c r="L166" s="142"/>
    </row>
    <row r="167" spans="2:12">
      <c r="B167" s="141"/>
      <c r="C167" s="141"/>
      <c r="D167" s="142"/>
      <c r="E167" s="142"/>
      <c r="F167" s="142"/>
      <c r="G167" s="142"/>
      <c r="H167" s="142"/>
      <c r="I167" s="142"/>
      <c r="J167" s="142"/>
      <c r="K167" s="142"/>
      <c r="L167" s="142"/>
    </row>
    <row r="168" spans="2:12">
      <c r="B168" s="141"/>
      <c r="C168" s="141"/>
      <c r="D168" s="142"/>
      <c r="E168" s="142"/>
      <c r="F168" s="142"/>
      <c r="G168" s="142"/>
      <c r="H168" s="142"/>
      <c r="I168" s="142"/>
      <c r="J168" s="142"/>
      <c r="K168" s="142"/>
      <c r="L168" s="142"/>
    </row>
    <row r="169" spans="2:12">
      <c r="B169" s="141"/>
      <c r="C169" s="141"/>
      <c r="D169" s="142"/>
      <c r="E169" s="142"/>
      <c r="F169" s="142"/>
      <c r="G169" s="142"/>
      <c r="H169" s="142"/>
      <c r="I169" s="142"/>
      <c r="J169" s="142"/>
      <c r="K169" s="142"/>
      <c r="L169" s="142"/>
    </row>
    <row r="170" spans="2:12">
      <c r="B170" s="141"/>
      <c r="C170" s="141"/>
      <c r="D170" s="142"/>
      <c r="E170" s="142"/>
      <c r="F170" s="142"/>
      <c r="G170" s="142"/>
      <c r="H170" s="142"/>
      <c r="I170" s="142"/>
      <c r="J170" s="142"/>
      <c r="K170" s="142"/>
      <c r="L170" s="142"/>
    </row>
    <row r="171" spans="2:12">
      <c r="B171" s="141"/>
      <c r="C171" s="141"/>
      <c r="D171" s="142"/>
      <c r="E171" s="142"/>
      <c r="F171" s="142"/>
      <c r="G171" s="142"/>
      <c r="H171" s="142"/>
      <c r="I171" s="142"/>
      <c r="J171" s="142"/>
      <c r="K171" s="142"/>
      <c r="L171" s="142"/>
    </row>
    <row r="172" spans="2:12">
      <c r="B172" s="141"/>
      <c r="C172" s="141"/>
      <c r="D172" s="142"/>
      <c r="E172" s="142"/>
      <c r="F172" s="142"/>
      <c r="G172" s="142"/>
      <c r="H172" s="142"/>
      <c r="I172" s="142"/>
      <c r="J172" s="142"/>
      <c r="K172" s="142"/>
      <c r="L172" s="142"/>
    </row>
    <row r="173" spans="2:12">
      <c r="B173" s="141"/>
      <c r="C173" s="141"/>
      <c r="D173" s="142"/>
      <c r="E173" s="142"/>
      <c r="F173" s="142"/>
      <c r="G173" s="142"/>
      <c r="H173" s="142"/>
      <c r="I173" s="142"/>
      <c r="J173" s="142"/>
      <c r="K173" s="142"/>
      <c r="L173" s="142"/>
    </row>
    <row r="174" spans="2:12">
      <c r="B174" s="141"/>
      <c r="C174" s="141"/>
      <c r="D174" s="142"/>
      <c r="E174" s="142"/>
      <c r="F174" s="142"/>
      <c r="G174" s="142"/>
      <c r="H174" s="142"/>
      <c r="I174" s="142"/>
      <c r="J174" s="142"/>
      <c r="K174" s="142"/>
      <c r="L174" s="142"/>
    </row>
    <row r="175" spans="2:12">
      <c r="B175" s="141"/>
      <c r="C175" s="141"/>
      <c r="D175" s="142"/>
      <c r="E175" s="142"/>
      <c r="F175" s="142"/>
      <c r="G175" s="142"/>
      <c r="H175" s="142"/>
      <c r="I175" s="142"/>
      <c r="J175" s="142"/>
      <c r="K175" s="142"/>
      <c r="L175" s="142"/>
    </row>
    <row r="176" spans="2:12">
      <c r="B176" s="141"/>
      <c r="C176" s="141"/>
      <c r="D176" s="142"/>
      <c r="E176" s="142"/>
      <c r="F176" s="142"/>
      <c r="G176" s="142"/>
      <c r="H176" s="142"/>
      <c r="I176" s="142"/>
      <c r="J176" s="142"/>
      <c r="K176" s="142"/>
      <c r="L176" s="142"/>
    </row>
    <row r="177" spans="2:12">
      <c r="B177" s="141"/>
      <c r="C177" s="141"/>
      <c r="D177" s="142"/>
      <c r="E177" s="142"/>
      <c r="F177" s="142"/>
      <c r="G177" s="142"/>
      <c r="H177" s="142"/>
      <c r="I177" s="142"/>
      <c r="J177" s="142"/>
      <c r="K177" s="142"/>
      <c r="L177" s="142"/>
    </row>
    <row r="178" spans="2:12">
      <c r="B178" s="141"/>
      <c r="C178" s="141"/>
      <c r="D178" s="142"/>
      <c r="E178" s="142"/>
      <c r="F178" s="142"/>
      <c r="G178" s="142"/>
      <c r="H178" s="142"/>
      <c r="I178" s="142"/>
      <c r="J178" s="142"/>
      <c r="K178" s="142"/>
      <c r="L178" s="142"/>
    </row>
    <row r="179" spans="2:12">
      <c r="B179" s="141"/>
      <c r="C179" s="141"/>
      <c r="D179" s="142"/>
      <c r="E179" s="142"/>
      <c r="F179" s="142"/>
      <c r="G179" s="142"/>
      <c r="H179" s="142"/>
      <c r="I179" s="142"/>
      <c r="J179" s="142"/>
      <c r="K179" s="142"/>
      <c r="L179" s="142"/>
    </row>
    <row r="180" spans="2:12">
      <c r="B180" s="141"/>
      <c r="C180" s="141"/>
      <c r="D180" s="142"/>
      <c r="E180" s="142"/>
      <c r="F180" s="142"/>
      <c r="G180" s="142"/>
      <c r="H180" s="142"/>
      <c r="I180" s="142"/>
      <c r="J180" s="142"/>
      <c r="K180" s="142"/>
      <c r="L180" s="142"/>
    </row>
    <row r="181" spans="2:12">
      <c r="B181" s="141"/>
      <c r="C181" s="141"/>
      <c r="D181" s="142"/>
      <c r="E181" s="142"/>
      <c r="F181" s="142"/>
      <c r="G181" s="142"/>
      <c r="H181" s="142"/>
      <c r="I181" s="142"/>
      <c r="J181" s="142"/>
      <c r="K181" s="142"/>
      <c r="L181" s="142"/>
    </row>
    <row r="182" spans="2:12">
      <c r="B182" s="141"/>
      <c r="C182" s="141"/>
      <c r="D182" s="142"/>
      <c r="E182" s="142"/>
      <c r="F182" s="142"/>
      <c r="G182" s="142"/>
      <c r="H182" s="142"/>
      <c r="I182" s="142"/>
      <c r="J182" s="142"/>
      <c r="K182" s="142"/>
      <c r="L182" s="142"/>
    </row>
    <row r="183" spans="2:12">
      <c r="B183" s="141"/>
      <c r="C183" s="141"/>
      <c r="D183" s="142"/>
      <c r="E183" s="142"/>
      <c r="F183" s="142"/>
      <c r="G183" s="142"/>
      <c r="H183" s="142"/>
      <c r="I183" s="142"/>
      <c r="J183" s="142"/>
      <c r="K183" s="142"/>
      <c r="L183" s="142"/>
    </row>
    <row r="184" spans="2:12">
      <c r="B184" s="141"/>
      <c r="C184" s="141"/>
      <c r="D184" s="142"/>
      <c r="E184" s="142"/>
      <c r="F184" s="142"/>
      <c r="G184" s="142"/>
      <c r="H184" s="142"/>
      <c r="I184" s="142"/>
      <c r="J184" s="142"/>
      <c r="K184" s="142"/>
      <c r="L184" s="142"/>
    </row>
    <row r="185" spans="2:12">
      <c r="B185" s="141"/>
      <c r="C185" s="141"/>
      <c r="D185" s="142"/>
      <c r="E185" s="142"/>
      <c r="F185" s="142"/>
      <c r="G185" s="142"/>
      <c r="H185" s="142"/>
      <c r="I185" s="142"/>
      <c r="J185" s="142"/>
      <c r="K185" s="142"/>
      <c r="L185" s="142"/>
    </row>
    <row r="186" spans="2:12">
      <c r="B186" s="141"/>
      <c r="C186" s="141"/>
      <c r="D186" s="142"/>
      <c r="E186" s="142"/>
      <c r="F186" s="142"/>
      <c r="G186" s="142"/>
      <c r="H186" s="142"/>
      <c r="I186" s="142"/>
      <c r="J186" s="142"/>
      <c r="K186" s="142"/>
      <c r="L186" s="142"/>
    </row>
    <row r="187" spans="2:12">
      <c r="B187" s="141"/>
      <c r="C187" s="141"/>
      <c r="D187" s="142"/>
      <c r="E187" s="142"/>
      <c r="F187" s="142"/>
      <c r="G187" s="142"/>
      <c r="H187" s="142"/>
      <c r="I187" s="142"/>
      <c r="J187" s="142"/>
      <c r="K187" s="142"/>
      <c r="L187" s="142"/>
    </row>
    <row r="188" spans="2:12">
      <c r="B188" s="141"/>
      <c r="C188" s="141"/>
      <c r="D188" s="142"/>
      <c r="E188" s="142"/>
      <c r="F188" s="142"/>
      <c r="G188" s="142"/>
      <c r="H188" s="142"/>
      <c r="I188" s="142"/>
      <c r="J188" s="142"/>
      <c r="K188" s="142"/>
      <c r="L188" s="142"/>
    </row>
    <row r="189" spans="2:12">
      <c r="B189" s="141"/>
      <c r="C189" s="141"/>
      <c r="D189" s="142"/>
      <c r="E189" s="142"/>
      <c r="F189" s="142"/>
      <c r="G189" s="142"/>
      <c r="H189" s="142"/>
      <c r="I189" s="142"/>
      <c r="J189" s="142"/>
      <c r="K189" s="142"/>
      <c r="L189" s="142"/>
    </row>
    <row r="190" spans="2:12">
      <c r="B190" s="141"/>
      <c r="C190" s="141"/>
      <c r="D190" s="142"/>
      <c r="E190" s="142"/>
      <c r="F190" s="142"/>
      <c r="G190" s="142"/>
      <c r="H190" s="142"/>
      <c r="I190" s="142"/>
      <c r="J190" s="142"/>
      <c r="K190" s="142"/>
      <c r="L190" s="142"/>
    </row>
    <row r="191" spans="2:12">
      <c r="B191" s="141"/>
      <c r="C191" s="141"/>
      <c r="D191" s="142"/>
      <c r="E191" s="142"/>
      <c r="F191" s="142"/>
      <c r="G191" s="142"/>
      <c r="H191" s="142"/>
      <c r="I191" s="142"/>
      <c r="J191" s="142"/>
      <c r="K191" s="142"/>
      <c r="L191" s="142"/>
    </row>
    <row r="192" spans="2:12">
      <c r="B192" s="141"/>
      <c r="C192" s="141"/>
      <c r="D192" s="142"/>
      <c r="E192" s="142"/>
      <c r="F192" s="142"/>
      <c r="G192" s="142"/>
      <c r="H192" s="142"/>
      <c r="I192" s="142"/>
      <c r="J192" s="142"/>
      <c r="K192" s="142"/>
      <c r="L192" s="142"/>
    </row>
    <row r="193" spans="2:12">
      <c r="B193" s="141"/>
      <c r="C193" s="141"/>
      <c r="D193" s="142"/>
      <c r="E193" s="142"/>
      <c r="F193" s="142"/>
      <c r="G193" s="142"/>
      <c r="H193" s="142"/>
      <c r="I193" s="142"/>
      <c r="J193" s="142"/>
      <c r="K193" s="142"/>
      <c r="L193" s="142"/>
    </row>
    <row r="194" spans="2:12">
      <c r="B194" s="141"/>
      <c r="C194" s="141"/>
      <c r="D194" s="142"/>
      <c r="E194" s="142"/>
      <c r="F194" s="142"/>
      <c r="G194" s="142"/>
      <c r="H194" s="142"/>
      <c r="I194" s="142"/>
      <c r="J194" s="142"/>
      <c r="K194" s="142"/>
      <c r="L194" s="142"/>
    </row>
    <row r="195" spans="2:12">
      <c r="B195" s="141"/>
      <c r="C195" s="141"/>
      <c r="D195" s="142"/>
      <c r="E195" s="142"/>
      <c r="F195" s="142"/>
      <c r="G195" s="142"/>
      <c r="H195" s="142"/>
      <c r="I195" s="142"/>
      <c r="J195" s="142"/>
      <c r="K195" s="142"/>
      <c r="L195" s="142"/>
    </row>
    <row r="196" spans="2:12">
      <c r="B196" s="141"/>
      <c r="C196" s="141"/>
      <c r="D196" s="142"/>
      <c r="E196" s="142"/>
      <c r="F196" s="142"/>
      <c r="G196" s="142"/>
      <c r="H196" s="142"/>
      <c r="I196" s="142"/>
      <c r="J196" s="142"/>
      <c r="K196" s="142"/>
      <c r="L196" s="142"/>
    </row>
    <row r="197" spans="2:12">
      <c r="B197" s="141"/>
      <c r="C197" s="141"/>
      <c r="D197" s="142"/>
      <c r="E197" s="142"/>
      <c r="F197" s="142"/>
      <c r="G197" s="142"/>
      <c r="H197" s="142"/>
      <c r="I197" s="142"/>
      <c r="J197" s="142"/>
      <c r="K197" s="142"/>
      <c r="L197" s="142"/>
    </row>
    <row r="198" spans="2:12">
      <c r="B198" s="141"/>
      <c r="C198" s="141"/>
      <c r="D198" s="142"/>
      <c r="E198" s="142"/>
      <c r="F198" s="142"/>
      <c r="G198" s="142"/>
      <c r="H198" s="142"/>
      <c r="I198" s="142"/>
      <c r="J198" s="142"/>
      <c r="K198" s="142"/>
      <c r="L198" s="142"/>
    </row>
    <row r="199" spans="2:12">
      <c r="B199" s="141"/>
      <c r="C199" s="141"/>
      <c r="D199" s="142"/>
      <c r="E199" s="142"/>
      <c r="F199" s="142"/>
      <c r="G199" s="142"/>
      <c r="H199" s="142"/>
      <c r="I199" s="142"/>
      <c r="J199" s="142"/>
      <c r="K199" s="142"/>
      <c r="L199" s="142"/>
    </row>
    <row r="200" spans="2:12">
      <c r="B200" s="141"/>
      <c r="C200" s="141"/>
      <c r="D200" s="142"/>
      <c r="E200" s="142"/>
      <c r="F200" s="142"/>
      <c r="G200" s="142"/>
      <c r="H200" s="142"/>
      <c r="I200" s="142"/>
      <c r="J200" s="142"/>
      <c r="K200" s="142"/>
      <c r="L200" s="142"/>
    </row>
    <row r="201" spans="2:12">
      <c r="B201" s="141"/>
      <c r="C201" s="141"/>
      <c r="D201" s="142"/>
      <c r="E201" s="142"/>
      <c r="F201" s="142"/>
      <c r="G201" s="142"/>
      <c r="H201" s="142"/>
      <c r="I201" s="142"/>
      <c r="J201" s="142"/>
      <c r="K201" s="142"/>
      <c r="L201" s="142"/>
    </row>
    <row r="202" spans="2:12">
      <c r="B202" s="141"/>
      <c r="C202" s="141"/>
      <c r="D202" s="142"/>
      <c r="E202" s="142"/>
      <c r="F202" s="142"/>
      <c r="G202" s="142"/>
      <c r="H202" s="142"/>
      <c r="I202" s="142"/>
      <c r="J202" s="142"/>
      <c r="K202" s="142"/>
      <c r="L202" s="142"/>
    </row>
    <row r="203" spans="2:12">
      <c r="B203" s="141"/>
      <c r="C203" s="141"/>
      <c r="D203" s="142"/>
      <c r="E203" s="142"/>
      <c r="F203" s="142"/>
      <c r="G203" s="142"/>
      <c r="H203" s="142"/>
      <c r="I203" s="142"/>
      <c r="J203" s="142"/>
      <c r="K203" s="142"/>
      <c r="L203" s="142"/>
    </row>
    <row r="204" spans="2:12">
      <c r="B204" s="141"/>
      <c r="C204" s="141"/>
      <c r="D204" s="142"/>
      <c r="E204" s="142"/>
      <c r="F204" s="142"/>
      <c r="G204" s="142"/>
      <c r="H204" s="142"/>
      <c r="I204" s="142"/>
      <c r="J204" s="142"/>
      <c r="K204" s="142"/>
      <c r="L204" s="142"/>
    </row>
    <row r="205" spans="2:12">
      <c r="B205" s="141"/>
      <c r="C205" s="141"/>
      <c r="D205" s="142"/>
      <c r="E205" s="142"/>
      <c r="F205" s="142"/>
      <c r="G205" s="142"/>
      <c r="H205" s="142"/>
      <c r="I205" s="142"/>
      <c r="J205" s="142"/>
      <c r="K205" s="142"/>
      <c r="L205" s="142"/>
    </row>
    <row r="206" spans="2:12">
      <c r="B206" s="141"/>
      <c r="C206" s="141"/>
      <c r="D206" s="142"/>
      <c r="E206" s="142"/>
      <c r="F206" s="142"/>
      <c r="G206" s="142"/>
      <c r="H206" s="142"/>
      <c r="I206" s="142"/>
      <c r="J206" s="142"/>
      <c r="K206" s="142"/>
      <c r="L206" s="142"/>
    </row>
    <row r="207" spans="2:12">
      <c r="B207" s="141"/>
      <c r="C207" s="141"/>
      <c r="D207" s="142"/>
      <c r="E207" s="142"/>
      <c r="F207" s="142"/>
      <c r="G207" s="142"/>
      <c r="H207" s="142"/>
      <c r="I207" s="142"/>
      <c r="J207" s="142"/>
      <c r="K207" s="142"/>
      <c r="L207" s="142"/>
    </row>
    <row r="208" spans="2:12">
      <c r="B208" s="141"/>
      <c r="C208" s="141"/>
      <c r="D208" s="142"/>
      <c r="E208" s="142"/>
      <c r="F208" s="142"/>
      <c r="G208" s="142"/>
      <c r="H208" s="142"/>
      <c r="I208" s="142"/>
      <c r="J208" s="142"/>
      <c r="K208" s="142"/>
      <c r="L208" s="142"/>
    </row>
    <row r="209" spans="2:12">
      <c r="B209" s="141"/>
      <c r="C209" s="141"/>
      <c r="D209" s="142"/>
      <c r="E209" s="142"/>
      <c r="F209" s="142"/>
      <c r="G209" s="142"/>
      <c r="H209" s="142"/>
      <c r="I209" s="142"/>
      <c r="J209" s="142"/>
      <c r="K209" s="142"/>
      <c r="L209" s="142"/>
    </row>
    <row r="210" spans="2:12">
      <c r="B210" s="141"/>
      <c r="C210" s="141"/>
      <c r="D210" s="142"/>
      <c r="E210" s="142"/>
      <c r="F210" s="142"/>
      <c r="G210" s="142"/>
      <c r="H210" s="142"/>
      <c r="I210" s="142"/>
      <c r="J210" s="142"/>
      <c r="K210" s="142"/>
      <c r="L210" s="142"/>
    </row>
    <row r="211" spans="2:12">
      <c r="B211" s="141"/>
      <c r="C211" s="141"/>
      <c r="D211" s="142"/>
      <c r="E211" s="142"/>
      <c r="F211" s="142"/>
      <c r="G211" s="142"/>
      <c r="H211" s="142"/>
      <c r="I211" s="142"/>
      <c r="J211" s="142"/>
      <c r="K211" s="142"/>
      <c r="L211" s="142"/>
    </row>
    <row r="212" spans="2:12">
      <c r="B212" s="141"/>
      <c r="C212" s="141"/>
      <c r="D212" s="142"/>
      <c r="E212" s="142"/>
      <c r="F212" s="142"/>
      <c r="G212" s="142"/>
      <c r="H212" s="142"/>
      <c r="I212" s="142"/>
      <c r="J212" s="142"/>
      <c r="K212" s="142"/>
      <c r="L212" s="142"/>
    </row>
    <row r="213" spans="2:12">
      <c r="B213" s="141"/>
      <c r="C213" s="141"/>
      <c r="D213" s="142"/>
      <c r="E213" s="142"/>
      <c r="F213" s="142"/>
      <c r="G213" s="142"/>
      <c r="H213" s="142"/>
      <c r="I213" s="142"/>
      <c r="J213" s="142"/>
      <c r="K213" s="142"/>
      <c r="L213" s="142"/>
    </row>
    <row r="214" spans="2:12">
      <c r="B214" s="141"/>
      <c r="C214" s="141"/>
      <c r="D214" s="142"/>
      <c r="E214" s="142"/>
      <c r="F214" s="142"/>
      <c r="G214" s="142"/>
      <c r="H214" s="142"/>
      <c r="I214" s="142"/>
      <c r="J214" s="142"/>
      <c r="K214" s="142"/>
      <c r="L214" s="142"/>
    </row>
    <row r="215" spans="2:12">
      <c r="B215" s="141"/>
      <c r="C215" s="141"/>
      <c r="D215" s="142"/>
      <c r="E215" s="142"/>
      <c r="F215" s="142"/>
      <c r="G215" s="142"/>
      <c r="H215" s="142"/>
      <c r="I215" s="142"/>
      <c r="J215" s="142"/>
      <c r="K215" s="142"/>
      <c r="L215" s="142"/>
    </row>
    <row r="216" spans="2:12">
      <c r="B216" s="141"/>
      <c r="C216" s="141"/>
      <c r="D216" s="142"/>
      <c r="E216" s="142"/>
      <c r="F216" s="142"/>
      <c r="G216" s="142"/>
      <c r="H216" s="142"/>
      <c r="I216" s="142"/>
      <c r="J216" s="142"/>
      <c r="K216" s="142"/>
      <c r="L216" s="142"/>
    </row>
    <row r="217" spans="2:12">
      <c r="B217" s="141"/>
      <c r="C217" s="141"/>
      <c r="D217" s="142"/>
      <c r="E217" s="142"/>
      <c r="F217" s="142"/>
      <c r="G217" s="142"/>
      <c r="H217" s="142"/>
      <c r="I217" s="142"/>
      <c r="J217" s="142"/>
      <c r="K217" s="142"/>
      <c r="L217" s="142"/>
    </row>
    <row r="218" spans="2:12">
      <c r="B218" s="141"/>
      <c r="C218" s="141"/>
      <c r="D218" s="142"/>
      <c r="E218" s="142"/>
      <c r="F218" s="142"/>
      <c r="G218" s="142"/>
      <c r="H218" s="142"/>
      <c r="I218" s="142"/>
      <c r="J218" s="142"/>
      <c r="K218" s="142"/>
      <c r="L218" s="142"/>
    </row>
    <row r="219" spans="2:12">
      <c r="B219" s="141"/>
      <c r="C219" s="141"/>
      <c r="D219" s="142"/>
      <c r="E219" s="142"/>
      <c r="F219" s="142"/>
      <c r="G219" s="142"/>
      <c r="H219" s="142"/>
      <c r="I219" s="142"/>
      <c r="J219" s="142"/>
      <c r="K219" s="142"/>
      <c r="L219" s="142"/>
    </row>
    <row r="220" spans="2:12">
      <c r="B220" s="141"/>
      <c r="C220" s="141"/>
      <c r="D220" s="142"/>
      <c r="E220" s="142"/>
      <c r="F220" s="142"/>
      <c r="G220" s="142"/>
      <c r="H220" s="142"/>
      <c r="I220" s="142"/>
      <c r="J220" s="142"/>
      <c r="K220" s="142"/>
      <c r="L220" s="142"/>
    </row>
    <row r="221" spans="2:12">
      <c r="B221" s="141"/>
      <c r="C221" s="141"/>
      <c r="D221" s="142"/>
      <c r="E221" s="142"/>
      <c r="F221" s="142"/>
      <c r="G221" s="142"/>
      <c r="H221" s="142"/>
      <c r="I221" s="142"/>
      <c r="J221" s="142"/>
      <c r="K221" s="142"/>
      <c r="L221" s="142"/>
    </row>
    <row r="222" spans="2:12">
      <c r="B222" s="141"/>
      <c r="C222" s="141"/>
      <c r="D222" s="142"/>
      <c r="E222" s="142"/>
      <c r="F222" s="142"/>
      <c r="G222" s="142"/>
      <c r="H222" s="142"/>
      <c r="I222" s="142"/>
      <c r="J222" s="142"/>
      <c r="K222" s="142"/>
      <c r="L222" s="142"/>
    </row>
    <row r="223" spans="2:12">
      <c r="B223" s="141"/>
      <c r="C223" s="141"/>
      <c r="D223" s="142"/>
      <c r="E223" s="142"/>
      <c r="F223" s="142"/>
      <c r="G223" s="142"/>
      <c r="H223" s="142"/>
      <c r="I223" s="142"/>
      <c r="J223" s="142"/>
      <c r="K223" s="142"/>
      <c r="L223" s="142"/>
    </row>
    <row r="224" spans="2:12">
      <c r="B224" s="141"/>
      <c r="C224" s="141"/>
      <c r="D224" s="142"/>
      <c r="E224" s="142"/>
      <c r="F224" s="142"/>
      <c r="G224" s="142"/>
      <c r="H224" s="142"/>
      <c r="I224" s="142"/>
      <c r="J224" s="142"/>
      <c r="K224" s="142"/>
      <c r="L224" s="142"/>
    </row>
    <row r="225" spans="2:12">
      <c r="B225" s="141"/>
      <c r="C225" s="141"/>
      <c r="D225" s="142"/>
      <c r="E225" s="142"/>
      <c r="F225" s="142"/>
      <c r="G225" s="142"/>
      <c r="H225" s="142"/>
      <c r="I225" s="142"/>
      <c r="J225" s="142"/>
      <c r="K225" s="142"/>
      <c r="L225" s="142"/>
    </row>
    <row r="226" spans="2:12">
      <c r="B226" s="141"/>
      <c r="C226" s="141"/>
      <c r="D226" s="142"/>
      <c r="E226" s="142"/>
      <c r="F226" s="142"/>
      <c r="G226" s="142"/>
      <c r="H226" s="142"/>
      <c r="I226" s="142"/>
      <c r="J226" s="142"/>
      <c r="K226" s="142"/>
      <c r="L226" s="142"/>
    </row>
    <row r="227" spans="2:12">
      <c r="B227" s="141"/>
      <c r="C227" s="141"/>
      <c r="D227" s="142"/>
      <c r="E227" s="142"/>
      <c r="F227" s="142"/>
      <c r="G227" s="142"/>
      <c r="H227" s="142"/>
      <c r="I227" s="142"/>
      <c r="J227" s="142"/>
      <c r="K227" s="142"/>
      <c r="L227" s="142"/>
    </row>
    <row r="228" spans="2:12">
      <c r="B228" s="141"/>
      <c r="C228" s="141"/>
      <c r="D228" s="142"/>
      <c r="E228" s="142"/>
      <c r="F228" s="142"/>
      <c r="G228" s="142"/>
      <c r="H228" s="142"/>
      <c r="I228" s="142"/>
      <c r="J228" s="142"/>
      <c r="K228" s="142"/>
      <c r="L228" s="142"/>
    </row>
    <row r="229" spans="2:12">
      <c r="B229" s="141"/>
      <c r="C229" s="141"/>
      <c r="D229" s="142"/>
      <c r="E229" s="142"/>
      <c r="F229" s="142"/>
      <c r="G229" s="142"/>
      <c r="H229" s="142"/>
      <c r="I229" s="142"/>
      <c r="J229" s="142"/>
      <c r="K229" s="142"/>
      <c r="L229" s="142"/>
    </row>
    <row r="230" spans="2:12">
      <c r="B230" s="141"/>
      <c r="C230" s="141"/>
      <c r="D230" s="142"/>
      <c r="E230" s="142"/>
      <c r="F230" s="142"/>
      <c r="G230" s="142"/>
      <c r="H230" s="142"/>
      <c r="I230" s="142"/>
      <c r="J230" s="142"/>
      <c r="K230" s="142"/>
      <c r="L230" s="142"/>
    </row>
    <row r="231" spans="2:12">
      <c r="B231" s="141"/>
      <c r="C231" s="141"/>
      <c r="D231" s="142"/>
      <c r="E231" s="142"/>
      <c r="F231" s="142"/>
      <c r="G231" s="142"/>
      <c r="H231" s="142"/>
      <c r="I231" s="142"/>
      <c r="J231" s="142"/>
      <c r="K231" s="142"/>
      <c r="L231" s="142"/>
    </row>
    <row r="232" spans="2:12">
      <c r="B232" s="141"/>
      <c r="C232" s="141"/>
      <c r="D232" s="142"/>
      <c r="E232" s="142"/>
      <c r="F232" s="142"/>
      <c r="G232" s="142"/>
      <c r="H232" s="142"/>
      <c r="I232" s="142"/>
      <c r="J232" s="142"/>
      <c r="K232" s="142"/>
      <c r="L232" s="142"/>
    </row>
    <row r="233" spans="2:12">
      <c r="B233" s="141"/>
      <c r="C233" s="141"/>
      <c r="D233" s="142"/>
      <c r="E233" s="142"/>
      <c r="F233" s="142"/>
      <c r="G233" s="142"/>
      <c r="H233" s="142"/>
      <c r="I233" s="142"/>
      <c r="J233" s="142"/>
      <c r="K233" s="142"/>
      <c r="L233" s="142"/>
    </row>
    <row r="234" spans="2:12">
      <c r="B234" s="141"/>
      <c r="C234" s="141"/>
      <c r="D234" s="142"/>
      <c r="E234" s="142"/>
      <c r="F234" s="142"/>
      <c r="G234" s="142"/>
      <c r="H234" s="142"/>
      <c r="I234" s="142"/>
      <c r="J234" s="142"/>
      <c r="K234" s="142"/>
      <c r="L234" s="142"/>
    </row>
    <row r="235" spans="2:12">
      <c r="B235" s="141"/>
      <c r="C235" s="141"/>
      <c r="D235" s="142"/>
      <c r="E235" s="142"/>
      <c r="F235" s="142"/>
      <c r="G235" s="142"/>
      <c r="H235" s="142"/>
      <c r="I235" s="142"/>
      <c r="J235" s="142"/>
      <c r="K235" s="142"/>
      <c r="L235" s="142"/>
    </row>
    <row r="236" spans="2:12">
      <c r="B236" s="141"/>
      <c r="C236" s="141"/>
      <c r="D236" s="142"/>
      <c r="E236" s="142"/>
      <c r="F236" s="142"/>
      <c r="G236" s="142"/>
      <c r="H236" s="142"/>
      <c r="I236" s="142"/>
      <c r="J236" s="142"/>
      <c r="K236" s="142"/>
      <c r="L236" s="142"/>
    </row>
    <row r="237" spans="2:12">
      <c r="B237" s="141"/>
      <c r="C237" s="141"/>
      <c r="D237" s="142"/>
      <c r="E237" s="142"/>
      <c r="F237" s="142"/>
      <c r="G237" s="142"/>
      <c r="H237" s="142"/>
      <c r="I237" s="142"/>
      <c r="J237" s="142"/>
      <c r="K237" s="142"/>
      <c r="L237" s="142"/>
    </row>
    <row r="238" spans="2:12">
      <c r="B238" s="141"/>
      <c r="C238" s="141"/>
      <c r="D238" s="142"/>
      <c r="E238" s="142"/>
      <c r="F238" s="142"/>
      <c r="G238" s="142"/>
      <c r="H238" s="142"/>
      <c r="I238" s="142"/>
      <c r="J238" s="142"/>
      <c r="K238" s="142"/>
      <c r="L238" s="142"/>
    </row>
    <row r="239" spans="2:12">
      <c r="B239" s="141"/>
      <c r="C239" s="141"/>
      <c r="D239" s="142"/>
      <c r="E239" s="142"/>
      <c r="F239" s="142"/>
      <c r="G239" s="142"/>
      <c r="H239" s="142"/>
      <c r="I239" s="142"/>
      <c r="J239" s="142"/>
      <c r="K239" s="142"/>
      <c r="L239" s="142"/>
    </row>
    <row r="240" spans="2:12">
      <c r="B240" s="141"/>
      <c r="C240" s="141"/>
      <c r="D240" s="142"/>
      <c r="E240" s="142"/>
      <c r="F240" s="142"/>
      <c r="G240" s="142"/>
      <c r="H240" s="142"/>
      <c r="I240" s="142"/>
      <c r="J240" s="142"/>
      <c r="K240" s="142"/>
      <c r="L240" s="142"/>
    </row>
    <row r="241" spans="2:12">
      <c r="B241" s="141"/>
      <c r="C241" s="141"/>
      <c r="D241" s="142"/>
      <c r="E241" s="142"/>
      <c r="F241" s="142"/>
      <c r="G241" s="142"/>
      <c r="H241" s="142"/>
      <c r="I241" s="142"/>
      <c r="J241" s="142"/>
      <c r="K241" s="142"/>
      <c r="L241" s="142"/>
    </row>
    <row r="242" spans="2:12">
      <c r="B242" s="141"/>
      <c r="C242" s="141"/>
      <c r="D242" s="142"/>
      <c r="E242" s="142"/>
      <c r="F242" s="142"/>
      <c r="G242" s="142"/>
      <c r="H242" s="142"/>
      <c r="I242" s="142"/>
      <c r="J242" s="142"/>
      <c r="K242" s="142"/>
      <c r="L242" s="142"/>
    </row>
    <row r="243" spans="2:12">
      <c r="B243" s="141"/>
      <c r="C243" s="141"/>
      <c r="D243" s="142"/>
      <c r="E243" s="142"/>
      <c r="F243" s="142"/>
      <c r="G243" s="142"/>
      <c r="H243" s="142"/>
      <c r="I243" s="142"/>
      <c r="J243" s="142"/>
      <c r="K243" s="142"/>
      <c r="L243" s="142"/>
    </row>
    <row r="244" spans="2:12">
      <c r="B244" s="141"/>
      <c r="C244" s="141"/>
      <c r="D244" s="142"/>
      <c r="E244" s="142"/>
      <c r="F244" s="142"/>
      <c r="G244" s="142"/>
      <c r="H244" s="142"/>
      <c r="I244" s="142"/>
      <c r="J244" s="142"/>
      <c r="K244" s="142"/>
      <c r="L244" s="142"/>
    </row>
    <row r="245" spans="2:12">
      <c r="B245" s="141"/>
      <c r="C245" s="141"/>
      <c r="D245" s="142"/>
      <c r="E245" s="142"/>
      <c r="F245" s="142"/>
      <c r="G245" s="142"/>
      <c r="H245" s="142"/>
      <c r="I245" s="142"/>
      <c r="J245" s="142"/>
      <c r="K245" s="142"/>
      <c r="L245" s="142"/>
    </row>
    <row r="246" spans="2:12">
      <c r="B246" s="141"/>
      <c r="C246" s="141"/>
      <c r="D246" s="142"/>
      <c r="E246" s="142"/>
      <c r="F246" s="142"/>
      <c r="G246" s="142"/>
      <c r="H246" s="142"/>
      <c r="I246" s="142"/>
      <c r="J246" s="142"/>
      <c r="K246" s="142"/>
      <c r="L246" s="142"/>
    </row>
    <row r="247" spans="2:12">
      <c r="B247" s="141"/>
      <c r="C247" s="141"/>
      <c r="D247" s="142"/>
      <c r="E247" s="142"/>
      <c r="F247" s="142"/>
      <c r="G247" s="142"/>
      <c r="H247" s="142"/>
      <c r="I247" s="142"/>
      <c r="J247" s="142"/>
      <c r="K247" s="142"/>
      <c r="L247" s="142"/>
    </row>
    <row r="248" spans="2:12">
      <c r="B248" s="141"/>
      <c r="C248" s="141"/>
      <c r="D248" s="142"/>
      <c r="E248" s="142"/>
      <c r="F248" s="142"/>
      <c r="G248" s="142"/>
      <c r="H248" s="142"/>
      <c r="I248" s="142"/>
      <c r="J248" s="142"/>
      <c r="K248" s="142"/>
      <c r="L248" s="142"/>
    </row>
    <row r="249" spans="2:12">
      <c r="B249" s="141"/>
      <c r="C249" s="141"/>
      <c r="D249" s="142"/>
      <c r="E249" s="142"/>
      <c r="F249" s="142"/>
      <c r="G249" s="142"/>
      <c r="H249" s="142"/>
      <c r="I249" s="142"/>
      <c r="J249" s="142"/>
      <c r="K249" s="142"/>
      <c r="L249" s="142"/>
    </row>
    <row r="250" spans="2:12">
      <c r="B250" s="141"/>
      <c r="C250" s="141"/>
      <c r="D250" s="142"/>
      <c r="E250" s="142"/>
      <c r="F250" s="142"/>
      <c r="G250" s="142"/>
      <c r="H250" s="142"/>
      <c r="I250" s="142"/>
      <c r="J250" s="142"/>
      <c r="K250" s="142"/>
      <c r="L250" s="142"/>
    </row>
    <row r="251" spans="2:12">
      <c r="B251" s="141"/>
      <c r="C251" s="141"/>
      <c r="D251" s="142"/>
      <c r="E251" s="142"/>
      <c r="F251" s="142"/>
      <c r="G251" s="142"/>
      <c r="H251" s="142"/>
      <c r="I251" s="142"/>
      <c r="J251" s="142"/>
      <c r="K251" s="142"/>
      <c r="L251" s="142"/>
    </row>
    <row r="252" spans="2:12">
      <c r="B252" s="141"/>
      <c r="C252" s="141"/>
      <c r="D252" s="142"/>
      <c r="E252" s="142"/>
      <c r="F252" s="142"/>
      <c r="G252" s="142"/>
      <c r="H252" s="142"/>
      <c r="I252" s="142"/>
      <c r="J252" s="142"/>
      <c r="K252" s="142"/>
      <c r="L252" s="142"/>
    </row>
    <row r="253" spans="2:12">
      <c r="B253" s="141"/>
      <c r="C253" s="141"/>
      <c r="D253" s="142"/>
      <c r="E253" s="142"/>
      <c r="F253" s="142"/>
      <c r="G253" s="142"/>
      <c r="H253" s="142"/>
      <c r="I253" s="142"/>
      <c r="J253" s="142"/>
      <c r="K253" s="142"/>
      <c r="L253" s="142"/>
    </row>
    <row r="254" spans="2:12">
      <c r="B254" s="141"/>
      <c r="C254" s="141"/>
      <c r="D254" s="142"/>
      <c r="E254" s="142"/>
      <c r="F254" s="142"/>
      <c r="G254" s="142"/>
      <c r="H254" s="142"/>
      <c r="I254" s="142"/>
      <c r="J254" s="142"/>
      <c r="K254" s="142"/>
      <c r="L254" s="142"/>
    </row>
    <row r="255" spans="2:12">
      <c r="B255" s="141"/>
      <c r="C255" s="141"/>
      <c r="D255" s="142"/>
      <c r="E255" s="142"/>
      <c r="F255" s="142"/>
      <c r="G255" s="142"/>
      <c r="H255" s="142"/>
      <c r="I255" s="142"/>
      <c r="J255" s="142"/>
      <c r="K255" s="142"/>
      <c r="L255" s="142"/>
    </row>
    <row r="256" spans="2:12">
      <c r="B256" s="141"/>
      <c r="C256" s="141"/>
      <c r="D256" s="142"/>
      <c r="E256" s="142"/>
      <c r="F256" s="142"/>
      <c r="G256" s="142"/>
      <c r="H256" s="142"/>
      <c r="I256" s="142"/>
      <c r="J256" s="142"/>
      <c r="K256" s="142"/>
      <c r="L256" s="142"/>
    </row>
    <row r="257" spans="2:12">
      <c r="B257" s="141"/>
      <c r="C257" s="141"/>
      <c r="D257" s="142"/>
      <c r="E257" s="142"/>
      <c r="F257" s="142"/>
      <c r="G257" s="142"/>
      <c r="H257" s="142"/>
      <c r="I257" s="142"/>
      <c r="J257" s="142"/>
      <c r="K257" s="142"/>
      <c r="L257" s="142"/>
    </row>
    <row r="258" spans="2:12">
      <c r="B258" s="141"/>
      <c r="C258" s="141"/>
      <c r="D258" s="142"/>
      <c r="E258" s="142"/>
      <c r="F258" s="142"/>
      <c r="G258" s="142"/>
      <c r="H258" s="142"/>
      <c r="I258" s="142"/>
      <c r="J258" s="142"/>
      <c r="K258" s="142"/>
      <c r="L258" s="142"/>
    </row>
    <row r="259" spans="2:12">
      <c r="B259" s="141"/>
      <c r="C259" s="141"/>
      <c r="D259" s="142"/>
      <c r="E259" s="142"/>
      <c r="F259" s="142"/>
      <c r="G259" s="142"/>
      <c r="H259" s="142"/>
      <c r="I259" s="142"/>
      <c r="J259" s="142"/>
      <c r="K259" s="142"/>
      <c r="L259" s="142"/>
    </row>
    <row r="260" spans="2:12">
      <c r="B260" s="141"/>
      <c r="C260" s="141"/>
      <c r="D260" s="142"/>
      <c r="E260" s="142"/>
      <c r="F260" s="142"/>
      <c r="G260" s="142"/>
      <c r="H260" s="142"/>
      <c r="I260" s="142"/>
      <c r="J260" s="142"/>
      <c r="K260" s="142"/>
      <c r="L260" s="142"/>
    </row>
    <row r="261" spans="2:12">
      <c r="B261" s="141"/>
      <c r="C261" s="141"/>
      <c r="D261" s="142"/>
      <c r="E261" s="142"/>
      <c r="F261" s="142"/>
      <c r="G261" s="142"/>
      <c r="H261" s="142"/>
      <c r="I261" s="142"/>
      <c r="J261" s="142"/>
      <c r="K261" s="142"/>
      <c r="L261" s="142"/>
    </row>
    <row r="262" spans="2:12">
      <c r="B262" s="141"/>
      <c r="C262" s="141"/>
      <c r="D262" s="142"/>
      <c r="E262" s="142"/>
      <c r="F262" s="142"/>
      <c r="G262" s="142"/>
      <c r="H262" s="142"/>
      <c r="I262" s="142"/>
      <c r="J262" s="142"/>
      <c r="K262" s="142"/>
      <c r="L262" s="142"/>
    </row>
    <row r="263" spans="2:12">
      <c r="B263" s="141"/>
      <c r="C263" s="141"/>
      <c r="D263" s="142"/>
      <c r="E263" s="142"/>
      <c r="F263" s="142"/>
      <c r="G263" s="142"/>
      <c r="H263" s="142"/>
      <c r="I263" s="142"/>
      <c r="J263" s="142"/>
      <c r="K263" s="142"/>
      <c r="L263" s="142"/>
    </row>
    <row r="264" spans="2:12">
      <c r="B264" s="141"/>
      <c r="C264" s="141"/>
      <c r="D264" s="142"/>
      <c r="E264" s="142"/>
      <c r="F264" s="142"/>
      <c r="G264" s="142"/>
      <c r="H264" s="142"/>
      <c r="I264" s="142"/>
      <c r="J264" s="142"/>
      <c r="K264" s="142"/>
      <c r="L264" s="142"/>
    </row>
    <row r="265" spans="2:12">
      <c r="B265" s="141"/>
      <c r="C265" s="141"/>
      <c r="D265" s="142"/>
      <c r="E265" s="142"/>
      <c r="F265" s="142"/>
      <c r="G265" s="142"/>
      <c r="H265" s="142"/>
      <c r="I265" s="142"/>
      <c r="J265" s="142"/>
      <c r="K265" s="142"/>
      <c r="L265" s="142"/>
    </row>
    <row r="266" spans="2:12">
      <c r="B266" s="141"/>
      <c r="C266" s="141"/>
      <c r="D266" s="142"/>
      <c r="E266" s="142"/>
      <c r="F266" s="142"/>
      <c r="G266" s="142"/>
      <c r="H266" s="142"/>
      <c r="I266" s="142"/>
      <c r="J266" s="142"/>
      <c r="K266" s="142"/>
      <c r="L266" s="142"/>
    </row>
    <row r="267" spans="2:12">
      <c r="B267" s="141"/>
      <c r="C267" s="141"/>
      <c r="D267" s="142"/>
      <c r="E267" s="142"/>
      <c r="F267" s="142"/>
      <c r="G267" s="142"/>
      <c r="H267" s="142"/>
      <c r="I267" s="142"/>
      <c r="J267" s="142"/>
      <c r="K267" s="142"/>
      <c r="L267" s="142"/>
    </row>
    <row r="268" spans="2:12">
      <c r="B268" s="141"/>
      <c r="C268" s="141"/>
      <c r="D268" s="142"/>
      <c r="E268" s="142"/>
      <c r="F268" s="142"/>
      <c r="G268" s="142"/>
      <c r="H268" s="142"/>
      <c r="I268" s="142"/>
      <c r="J268" s="142"/>
      <c r="K268" s="142"/>
      <c r="L268" s="142"/>
    </row>
    <row r="269" spans="2:12">
      <c r="B269" s="141"/>
      <c r="C269" s="141"/>
      <c r="D269" s="142"/>
      <c r="E269" s="142"/>
      <c r="F269" s="142"/>
      <c r="G269" s="142"/>
      <c r="H269" s="142"/>
      <c r="I269" s="142"/>
      <c r="J269" s="142"/>
      <c r="K269" s="142"/>
      <c r="L269" s="142"/>
    </row>
    <row r="270" spans="2:12">
      <c r="B270" s="141"/>
      <c r="C270" s="141"/>
      <c r="D270" s="142"/>
      <c r="E270" s="142"/>
      <c r="F270" s="142"/>
      <c r="G270" s="142"/>
      <c r="H270" s="142"/>
      <c r="I270" s="142"/>
      <c r="J270" s="142"/>
      <c r="K270" s="142"/>
      <c r="L270" s="142"/>
    </row>
    <row r="271" spans="2:12">
      <c r="B271" s="141"/>
      <c r="C271" s="141"/>
      <c r="D271" s="142"/>
      <c r="E271" s="142"/>
      <c r="F271" s="142"/>
      <c r="G271" s="142"/>
      <c r="H271" s="142"/>
      <c r="I271" s="142"/>
      <c r="J271" s="142"/>
      <c r="K271" s="142"/>
      <c r="L271" s="142"/>
    </row>
    <row r="272" spans="2:12">
      <c r="B272" s="141"/>
      <c r="C272" s="141"/>
      <c r="D272" s="142"/>
      <c r="E272" s="142"/>
      <c r="F272" s="142"/>
      <c r="G272" s="142"/>
      <c r="H272" s="142"/>
      <c r="I272" s="142"/>
      <c r="J272" s="142"/>
      <c r="K272" s="142"/>
      <c r="L272" s="142"/>
    </row>
    <row r="273" spans="2:12">
      <c r="B273" s="141"/>
      <c r="C273" s="141"/>
      <c r="D273" s="142"/>
      <c r="E273" s="142"/>
      <c r="F273" s="142"/>
      <c r="G273" s="142"/>
      <c r="H273" s="142"/>
      <c r="I273" s="142"/>
      <c r="J273" s="142"/>
      <c r="K273" s="142"/>
      <c r="L273" s="142"/>
    </row>
    <row r="274" spans="2:12">
      <c r="B274" s="141"/>
      <c r="C274" s="141"/>
      <c r="D274" s="142"/>
      <c r="E274" s="142"/>
      <c r="F274" s="142"/>
      <c r="G274" s="142"/>
      <c r="H274" s="142"/>
      <c r="I274" s="142"/>
      <c r="J274" s="142"/>
      <c r="K274" s="142"/>
      <c r="L274" s="142"/>
    </row>
    <row r="275" spans="2:12">
      <c r="B275" s="141"/>
      <c r="C275" s="141"/>
      <c r="D275" s="142"/>
      <c r="E275" s="142"/>
      <c r="F275" s="142"/>
      <c r="G275" s="142"/>
      <c r="H275" s="142"/>
      <c r="I275" s="142"/>
      <c r="J275" s="142"/>
      <c r="K275" s="142"/>
      <c r="L275" s="142"/>
    </row>
    <row r="276" spans="2:12">
      <c r="B276" s="141"/>
      <c r="C276" s="141"/>
      <c r="D276" s="142"/>
      <c r="E276" s="142"/>
      <c r="F276" s="142"/>
      <c r="G276" s="142"/>
      <c r="H276" s="142"/>
      <c r="I276" s="142"/>
      <c r="J276" s="142"/>
      <c r="K276" s="142"/>
      <c r="L276" s="142"/>
    </row>
    <row r="277" spans="2:12">
      <c r="B277" s="141"/>
      <c r="C277" s="141"/>
      <c r="D277" s="142"/>
      <c r="E277" s="142"/>
      <c r="F277" s="142"/>
      <c r="G277" s="142"/>
      <c r="H277" s="142"/>
      <c r="I277" s="142"/>
      <c r="J277" s="142"/>
      <c r="K277" s="142"/>
      <c r="L277" s="142"/>
    </row>
    <row r="278" spans="2:12">
      <c r="B278" s="141"/>
      <c r="C278" s="141"/>
      <c r="D278" s="142"/>
      <c r="E278" s="142"/>
      <c r="F278" s="142"/>
      <c r="G278" s="142"/>
      <c r="H278" s="142"/>
      <c r="I278" s="142"/>
      <c r="J278" s="142"/>
      <c r="K278" s="142"/>
      <c r="L278" s="142"/>
    </row>
    <row r="279" spans="2:12">
      <c r="B279" s="141"/>
      <c r="C279" s="141"/>
      <c r="D279" s="142"/>
      <c r="E279" s="142"/>
      <c r="F279" s="142"/>
      <c r="G279" s="142"/>
      <c r="H279" s="142"/>
      <c r="I279" s="142"/>
      <c r="J279" s="142"/>
      <c r="K279" s="142"/>
      <c r="L279" s="142"/>
    </row>
    <row r="280" spans="2:12">
      <c r="B280" s="141"/>
      <c r="C280" s="141"/>
      <c r="D280" s="142"/>
      <c r="E280" s="142"/>
      <c r="F280" s="142"/>
      <c r="G280" s="142"/>
      <c r="H280" s="142"/>
      <c r="I280" s="142"/>
      <c r="J280" s="142"/>
      <c r="K280" s="142"/>
      <c r="L280" s="142"/>
    </row>
    <row r="281" spans="2:12">
      <c r="B281" s="141"/>
      <c r="C281" s="141"/>
      <c r="D281" s="142"/>
      <c r="E281" s="142"/>
      <c r="F281" s="142"/>
      <c r="G281" s="142"/>
      <c r="H281" s="142"/>
      <c r="I281" s="142"/>
      <c r="J281" s="142"/>
      <c r="K281" s="142"/>
      <c r="L281" s="142"/>
    </row>
    <row r="282" spans="2:12">
      <c r="B282" s="141"/>
      <c r="C282" s="141"/>
      <c r="D282" s="142"/>
      <c r="E282" s="142"/>
      <c r="F282" s="142"/>
      <c r="G282" s="142"/>
      <c r="H282" s="142"/>
      <c r="I282" s="142"/>
      <c r="J282" s="142"/>
      <c r="K282" s="142"/>
      <c r="L282" s="142"/>
    </row>
    <row r="283" spans="2:12">
      <c r="B283" s="141"/>
      <c r="C283" s="141"/>
      <c r="D283" s="142"/>
      <c r="E283" s="142"/>
      <c r="F283" s="142"/>
      <c r="G283" s="142"/>
      <c r="H283" s="142"/>
      <c r="I283" s="142"/>
      <c r="J283" s="142"/>
      <c r="K283" s="142"/>
      <c r="L283" s="142"/>
    </row>
    <row r="284" spans="2:12">
      <c r="B284" s="141"/>
      <c r="C284" s="141"/>
      <c r="D284" s="142"/>
      <c r="E284" s="142"/>
      <c r="F284" s="142"/>
      <c r="G284" s="142"/>
      <c r="H284" s="142"/>
      <c r="I284" s="142"/>
      <c r="J284" s="142"/>
      <c r="K284" s="142"/>
      <c r="L284" s="142"/>
    </row>
    <row r="285" spans="2:12">
      <c r="B285" s="141"/>
      <c r="C285" s="141"/>
      <c r="D285" s="142"/>
      <c r="E285" s="142"/>
      <c r="F285" s="142"/>
      <c r="G285" s="142"/>
      <c r="H285" s="142"/>
      <c r="I285" s="142"/>
      <c r="J285" s="142"/>
      <c r="K285" s="142"/>
      <c r="L285" s="142"/>
    </row>
    <row r="286" spans="2:12">
      <c r="B286" s="141"/>
      <c r="C286" s="141"/>
      <c r="D286" s="142"/>
      <c r="E286" s="142"/>
      <c r="F286" s="142"/>
      <c r="G286" s="142"/>
      <c r="H286" s="142"/>
      <c r="I286" s="142"/>
      <c r="J286" s="142"/>
      <c r="K286" s="142"/>
      <c r="L286" s="142"/>
    </row>
    <row r="287" spans="2:12">
      <c r="B287" s="141"/>
      <c r="C287" s="141"/>
      <c r="D287" s="142"/>
      <c r="E287" s="142"/>
      <c r="F287" s="142"/>
      <c r="G287" s="142"/>
      <c r="H287" s="142"/>
      <c r="I287" s="142"/>
      <c r="J287" s="142"/>
      <c r="K287" s="142"/>
      <c r="L287" s="142"/>
    </row>
    <row r="288" spans="2:12">
      <c r="B288" s="141"/>
      <c r="C288" s="141"/>
      <c r="D288" s="142"/>
      <c r="E288" s="142"/>
      <c r="F288" s="142"/>
      <c r="G288" s="142"/>
      <c r="H288" s="142"/>
      <c r="I288" s="142"/>
      <c r="J288" s="142"/>
      <c r="K288" s="142"/>
      <c r="L288" s="142"/>
    </row>
    <row r="289" spans="2:12">
      <c r="B289" s="141"/>
      <c r="C289" s="141"/>
      <c r="D289" s="142"/>
      <c r="E289" s="142"/>
      <c r="F289" s="142"/>
      <c r="G289" s="142"/>
      <c r="H289" s="142"/>
      <c r="I289" s="142"/>
      <c r="J289" s="142"/>
      <c r="K289" s="142"/>
      <c r="L289" s="142"/>
    </row>
    <row r="290" spans="2:12">
      <c r="B290" s="141"/>
      <c r="C290" s="141"/>
      <c r="D290" s="142"/>
      <c r="E290" s="142"/>
      <c r="F290" s="142"/>
      <c r="G290" s="142"/>
      <c r="H290" s="142"/>
      <c r="I290" s="142"/>
      <c r="J290" s="142"/>
      <c r="K290" s="142"/>
      <c r="L290" s="142"/>
    </row>
    <row r="291" spans="2:12">
      <c r="B291" s="141"/>
      <c r="C291" s="141"/>
      <c r="D291" s="142"/>
      <c r="E291" s="142"/>
      <c r="F291" s="142"/>
      <c r="G291" s="142"/>
      <c r="H291" s="142"/>
      <c r="I291" s="142"/>
      <c r="J291" s="142"/>
      <c r="K291" s="142"/>
      <c r="L291" s="142"/>
    </row>
    <row r="292" spans="2:12">
      <c r="B292" s="141"/>
      <c r="C292" s="141"/>
      <c r="D292" s="142"/>
      <c r="E292" s="142"/>
      <c r="F292" s="142"/>
      <c r="G292" s="142"/>
      <c r="H292" s="142"/>
      <c r="I292" s="142"/>
      <c r="J292" s="142"/>
      <c r="K292" s="142"/>
      <c r="L292" s="142"/>
    </row>
    <row r="293" spans="2:12">
      <c r="B293" s="141"/>
      <c r="C293" s="141"/>
      <c r="D293" s="142"/>
      <c r="E293" s="142"/>
      <c r="F293" s="142"/>
      <c r="G293" s="142"/>
      <c r="H293" s="142"/>
      <c r="I293" s="142"/>
      <c r="J293" s="142"/>
      <c r="K293" s="142"/>
      <c r="L293" s="142"/>
    </row>
    <row r="294" spans="2:12">
      <c r="B294" s="141"/>
      <c r="C294" s="141"/>
      <c r="D294" s="142"/>
      <c r="E294" s="142"/>
      <c r="F294" s="142"/>
      <c r="G294" s="142"/>
      <c r="H294" s="142"/>
      <c r="I294" s="142"/>
      <c r="J294" s="142"/>
      <c r="K294" s="142"/>
      <c r="L294" s="142"/>
    </row>
    <row r="295" spans="2:12">
      <c r="B295" s="141"/>
      <c r="C295" s="141"/>
      <c r="D295" s="142"/>
      <c r="E295" s="142"/>
      <c r="F295" s="142"/>
      <c r="G295" s="142"/>
      <c r="H295" s="142"/>
      <c r="I295" s="142"/>
      <c r="J295" s="142"/>
      <c r="K295" s="142"/>
      <c r="L295" s="142"/>
    </row>
    <row r="296" spans="2:12">
      <c r="B296" s="141"/>
      <c r="C296" s="141"/>
      <c r="D296" s="142"/>
      <c r="E296" s="142"/>
      <c r="F296" s="142"/>
      <c r="G296" s="142"/>
      <c r="H296" s="142"/>
      <c r="I296" s="142"/>
      <c r="J296" s="142"/>
      <c r="K296" s="142"/>
      <c r="L296" s="142"/>
    </row>
    <row r="297" spans="2:12">
      <c r="B297" s="141"/>
      <c r="C297" s="141"/>
      <c r="D297" s="142"/>
      <c r="E297" s="142"/>
      <c r="F297" s="142"/>
      <c r="G297" s="142"/>
      <c r="H297" s="142"/>
      <c r="I297" s="142"/>
      <c r="J297" s="142"/>
      <c r="K297" s="142"/>
      <c r="L297" s="142"/>
    </row>
    <row r="298" spans="2:12">
      <c r="B298" s="141"/>
      <c r="C298" s="141"/>
      <c r="D298" s="142"/>
      <c r="E298" s="142"/>
      <c r="F298" s="142"/>
      <c r="G298" s="142"/>
      <c r="H298" s="142"/>
      <c r="I298" s="142"/>
      <c r="J298" s="142"/>
      <c r="K298" s="142"/>
      <c r="L298" s="142"/>
    </row>
    <row r="299" spans="2:12">
      <c r="B299" s="141"/>
      <c r="C299" s="141"/>
      <c r="D299" s="142"/>
      <c r="E299" s="142"/>
      <c r="F299" s="142"/>
      <c r="G299" s="142"/>
      <c r="H299" s="142"/>
      <c r="I299" s="142"/>
      <c r="J299" s="142"/>
      <c r="K299" s="142"/>
      <c r="L299" s="142"/>
    </row>
    <row r="300" spans="2:12">
      <c r="B300" s="141"/>
      <c r="C300" s="141"/>
      <c r="D300" s="142"/>
      <c r="E300" s="142"/>
      <c r="F300" s="142"/>
      <c r="G300" s="142"/>
      <c r="H300" s="142"/>
      <c r="I300" s="142"/>
      <c r="J300" s="142"/>
      <c r="K300" s="142"/>
      <c r="L300" s="142"/>
    </row>
    <row r="301" spans="2:12">
      <c r="B301" s="141"/>
      <c r="C301" s="141"/>
      <c r="D301" s="142"/>
      <c r="E301" s="142"/>
      <c r="F301" s="142"/>
      <c r="G301" s="142"/>
      <c r="H301" s="142"/>
      <c r="I301" s="142"/>
      <c r="J301" s="142"/>
      <c r="K301" s="142"/>
      <c r="L301" s="142"/>
    </row>
    <row r="302" spans="2:12">
      <c r="B302" s="141"/>
      <c r="C302" s="141"/>
      <c r="D302" s="142"/>
      <c r="E302" s="142"/>
      <c r="F302" s="142"/>
      <c r="G302" s="142"/>
      <c r="H302" s="142"/>
      <c r="I302" s="142"/>
      <c r="J302" s="142"/>
      <c r="K302" s="142"/>
      <c r="L302" s="142"/>
    </row>
    <row r="303" spans="2:12">
      <c r="B303" s="141"/>
      <c r="C303" s="141"/>
      <c r="D303" s="142"/>
      <c r="E303" s="142"/>
      <c r="F303" s="142"/>
      <c r="G303" s="142"/>
      <c r="H303" s="142"/>
      <c r="I303" s="142"/>
      <c r="J303" s="142"/>
      <c r="K303" s="142"/>
      <c r="L303" s="142"/>
    </row>
    <row r="304" spans="2:12">
      <c r="B304" s="141"/>
      <c r="C304" s="141"/>
      <c r="D304" s="142"/>
      <c r="E304" s="142"/>
      <c r="F304" s="142"/>
      <c r="G304" s="142"/>
      <c r="H304" s="142"/>
      <c r="I304" s="142"/>
      <c r="J304" s="142"/>
      <c r="K304" s="142"/>
      <c r="L304" s="142"/>
    </row>
    <row r="305" spans="2:12">
      <c r="B305" s="141"/>
      <c r="C305" s="141"/>
      <c r="D305" s="142"/>
      <c r="E305" s="142"/>
      <c r="F305" s="142"/>
      <c r="G305" s="142"/>
      <c r="H305" s="142"/>
      <c r="I305" s="142"/>
      <c r="J305" s="142"/>
      <c r="K305" s="142"/>
      <c r="L305" s="142"/>
    </row>
    <row r="306" spans="2:12">
      <c r="B306" s="141"/>
      <c r="C306" s="141"/>
      <c r="D306" s="142"/>
      <c r="E306" s="142"/>
      <c r="F306" s="142"/>
      <c r="G306" s="142"/>
      <c r="H306" s="142"/>
      <c r="I306" s="142"/>
      <c r="J306" s="142"/>
      <c r="K306" s="142"/>
      <c r="L306" s="142"/>
    </row>
    <row r="307" spans="2:12">
      <c r="B307" s="141"/>
      <c r="C307" s="141"/>
      <c r="D307" s="142"/>
      <c r="E307" s="142"/>
      <c r="F307" s="142"/>
      <c r="G307" s="142"/>
      <c r="H307" s="142"/>
      <c r="I307" s="142"/>
      <c r="J307" s="142"/>
      <c r="K307" s="142"/>
      <c r="L307" s="142"/>
    </row>
    <row r="308" spans="2:12">
      <c r="B308" s="141"/>
      <c r="C308" s="141"/>
      <c r="D308" s="142"/>
      <c r="E308" s="142"/>
      <c r="F308" s="142"/>
      <c r="G308" s="142"/>
      <c r="H308" s="142"/>
      <c r="I308" s="142"/>
      <c r="J308" s="142"/>
      <c r="K308" s="142"/>
      <c r="L308" s="142"/>
    </row>
    <row r="309" spans="2:12">
      <c r="B309" s="141"/>
      <c r="C309" s="141"/>
      <c r="D309" s="142"/>
      <c r="E309" s="142"/>
      <c r="F309" s="142"/>
      <c r="G309" s="142"/>
      <c r="H309" s="142"/>
      <c r="I309" s="142"/>
      <c r="J309" s="142"/>
      <c r="K309" s="142"/>
      <c r="L309" s="142"/>
    </row>
    <row r="310" spans="2:12">
      <c r="B310" s="141"/>
      <c r="C310" s="141"/>
      <c r="D310" s="142"/>
      <c r="E310" s="142"/>
      <c r="F310" s="142"/>
      <c r="G310" s="142"/>
      <c r="H310" s="142"/>
      <c r="I310" s="142"/>
      <c r="J310" s="142"/>
      <c r="K310" s="142"/>
      <c r="L310" s="142"/>
    </row>
    <row r="311" spans="2:12">
      <c r="B311" s="141"/>
      <c r="C311" s="141"/>
      <c r="D311" s="142"/>
      <c r="E311" s="142"/>
      <c r="F311" s="142"/>
      <c r="G311" s="142"/>
      <c r="H311" s="142"/>
      <c r="I311" s="142"/>
      <c r="J311" s="142"/>
      <c r="K311" s="142"/>
      <c r="L311" s="142"/>
    </row>
    <row r="312" spans="2:12">
      <c r="B312" s="141"/>
      <c r="C312" s="141"/>
      <c r="D312" s="142"/>
      <c r="E312" s="142"/>
      <c r="F312" s="142"/>
      <c r="G312" s="142"/>
      <c r="H312" s="142"/>
      <c r="I312" s="142"/>
      <c r="J312" s="142"/>
      <c r="K312" s="142"/>
      <c r="L312" s="142"/>
    </row>
    <row r="313" spans="2:12">
      <c r="B313" s="141"/>
      <c r="C313" s="141"/>
      <c r="D313" s="142"/>
      <c r="E313" s="142"/>
      <c r="F313" s="142"/>
      <c r="G313" s="142"/>
      <c r="H313" s="142"/>
      <c r="I313" s="142"/>
      <c r="J313" s="142"/>
      <c r="K313" s="142"/>
      <c r="L313" s="142"/>
    </row>
    <row r="314" spans="2:12">
      <c r="B314" s="141"/>
      <c r="C314" s="141"/>
      <c r="D314" s="142"/>
      <c r="E314" s="142"/>
      <c r="F314" s="142"/>
      <c r="G314" s="142"/>
      <c r="H314" s="142"/>
      <c r="I314" s="142"/>
      <c r="J314" s="142"/>
      <c r="K314" s="142"/>
      <c r="L314" s="142"/>
    </row>
    <row r="315" spans="2:12">
      <c r="B315" s="141"/>
      <c r="C315" s="141"/>
      <c r="D315" s="142"/>
      <c r="E315" s="142"/>
      <c r="F315" s="142"/>
      <c r="G315" s="142"/>
      <c r="H315" s="142"/>
      <c r="I315" s="142"/>
      <c r="J315" s="142"/>
      <c r="K315" s="142"/>
      <c r="L315" s="142"/>
    </row>
    <row r="316" spans="2:12">
      <c r="B316" s="141"/>
      <c r="C316" s="141"/>
      <c r="D316" s="142"/>
      <c r="E316" s="142"/>
      <c r="F316" s="142"/>
      <c r="G316" s="142"/>
      <c r="H316" s="142"/>
      <c r="I316" s="142"/>
      <c r="J316" s="142"/>
      <c r="K316" s="142"/>
      <c r="L316" s="142"/>
    </row>
    <row r="317" spans="2:12">
      <c r="B317" s="141"/>
      <c r="C317" s="141"/>
      <c r="D317" s="142"/>
      <c r="E317" s="142"/>
      <c r="F317" s="142"/>
      <c r="G317" s="142"/>
      <c r="H317" s="142"/>
      <c r="I317" s="142"/>
      <c r="J317" s="142"/>
      <c r="K317" s="142"/>
      <c r="L317" s="142"/>
    </row>
    <row r="318" spans="2:12">
      <c r="B318" s="141"/>
      <c r="C318" s="141"/>
      <c r="D318" s="142"/>
      <c r="E318" s="142"/>
      <c r="F318" s="142"/>
      <c r="G318" s="142"/>
      <c r="H318" s="142"/>
      <c r="I318" s="142"/>
      <c r="J318" s="142"/>
      <c r="K318" s="142"/>
      <c r="L318" s="142"/>
    </row>
    <row r="319" spans="2:12">
      <c r="B319" s="141"/>
      <c r="C319" s="141"/>
      <c r="D319" s="142"/>
      <c r="E319" s="142"/>
      <c r="F319" s="142"/>
      <c r="G319" s="142"/>
      <c r="H319" s="142"/>
      <c r="I319" s="142"/>
      <c r="J319" s="142"/>
      <c r="K319" s="142"/>
      <c r="L319" s="142"/>
    </row>
    <row r="320" spans="2:12">
      <c r="B320" s="141"/>
      <c r="C320" s="141"/>
      <c r="D320" s="142"/>
      <c r="E320" s="142"/>
      <c r="F320" s="142"/>
      <c r="G320" s="142"/>
      <c r="H320" s="142"/>
      <c r="I320" s="142"/>
      <c r="J320" s="142"/>
      <c r="K320" s="142"/>
      <c r="L320" s="142"/>
    </row>
    <row r="321" spans="2:12">
      <c r="B321" s="141"/>
      <c r="C321" s="141"/>
      <c r="D321" s="142"/>
      <c r="E321" s="142"/>
      <c r="F321" s="142"/>
      <c r="G321" s="142"/>
      <c r="H321" s="142"/>
      <c r="I321" s="142"/>
      <c r="J321" s="142"/>
      <c r="K321" s="142"/>
      <c r="L321" s="142"/>
    </row>
    <row r="322" spans="2:12">
      <c r="B322" s="141"/>
      <c r="C322" s="141"/>
      <c r="D322" s="142"/>
      <c r="E322" s="142"/>
      <c r="F322" s="142"/>
      <c r="G322" s="142"/>
      <c r="H322" s="142"/>
      <c r="I322" s="142"/>
      <c r="J322" s="142"/>
      <c r="K322" s="142"/>
      <c r="L322" s="142"/>
    </row>
    <row r="323" spans="2:12">
      <c r="B323" s="141"/>
      <c r="C323" s="141"/>
      <c r="D323" s="142"/>
      <c r="E323" s="142"/>
      <c r="F323" s="142"/>
      <c r="G323" s="142"/>
      <c r="H323" s="142"/>
      <c r="I323" s="142"/>
      <c r="J323" s="142"/>
      <c r="K323" s="142"/>
      <c r="L323" s="142"/>
    </row>
    <row r="324" spans="2:12">
      <c r="B324" s="141"/>
      <c r="C324" s="141"/>
      <c r="D324" s="142"/>
      <c r="E324" s="142"/>
      <c r="F324" s="142"/>
      <c r="G324" s="142"/>
      <c r="H324" s="142"/>
      <c r="I324" s="142"/>
      <c r="J324" s="142"/>
      <c r="K324" s="142"/>
      <c r="L324" s="142"/>
    </row>
    <row r="325" spans="2:12">
      <c r="B325" s="141"/>
      <c r="C325" s="141"/>
      <c r="D325" s="142"/>
      <c r="E325" s="142"/>
      <c r="F325" s="142"/>
      <c r="G325" s="142"/>
      <c r="H325" s="142"/>
      <c r="I325" s="142"/>
      <c r="J325" s="142"/>
      <c r="K325" s="142"/>
      <c r="L325" s="142"/>
    </row>
    <row r="326" spans="2:12">
      <c r="B326" s="141"/>
      <c r="C326" s="141"/>
      <c r="D326" s="142"/>
      <c r="E326" s="142"/>
      <c r="F326" s="142"/>
      <c r="G326" s="142"/>
      <c r="H326" s="142"/>
      <c r="I326" s="142"/>
      <c r="J326" s="142"/>
      <c r="K326" s="142"/>
      <c r="L326" s="142"/>
    </row>
    <row r="327" spans="2:12">
      <c r="B327" s="141"/>
      <c r="C327" s="141"/>
      <c r="D327" s="142"/>
      <c r="E327" s="142"/>
      <c r="F327" s="142"/>
      <c r="G327" s="142"/>
      <c r="H327" s="142"/>
      <c r="I327" s="142"/>
      <c r="J327" s="142"/>
      <c r="K327" s="142"/>
      <c r="L327" s="142"/>
    </row>
    <row r="328" spans="2:12">
      <c r="B328" s="141"/>
      <c r="C328" s="141"/>
      <c r="D328" s="142"/>
      <c r="E328" s="142"/>
      <c r="F328" s="142"/>
      <c r="G328" s="142"/>
      <c r="H328" s="142"/>
      <c r="I328" s="142"/>
      <c r="J328" s="142"/>
      <c r="K328" s="142"/>
      <c r="L328" s="142"/>
    </row>
    <row r="329" spans="2:12">
      <c r="B329" s="141"/>
      <c r="C329" s="141"/>
      <c r="D329" s="142"/>
      <c r="E329" s="142"/>
      <c r="F329" s="142"/>
      <c r="G329" s="142"/>
      <c r="H329" s="142"/>
      <c r="I329" s="142"/>
      <c r="J329" s="142"/>
      <c r="K329" s="142"/>
      <c r="L329" s="142"/>
    </row>
    <row r="330" spans="2:12">
      <c r="B330" s="141"/>
      <c r="C330" s="141"/>
      <c r="D330" s="142"/>
      <c r="E330" s="142"/>
      <c r="F330" s="142"/>
      <c r="G330" s="142"/>
      <c r="H330" s="142"/>
      <c r="I330" s="142"/>
      <c r="J330" s="142"/>
      <c r="K330" s="142"/>
      <c r="L330" s="142"/>
    </row>
    <row r="331" spans="2:12">
      <c r="B331" s="141"/>
      <c r="C331" s="141"/>
      <c r="D331" s="142"/>
      <c r="E331" s="142"/>
      <c r="F331" s="142"/>
      <c r="G331" s="142"/>
      <c r="H331" s="142"/>
      <c r="I331" s="142"/>
      <c r="J331" s="142"/>
      <c r="K331" s="142"/>
      <c r="L331" s="142"/>
    </row>
    <row r="332" spans="2:12">
      <c r="B332" s="141"/>
      <c r="C332" s="141"/>
      <c r="D332" s="142"/>
      <c r="E332" s="142"/>
      <c r="F332" s="142"/>
      <c r="G332" s="142"/>
      <c r="H332" s="142"/>
      <c r="I332" s="142"/>
      <c r="J332" s="142"/>
      <c r="K332" s="142"/>
      <c r="L332" s="142"/>
    </row>
    <row r="333" spans="2:12">
      <c r="B333" s="141"/>
      <c r="C333" s="141"/>
      <c r="D333" s="142"/>
      <c r="E333" s="142"/>
      <c r="F333" s="142"/>
      <c r="G333" s="142"/>
      <c r="H333" s="142"/>
      <c r="I333" s="142"/>
      <c r="J333" s="142"/>
      <c r="K333" s="142"/>
      <c r="L333" s="142"/>
    </row>
    <row r="334" spans="2:12">
      <c r="B334" s="141"/>
      <c r="C334" s="141"/>
      <c r="D334" s="142"/>
      <c r="E334" s="142"/>
      <c r="F334" s="142"/>
      <c r="G334" s="142"/>
      <c r="H334" s="142"/>
      <c r="I334" s="142"/>
      <c r="J334" s="142"/>
      <c r="K334" s="142"/>
      <c r="L334" s="142"/>
    </row>
    <row r="335" spans="2:12">
      <c r="B335" s="141"/>
      <c r="C335" s="141"/>
      <c r="D335" s="142"/>
      <c r="E335" s="142"/>
      <c r="F335" s="142"/>
      <c r="G335" s="142"/>
      <c r="H335" s="142"/>
      <c r="I335" s="142"/>
      <c r="J335" s="142"/>
      <c r="K335" s="142"/>
      <c r="L335" s="142"/>
    </row>
    <row r="336" spans="2:12">
      <c r="B336" s="141"/>
      <c r="C336" s="141"/>
      <c r="D336" s="142"/>
      <c r="E336" s="142"/>
      <c r="F336" s="142"/>
      <c r="G336" s="142"/>
      <c r="H336" s="142"/>
      <c r="I336" s="142"/>
      <c r="J336" s="142"/>
      <c r="K336" s="142"/>
      <c r="L336" s="142"/>
    </row>
    <row r="337" spans="2:12">
      <c r="B337" s="141"/>
      <c r="C337" s="141"/>
      <c r="D337" s="142"/>
      <c r="E337" s="142"/>
      <c r="F337" s="142"/>
      <c r="G337" s="142"/>
      <c r="H337" s="142"/>
      <c r="I337" s="142"/>
      <c r="J337" s="142"/>
      <c r="K337" s="142"/>
      <c r="L337" s="142"/>
    </row>
    <row r="338" spans="2:12">
      <c r="B338" s="141"/>
      <c r="C338" s="141"/>
      <c r="D338" s="142"/>
      <c r="E338" s="142"/>
      <c r="F338" s="142"/>
      <c r="G338" s="142"/>
      <c r="H338" s="142"/>
      <c r="I338" s="142"/>
      <c r="J338" s="142"/>
      <c r="K338" s="142"/>
      <c r="L338" s="142"/>
    </row>
    <row r="339" spans="2:12">
      <c r="B339" s="141"/>
      <c r="C339" s="141"/>
      <c r="D339" s="142"/>
      <c r="E339" s="142"/>
      <c r="F339" s="142"/>
      <c r="G339" s="142"/>
      <c r="H339" s="142"/>
      <c r="I339" s="142"/>
      <c r="J339" s="142"/>
      <c r="K339" s="142"/>
      <c r="L339" s="142"/>
    </row>
    <row r="340" spans="2:12">
      <c r="B340" s="141"/>
      <c r="C340" s="141"/>
      <c r="D340" s="142"/>
      <c r="E340" s="142"/>
      <c r="F340" s="142"/>
      <c r="G340" s="142"/>
      <c r="H340" s="142"/>
      <c r="I340" s="142"/>
      <c r="J340" s="142"/>
      <c r="K340" s="142"/>
      <c r="L340" s="142"/>
    </row>
    <row r="341" spans="2:12">
      <c r="B341" s="141"/>
      <c r="C341" s="141"/>
      <c r="D341" s="142"/>
      <c r="E341" s="142"/>
      <c r="F341" s="142"/>
      <c r="G341" s="142"/>
      <c r="H341" s="142"/>
      <c r="I341" s="142"/>
      <c r="J341" s="142"/>
      <c r="K341" s="142"/>
      <c r="L341" s="142"/>
    </row>
    <row r="342" spans="2:12">
      <c r="B342" s="141"/>
      <c r="C342" s="141"/>
      <c r="D342" s="142"/>
      <c r="E342" s="142"/>
      <c r="F342" s="142"/>
      <c r="G342" s="142"/>
      <c r="H342" s="142"/>
      <c r="I342" s="142"/>
      <c r="J342" s="142"/>
      <c r="K342" s="142"/>
      <c r="L342" s="142"/>
    </row>
    <row r="343" spans="2:12">
      <c r="B343" s="141"/>
      <c r="C343" s="141"/>
      <c r="D343" s="142"/>
      <c r="E343" s="142"/>
      <c r="F343" s="142"/>
      <c r="G343" s="142"/>
      <c r="H343" s="142"/>
      <c r="I343" s="142"/>
      <c r="J343" s="142"/>
      <c r="K343" s="142"/>
      <c r="L343" s="142"/>
    </row>
    <row r="344" spans="2:12">
      <c r="B344" s="141"/>
      <c r="C344" s="141"/>
      <c r="D344" s="142"/>
      <c r="E344" s="142"/>
      <c r="F344" s="142"/>
      <c r="G344" s="142"/>
      <c r="H344" s="142"/>
      <c r="I344" s="142"/>
      <c r="J344" s="142"/>
      <c r="K344" s="142"/>
      <c r="L344" s="142"/>
    </row>
    <row r="345" spans="2:12">
      <c r="B345" s="141"/>
      <c r="C345" s="141"/>
      <c r="D345" s="142"/>
      <c r="E345" s="142"/>
      <c r="F345" s="142"/>
      <c r="G345" s="142"/>
      <c r="H345" s="142"/>
      <c r="I345" s="142"/>
      <c r="J345" s="142"/>
      <c r="K345" s="142"/>
      <c r="L345" s="142"/>
    </row>
    <row r="346" spans="2:12">
      <c r="B346" s="141"/>
      <c r="C346" s="141"/>
      <c r="D346" s="142"/>
      <c r="E346" s="142"/>
      <c r="F346" s="142"/>
      <c r="G346" s="142"/>
      <c r="H346" s="142"/>
      <c r="I346" s="142"/>
      <c r="J346" s="142"/>
      <c r="K346" s="142"/>
      <c r="L346" s="142"/>
    </row>
    <row r="347" spans="2:12">
      <c r="B347" s="141"/>
      <c r="C347" s="141"/>
      <c r="D347" s="142"/>
      <c r="E347" s="142"/>
      <c r="F347" s="142"/>
      <c r="G347" s="142"/>
      <c r="H347" s="142"/>
      <c r="I347" s="142"/>
      <c r="J347" s="142"/>
      <c r="K347" s="142"/>
      <c r="L347" s="142"/>
    </row>
    <row r="348" spans="2:12">
      <c r="B348" s="141"/>
      <c r="C348" s="141"/>
      <c r="D348" s="142"/>
      <c r="E348" s="142"/>
      <c r="F348" s="142"/>
      <c r="G348" s="142"/>
      <c r="H348" s="142"/>
      <c r="I348" s="142"/>
      <c r="J348" s="142"/>
      <c r="K348" s="142"/>
      <c r="L348" s="142"/>
    </row>
    <row r="349" spans="2:12">
      <c r="B349" s="141"/>
      <c r="C349" s="141"/>
      <c r="D349" s="142"/>
      <c r="E349" s="142"/>
      <c r="F349" s="142"/>
      <c r="G349" s="142"/>
      <c r="H349" s="142"/>
      <c r="I349" s="142"/>
      <c r="J349" s="142"/>
      <c r="K349" s="142"/>
      <c r="L349" s="142"/>
    </row>
    <row r="350" spans="2:12">
      <c r="B350" s="141"/>
      <c r="C350" s="141"/>
      <c r="D350" s="142"/>
      <c r="E350" s="142"/>
      <c r="F350" s="142"/>
      <c r="G350" s="142"/>
      <c r="H350" s="142"/>
      <c r="I350" s="142"/>
      <c r="J350" s="142"/>
      <c r="K350" s="142"/>
      <c r="L350" s="142"/>
    </row>
    <row r="351" spans="2:12">
      <c r="B351" s="141"/>
      <c r="C351" s="141"/>
      <c r="D351" s="142"/>
      <c r="E351" s="142"/>
      <c r="F351" s="142"/>
      <c r="G351" s="142"/>
      <c r="H351" s="142"/>
      <c r="I351" s="142"/>
      <c r="J351" s="142"/>
      <c r="K351" s="142"/>
      <c r="L351" s="142"/>
    </row>
    <row r="352" spans="2:12">
      <c r="B352" s="141"/>
      <c r="C352" s="141"/>
      <c r="D352" s="142"/>
      <c r="E352" s="142"/>
      <c r="F352" s="142"/>
      <c r="G352" s="142"/>
      <c r="H352" s="142"/>
      <c r="I352" s="142"/>
      <c r="J352" s="142"/>
      <c r="K352" s="142"/>
      <c r="L352" s="142"/>
    </row>
    <row r="353" spans="2:12">
      <c r="B353" s="141"/>
      <c r="C353" s="141"/>
      <c r="D353" s="142"/>
      <c r="E353" s="142"/>
      <c r="F353" s="142"/>
      <c r="G353" s="142"/>
      <c r="H353" s="142"/>
      <c r="I353" s="142"/>
      <c r="J353" s="142"/>
      <c r="K353" s="142"/>
      <c r="L353" s="142"/>
    </row>
    <row r="354" spans="2:12">
      <c r="B354" s="141"/>
      <c r="C354" s="141"/>
      <c r="D354" s="142"/>
      <c r="E354" s="142"/>
      <c r="F354" s="142"/>
      <c r="G354" s="142"/>
      <c r="H354" s="142"/>
      <c r="I354" s="142"/>
      <c r="J354" s="142"/>
      <c r="K354" s="142"/>
      <c r="L354" s="142"/>
    </row>
    <row r="355" spans="2:12">
      <c r="B355" s="141"/>
      <c r="C355" s="141"/>
      <c r="D355" s="142"/>
      <c r="E355" s="142"/>
      <c r="F355" s="142"/>
      <c r="G355" s="142"/>
      <c r="H355" s="142"/>
      <c r="I355" s="142"/>
      <c r="J355" s="142"/>
      <c r="K355" s="142"/>
      <c r="L355" s="142"/>
    </row>
    <row r="356" spans="2:12">
      <c r="B356" s="141"/>
      <c r="C356" s="141"/>
      <c r="D356" s="142"/>
      <c r="E356" s="142"/>
      <c r="F356" s="142"/>
      <c r="G356" s="142"/>
      <c r="H356" s="142"/>
      <c r="I356" s="142"/>
      <c r="J356" s="142"/>
      <c r="K356" s="142"/>
      <c r="L356" s="142"/>
    </row>
    <row r="357" spans="2:12">
      <c r="B357" s="141"/>
      <c r="C357" s="141"/>
      <c r="D357" s="142"/>
      <c r="E357" s="142"/>
      <c r="F357" s="142"/>
      <c r="G357" s="142"/>
      <c r="H357" s="142"/>
      <c r="I357" s="142"/>
      <c r="J357" s="142"/>
      <c r="K357" s="142"/>
      <c r="L357" s="142"/>
    </row>
    <row r="358" spans="2:12">
      <c r="B358" s="141"/>
      <c r="C358" s="141"/>
      <c r="D358" s="142"/>
      <c r="E358" s="142"/>
      <c r="F358" s="142"/>
      <c r="G358" s="142"/>
      <c r="H358" s="142"/>
      <c r="I358" s="142"/>
      <c r="J358" s="142"/>
      <c r="K358" s="142"/>
      <c r="L358" s="142"/>
    </row>
    <row r="359" spans="2:12">
      <c r="B359" s="141"/>
      <c r="C359" s="141"/>
      <c r="D359" s="142"/>
      <c r="E359" s="142"/>
      <c r="F359" s="142"/>
      <c r="G359" s="142"/>
      <c r="H359" s="142"/>
      <c r="I359" s="142"/>
      <c r="J359" s="142"/>
      <c r="K359" s="142"/>
      <c r="L359" s="142"/>
    </row>
    <row r="360" spans="2:12">
      <c r="B360" s="141"/>
      <c r="C360" s="141"/>
      <c r="D360" s="142"/>
      <c r="E360" s="142"/>
      <c r="F360" s="142"/>
      <c r="G360" s="142"/>
      <c r="H360" s="142"/>
      <c r="I360" s="142"/>
      <c r="J360" s="142"/>
      <c r="K360" s="142"/>
      <c r="L360" s="142"/>
    </row>
    <row r="361" spans="2:12">
      <c r="B361" s="141"/>
      <c r="C361" s="141"/>
      <c r="D361" s="142"/>
      <c r="E361" s="142"/>
      <c r="F361" s="142"/>
      <c r="G361" s="142"/>
      <c r="H361" s="142"/>
      <c r="I361" s="142"/>
      <c r="J361" s="142"/>
      <c r="K361" s="142"/>
      <c r="L361" s="142"/>
    </row>
    <row r="362" spans="2:12">
      <c r="B362" s="141"/>
      <c r="C362" s="141"/>
      <c r="D362" s="142"/>
      <c r="E362" s="142"/>
      <c r="F362" s="142"/>
      <c r="G362" s="142"/>
      <c r="H362" s="142"/>
      <c r="I362" s="142"/>
      <c r="J362" s="142"/>
      <c r="K362" s="142"/>
      <c r="L362" s="142"/>
    </row>
    <row r="363" spans="2:12">
      <c r="B363" s="141"/>
      <c r="C363" s="141"/>
      <c r="D363" s="142"/>
      <c r="E363" s="142"/>
      <c r="F363" s="142"/>
      <c r="G363" s="142"/>
      <c r="H363" s="142"/>
      <c r="I363" s="142"/>
      <c r="J363" s="142"/>
      <c r="K363" s="142"/>
      <c r="L363" s="142"/>
    </row>
    <row r="364" spans="2:12">
      <c r="B364" s="141"/>
      <c r="C364" s="141"/>
      <c r="D364" s="142"/>
      <c r="E364" s="142"/>
      <c r="F364" s="142"/>
      <c r="G364" s="142"/>
      <c r="H364" s="142"/>
      <c r="I364" s="142"/>
      <c r="J364" s="142"/>
      <c r="K364" s="142"/>
      <c r="L364" s="142"/>
    </row>
    <row r="365" spans="2:12">
      <c r="B365" s="141"/>
      <c r="C365" s="141"/>
      <c r="D365" s="142"/>
      <c r="E365" s="142"/>
      <c r="F365" s="142"/>
      <c r="G365" s="142"/>
      <c r="H365" s="142"/>
      <c r="I365" s="142"/>
      <c r="J365" s="142"/>
      <c r="K365" s="142"/>
      <c r="L365" s="142"/>
    </row>
    <row r="366" spans="2:12">
      <c r="B366" s="141"/>
      <c r="C366" s="141"/>
      <c r="D366" s="142"/>
      <c r="E366" s="142"/>
      <c r="F366" s="142"/>
      <c r="G366" s="142"/>
      <c r="H366" s="142"/>
      <c r="I366" s="142"/>
      <c r="J366" s="142"/>
      <c r="K366" s="142"/>
      <c r="L366" s="142"/>
    </row>
    <row r="367" spans="2:12">
      <c r="B367" s="141"/>
      <c r="C367" s="141"/>
      <c r="D367" s="142"/>
      <c r="E367" s="142"/>
      <c r="F367" s="142"/>
      <c r="G367" s="142"/>
      <c r="H367" s="142"/>
      <c r="I367" s="142"/>
      <c r="J367" s="142"/>
      <c r="K367" s="142"/>
      <c r="L367" s="142"/>
    </row>
    <row r="368" spans="2:12">
      <c r="B368" s="141"/>
      <c r="C368" s="141"/>
      <c r="D368" s="142"/>
      <c r="E368" s="142"/>
      <c r="F368" s="142"/>
      <c r="G368" s="142"/>
      <c r="H368" s="142"/>
      <c r="I368" s="142"/>
      <c r="J368" s="142"/>
      <c r="K368" s="142"/>
      <c r="L368" s="142"/>
    </row>
    <row r="369" spans="2:12">
      <c r="B369" s="141"/>
      <c r="C369" s="141"/>
      <c r="D369" s="142"/>
      <c r="E369" s="142"/>
      <c r="F369" s="142"/>
      <c r="G369" s="142"/>
      <c r="H369" s="142"/>
      <c r="I369" s="142"/>
      <c r="J369" s="142"/>
      <c r="K369" s="142"/>
      <c r="L369" s="142"/>
    </row>
    <row r="370" spans="2:12">
      <c r="B370" s="141"/>
      <c r="C370" s="141"/>
      <c r="D370" s="142"/>
      <c r="E370" s="142"/>
      <c r="F370" s="142"/>
      <c r="G370" s="142"/>
      <c r="H370" s="142"/>
      <c r="I370" s="142"/>
      <c r="J370" s="142"/>
      <c r="K370" s="142"/>
      <c r="L370" s="142"/>
    </row>
    <row r="371" spans="2:12">
      <c r="B371" s="141"/>
      <c r="C371" s="141"/>
      <c r="D371" s="142"/>
      <c r="E371" s="142"/>
      <c r="F371" s="142"/>
      <c r="G371" s="142"/>
      <c r="H371" s="142"/>
      <c r="I371" s="142"/>
      <c r="J371" s="142"/>
      <c r="K371" s="142"/>
      <c r="L371" s="142"/>
    </row>
    <row r="372" spans="2:12">
      <c r="B372" s="141"/>
      <c r="C372" s="141"/>
      <c r="D372" s="142"/>
      <c r="E372" s="142"/>
      <c r="F372" s="142"/>
      <c r="G372" s="142"/>
      <c r="H372" s="142"/>
      <c r="I372" s="142"/>
      <c r="J372" s="142"/>
      <c r="K372" s="142"/>
      <c r="L372" s="142"/>
    </row>
    <row r="373" spans="2:12">
      <c r="B373" s="141"/>
      <c r="C373" s="141"/>
      <c r="D373" s="142"/>
      <c r="E373" s="142"/>
      <c r="F373" s="142"/>
      <c r="G373" s="142"/>
      <c r="H373" s="142"/>
      <c r="I373" s="142"/>
      <c r="J373" s="142"/>
      <c r="K373" s="142"/>
      <c r="L373" s="142"/>
    </row>
    <row r="374" spans="2:12">
      <c r="B374" s="141"/>
      <c r="C374" s="141"/>
      <c r="D374" s="142"/>
      <c r="E374" s="142"/>
      <c r="F374" s="142"/>
      <c r="G374" s="142"/>
      <c r="H374" s="142"/>
      <c r="I374" s="142"/>
      <c r="J374" s="142"/>
      <c r="K374" s="142"/>
      <c r="L374" s="142"/>
    </row>
    <row r="375" spans="2:12">
      <c r="B375" s="141"/>
      <c r="C375" s="141"/>
      <c r="D375" s="142"/>
      <c r="E375" s="142"/>
      <c r="F375" s="142"/>
      <c r="G375" s="142"/>
      <c r="H375" s="142"/>
      <c r="I375" s="142"/>
      <c r="J375" s="142"/>
      <c r="K375" s="142"/>
      <c r="L375" s="142"/>
    </row>
    <row r="376" spans="2:12">
      <c r="B376" s="141"/>
      <c r="C376" s="141"/>
      <c r="D376" s="142"/>
      <c r="E376" s="142"/>
      <c r="F376" s="142"/>
      <c r="G376" s="142"/>
      <c r="H376" s="142"/>
      <c r="I376" s="142"/>
      <c r="J376" s="142"/>
      <c r="K376" s="142"/>
      <c r="L376" s="142"/>
    </row>
    <row r="377" spans="2:12">
      <c r="B377" s="141"/>
      <c r="C377" s="141"/>
      <c r="D377" s="142"/>
      <c r="E377" s="142"/>
      <c r="F377" s="142"/>
      <c r="G377" s="142"/>
      <c r="H377" s="142"/>
      <c r="I377" s="142"/>
      <c r="J377" s="142"/>
      <c r="K377" s="142"/>
      <c r="L377" s="142"/>
    </row>
    <row r="378" spans="2:12">
      <c r="B378" s="141"/>
      <c r="C378" s="141"/>
      <c r="D378" s="142"/>
      <c r="E378" s="142"/>
      <c r="F378" s="142"/>
      <c r="G378" s="142"/>
      <c r="H378" s="142"/>
      <c r="I378" s="142"/>
      <c r="J378" s="142"/>
      <c r="K378" s="142"/>
      <c r="L378" s="142"/>
    </row>
    <row r="379" spans="2:12">
      <c r="B379" s="141"/>
      <c r="C379" s="141"/>
      <c r="D379" s="142"/>
      <c r="E379" s="142"/>
      <c r="F379" s="142"/>
      <c r="G379" s="142"/>
      <c r="H379" s="142"/>
      <c r="I379" s="142"/>
      <c r="J379" s="142"/>
      <c r="K379" s="142"/>
      <c r="L379" s="142"/>
    </row>
    <row r="380" spans="2:12">
      <c r="B380" s="141"/>
      <c r="C380" s="141"/>
      <c r="D380" s="142"/>
      <c r="E380" s="142"/>
      <c r="F380" s="142"/>
      <c r="G380" s="142"/>
      <c r="H380" s="142"/>
      <c r="I380" s="142"/>
      <c r="J380" s="142"/>
      <c r="K380" s="142"/>
      <c r="L380" s="142"/>
    </row>
    <row r="381" spans="2:12">
      <c r="B381" s="141"/>
      <c r="C381" s="141"/>
      <c r="D381" s="142"/>
      <c r="E381" s="142"/>
      <c r="F381" s="142"/>
      <c r="G381" s="142"/>
      <c r="H381" s="142"/>
      <c r="I381" s="142"/>
      <c r="J381" s="142"/>
      <c r="K381" s="142"/>
      <c r="L381" s="142"/>
    </row>
    <row r="382" spans="2:12">
      <c r="B382" s="141"/>
      <c r="C382" s="141"/>
      <c r="D382" s="142"/>
      <c r="E382" s="142"/>
      <c r="F382" s="142"/>
      <c r="G382" s="142"/>
      <c r="H382" s="142"/>
      <c r="I382" s="142"/>
      <c r="J382" s="142"/>
      <c r="K382" s="142"/>
      <c r="L382" s="142"/>
    </row>
    <row r="383" spans="2:12">
      <c r="B383" s="141"/>
      <c r="C383" s="141"/>
      <c r="D383" s="142"/>
      <c r="E383" s="142"/>
      <c r="F383" s="142"/>
      <c r="G383" s="142"/>
      <c r="H383" s="142"/>
      <c r="I383" s="142"/>
      <c r="J383" s="142"/>
      <c r="K383" s="142"/>
      <c r="L383" s="142"/>
    </row>
    <row r="384" spans="2:12">
      <c r="B384" s="141"/>
      <c r="C384" s="141"/>
      <c r="D384" s="142"/>
      <c r="E384" s="142"/>
      <c r="F384" s="142"/>
      <c r="G384" s="142"/>
      <c r="H384" s="142"/>
      <c r="I384" s="142"/>
      <c r="J384" s="142"/>
      <c r="K384" s="142"/>
      <c r="L384" s="142"/>
    </row>
    <row r="385" spans="2:12">
      <c r="B385" s="141"/>
      <c r="C385" s="141"/>
      <c r="D385" s="142"/>
      <c r="E385" s="142"/>
      <c r="F385" s="142"/>
      <c r="G385" s="142"/>
      <c r="H385" s="142"/>
      <c r="I385" s="142"/>
      <c r="J385" s="142"/>
      <c r="K385" s="142"/>
      <c r="L385" s="142"/>
    </row>
    <row r="386" spans="2:12">
      <c r="B386" s="141"/>
      <c r="C386" s="141"/>
      <c r="D386" s="142"/>
      <c r="E386" s="142"/>
      <c r="F386" s="142"/>
      <c r="G386" s="142"/>
      <c r="H386" s="142"/>
      <c r="I386" s="142"/>
      <c r="J386" s="142"/>
      <c r="K386" s="142"/>
      <c r="L386" s="142"/>
    </row>
    <row r="387" spans="2:12">
      <c r="B387" s="141"/>
      <c r="C387" s="141"/>
      <c r="D387" s="142"/>
      <c r="E387" s="142"/>
      <c r="F387" s="142"/>
      <c r="G387" s="142"/>
      <c r="H387" s="142"/>
      <c r="I387" s="142"/>
      <c r="J387" s="142"/>
      <c r="K387" s="142"/>
      <c r="L387" s="142"/>
    </row>
    <row r="388" spans="2:12">
      <c r="B388" s="141"/>
      <c r="C388" s="141"/>
      <c r="D388" s="142"/>
      <c r="E388" s="142"/>
      <c r="F388" s="142"/>
      <c r="G388" s="142"/>
      <c r="H388" s="142"/>
      <c r="I388" s="142"/>
      <c r="J388" s="142"/>
      <c r="K388" s="142"/>
      <c r="L388" s="142"/>
    </row>
    <row r="389" spans="2:12">
      <c r="B389" s="141"/>
      <c r="C389" s="141"/>
      <c r="D389" s="142"/>
      <c r="E389" s="142"/>
      <c r="F389" s="142"/>
      <c r="G389" s="142"/>
      <c r="H389" s="142"/>
      <c r="I389" s="142"/>
      <c r="J389" s="142"/>
      <c r="K389" s="142"/>
      <c r="L389" s="142"/>
    </row>
    <row r="390" spans="2:12">
      <c r="B390" s="141"/>
      <c r="C390" s="141"/>
      <c r="D390" s="142"/>
      <c r="E390" s="142"/>
      <c r="F390" s="142"/>
      <c r="G390" s="142"/>
      <c r="H390" s="142"/>
      <c r="I390" s="142"/>
      <c r="J390" s="142"/>
      <c r="K390" s="142"/>
      <c r="L390" s="142"/>
    </row>
    <row r="391" spans="2:12">
      <c r="B391" s="141"/>
      <c r="C391" s="141"/>
      <c r="D391" s="142"/>
      <c r="E391" s="142"/>
      <c r="F391" s="142"/>
      <c r="G391" s="142"/>
      <c r="H391" s="142"/>
      <c r="I391" s="142"/>
      <c r="J391" s="142"/>
      <c r="K391" s="142"/>
      <c r="L391" s="142"/>
    </row>
    <row r="392" spans="2:12">
      <c r="B392" s="141"/>
      <c r="C392" s="141"/>
      <c r="D392" s="142"/>
      <c r="E392" s="142"/>
      <c r="F392" s="142"/>
      <c r="G392" s="142"/>
      <c r="H392" s="142"/>
      <c r="I392" s="142"/>
      <c r="J392" s="142"/>
      <c r="K392" s="142"/>
      <c r="L392" s="142"/>
    </row>
    <row r="393" spans="2:12">
      <c r="B393" s="141"/>
      <c r="C393" s="141"/>
      <c r="D393" s="142"/>
      <c r="E393" s="142"/>
      <c r="F393" s="142"/>
      <c r="G393" s="142"/>
      <c r="H393" s="142"/>
      <c r="I393" s="142"/>
      <c r="J393" s="142"/>
      <c r="K393" s="142"/>
      <c r="L393" s="142"/>
    </row>
    <row r="394" spans="2:12">
      <c r="B394" s="141"/>
      <c r="C394" s="141"/>
      <c r="D394" s="142"/>
      <c r="E394" s="142"/>
      <c r="F394" s="142"/>
      <c r="G394" s="142"/>
      <c r="H394" s="142"/>
      <c r="I394" s="142"/>
      <c r="J394" s="142"/>
      <c r="K394" s="142"/>
      <c r="L394" s="142"/>
    </row>
    <row r="395" spans="2:12">
      <c r="B395" s="141"/>
      <c r="C395" s="141"/>
      <c r="D395" s="142"/>
      <c r="E395" s="142"/>
      <c r="F395" s="142"/>
      <c r="G395" s="142"/>
      <c r="H395" s="142"/>
      <c r="I395" s="142"/>
      <c r="J395" s="142"/>
      <c r="K395" s="142"/>
      <c r="L395" s="142"/>
    </row>
    <row r="396" spans="2:12">
      <c r="B396" s="141"/>
      <c r="C396" s="141"/>
      <c r="D396" s="142"/>
      <c r="E396" s="142"/>
      <c r="F396" s="142"/>
      <c r="G396" s="142"/>
      <c r="H396" s="142"/>
      <c r="I396" s="142"/>
      <c r="J396" s="142"/>
      <c r="K396" s="142"/>
      <c r="L396" s="142"/>
    </row>
    <row r="397" spans="2:12">
      <c r="B397" s="141"/>
      <c r="C397" s="141"/>
      <c r="D397" s="142"/>
      <c r="E397" s="142"/>
      <c r="F397" s="142"/>
      <c r="G397" s="142"/>
      <c r="H397" s="142"/>
      <c r="I397" s="142"/>
      <c r="J397" s="142"/>
      <c r="K397" s="142"/>
      <c r="L397" s="142"/>
    </row>
    <row r="398" spans="2:12">
      <c r="B398" s="141"/>
      <c r="C398" s="141"/>
      <c r="D398" s="142"/>
      <c r="E398" s="142"/>
      <c r="F398" s="142"/>
      <c r="G398" s="142"/>
      <c r="H398" s="142"/>
      <c r="I398" s="142"/>
      <c r="J398" s="142"/>
      <c r="K398" s="142"/>
      <c r="L398" s="142"/>
    </row>
    <row r="399" spans="2:12">
      <c r="B399" s="141"/>
      <c r="C399" s="141"/>
      <c r="D399" s="142"/>
      <c r="E399" s="142"/>
      <c r="F399" s="142"/>
      <c r="G399" s="142"/>
      <c r="H399" s="142"/>
      <c r="I399" s="142"/>
      <c r="J399" s="142"/>
      <c r="K399" s="142"/>
      <c r="L399" s="142"/>
    </row>
    <row r="400" spans="2:12">
      <c r="B400" s="141"/>
      <c r="C400" s="141"/>
      <c r="D400" s="142"/>
      <c r="E400" s="142"/>
      <c r="F400" s="142"/>
      <c r="G400" s="142"/>
      <c r="H400" s="142"/>
      <c r="I400" s="142"/>
      <c r="J400" s="142"/>
      <c r="K400" s="142"/>
      <c r="L400" s="142"/>
    </row>
    <row r="401" spans="2:12">
      <c r="B401" s="141"/>
      <c r="C401" s="141"/>
      <c r="D401" s="142"/>
      <c r="E401" s="142"/>
      <c r="F401" s="142"/>
      <c r="G401" s="142"/>
      <c r="H401" s="142"/>
      <c r="I401" s="142"/>
      <c r="J401" s="142"/>
      <c r="K401" s="142"/>
      <c r="L401" s="142"/>
    </row>
    <row r="402" spans="2:12">
      <c r="B402" s="141"/>
      <c r="C402" s="141"/>
      <c r="D402" s="142"/>
      <c r="E402" s="142"/>
      <c r="F402" s="142"/>
      <c r="G402" s="142"/>
      <c r="H402" s="142"/>
      <c r="I402" s="142"/>
      <c r="J402" s="142"/>
      <c r="K402" s="142"/>
      <c r="L402" s="142"/>
    </row>
    <row r="403" spans="2:12">
      <c r="B403" s="141"/>
      <c r="C403" s="141"/>
      <c r="D403" s="142"/>
      <c r="E403" s="142"/>
      <c r="F403" s="142"/>
      <c r="G403" s="142"/>
      <c r="H403" s="142"/>
      <c r="I403" s="142"/>
      <c r="J403" s="142"/>
      <c r="K403" s="142"/>
      <c r="L403" s="142"/>
    </row>
    <row r="404" spans="2:12">
      <c r="B404" s="141"/>
      <c r="C404" s="141"/>
      <c r="D404" s="142"/>
      <c r="E404" s="142"/>
      <c r="F404" s="142"/>
      <c r="G404" s="142"/>
      <c r="H404" s="142"/>
      <c r="I404" s="142"/>
      <c r="J404" s="142"/>
      <c r="K404" s="142"/>
      <c r="L404" s="142"/>
    </row>
    <row r="405" spans="2:12">
      <c r="B405" s="141"/>
      <c r="C405" s="141"/>
      <c r="D405" s="142"/>
      <c r="E405" s="142"/>
      <c r="F405" s="142"/>
      <c r="G405" s="142"/>
      <c r="H405" s="142"/>
      <c r="I405" s="142"/>
      <c r="J405" s="142"/>
      <c r="K405" s="142"/>
      <c r="L405" s="142"/>
    </row>
    <row r="406" spans="2:12">
      <c r="B406" s="141"/>
      <c r="C406" s="141"/>
      <c r="D406" s="142"/>
      <c r="E406" s="142"/>
      <c r="F406" s="142"/>
      <c r="G406" s="142"/>
      <c r="H406" s="142"/>
      <c r="I406" s="142"/>
      <c r="J406" s="142"/>
      <c r="K406" s="142"/>
      <c r="L406" s="142"/>
    </row>
    <row r="407" spans="2:12">
      <c r="B407" s="141"/>
      <c r="C407" s="141"/>
      <c r="D407" s="142"/>
      <c r="E407" s="142"/>
      <c r="F407" s="142"/>
      <c r="G407" s="142"/>
      <c r="H407" s="142"/>
      <c r="I407" s="142"/>
      <c r="J407" s="142"/>
      <c r="K407" s="142"/>
      <c r="L407" s="142"/>
    </row>
    <row r="408" spans="2:12">
      <c r="B408" s="141"/>
      <c r="C408" s="141"/>
      <c r="D408" s="142"/>
      <c r="E408" s="142"/>
      <c r="F408" s="142"/>
      <c r="G408" s="142"/>
      <c r="H408" s="142"/>
      <c r="I408" s="142"/>
      <c r="J408" s="142"/>
      <c r="K408" s="142"/>
      <c r="L408" s="142"/>
    </row>
    <row r="409" spans="2:12">
      <c r="B409" s="141"/>
      <c r="C409" s="141"/>
      <c r="D409" s="142"/>
      <c r="E409" s="142"/>
      <c r="F409" s="142"/>
      <c r="G409" s="142"/>
      <c r="H409" s="142"/>
      <c r="I409" s="142"/>
      <c r="J409" s="142"/>
      <c r="K409" s="142"/>
      <c r="L409" s="142"/>
    </row>
    <row r="410" spans="2:12">
      <c r="B410" s="141"/>
      <c r="C410" s="141"/>
      <c r="D410" s="142"/>
      <c r="E410" s="142"/>
      <c r="F410" s="142"/>
      <c r="G410" s="142"/>
      <c r="H410" s="142"/>
      <c r="I410" s="142"/>
      <c r="J410" s="142"/>
      <c r="K410" s="142"/>
      <c r="L410" s="142"/>
    </row>
    <row r="411" spans="2:12">
      <c r="B411" s="141"/>
      <c r="C411" s="141"/>
      <c r="D411" s="142"/>
      <c r="E411" s="142"/>
      <c r="F411" s="142"/>
      <c r="G411" s="142"/>
      <c r="H411" s="142"/>
      <c r="I411" s="142"/>
      <c r="J411" s="142"/>
      <c r="K411" s="142"/>
      <c r="L411" s="142"/>
    </row>
    <row r="412" spans="2:12">
      <c r="B412" s="141"/>
      <c r="C412" s="141"/>
      <c r="D412" s="142"/>
      <c r="E412" s="142"/>
      <c r="F412" s="142"/>
      <c r="G412" s="142"/>
      <c r="H412" s="142"/>
      <c r="I412" s="142"/>
      <c r="J412" s="142"/>
      <c r="K412" s="142"/>
      <c r="L412" s="142"/>
    </row>
    <row r="413" spans="2:12">
      <c r="B413" s="141"/>
      <c r="C413" s="141"/>
      <c r="D413" s="142"/>
      <c r="E413" s="142"/>
      <c r="F413" s="142"/>
      <c r="G413" s="142"/>
      <c r="H413" s="142"/>
      <c r="I413" s="142"/>
      <c r="J413" s="142"/>
      <c r="K413" s="142"/>
      <c r="L413" s="142"/>
    </row>
    <row r="414" spans="2:12">
      <c r="B414" s="141"/>
      <c r="C414" s="141"/>
      <c r="D414" s="142"/>
      <c r="E414" s="142"/>
      <c r="F414" s="142"/>
      <c r="G414" s="142"/>
      <c r="H414" s="142"/>
      <c r="I414" s="142"/>
      <c r="J414" s="142"/>
      <c r="K414" s="142"/>
      <c r="L414" s="142"/>
    </row>
    <row r="415" spans="2:12">
      <c r="B415" s="141"/>
      <c r="C415" s="141"/>
      <c r="D415" s="142"/>
      <c r="E415" s="142"/>
      <c r="F415" s="142"/>
      <c r="G415" s="142"/>
      <c r="H415" s="142"/>
      <c r="I415" s="142"/>
      <c r="J415" s="142"/>
      <c r="K415" s="142"/>
      <c r="L415" s="142"/>
    </row>
    <row r="416" spans="2:12">
      <c r="B416" s="141"/>
      <c r="C416" s="141"/>
      <c r="D416" s="142"/>
      <c r="E416" s="142"/>
      <c r="F416" s="142"/>
      <c r="G416" s="142"/>
      <c r="H416" s="142"/>
      <c r="I416" s="142"/>
      <c r="J416" s="142"/>
      <c r="K416" s="142"/>
      <c r="L416" s="142"/>
    </row>
    <row r="417" spans="2:12">
      <c r="B417" s="141"/>
      <c r="C417" s="141"/>
      <c r="D417" s="142"/>
      <c r="E417" s="142"/>
      <c r="F417" s="142"/>
      <c r="G417" s="142"/>
      <c r="H417" s="142"/>
      <c r="I417" s="142"/>
      <c r="J417" s="142"/>
      <c r="K417" s="142"/>
      <c r="L417" s="142"/>
    </row>
    <row r="418" spans="2:12">
      <c r="B418" s="141"/>
      <c r="C418" s="141"/>
      <c r="D418" s="142"/>
      <c r="E418" s="142"/>
      <c r="F418" s="142"/>
      <c r="G418" s="142"/>
      <c r="H418" s="142"/>
      <c r="I418" s="142"/>
      <c r="J418" s="142"/>
      <c r="K418" s="142"/>
      <c r="L418" s="142"/>
    </row>
    <row r="419" spans="2:12">
      <c r="B419" s="141"/>
      <c r="C419" s="141"/>
      <c r="D419" s="142"/>
      <c r="E419" s="142"/>
      <c r="F419" s="142"/>
      <c r="G419" s="142"/>
      <c r="H419" s="142"/>
      <c r="I419" s="142"/>
      <c r="J419" s="142"/>
      <c r="K419" s="142"/>
      <c r="L419" s="142"/>
    </row>
    <row r="420" spans="2:12">
      <c r="B420" s="141"/>
      <c r="C420" s="141"/>
      <c r="D420" s="142"/>
      <c r="E420" s="142"/>
      <c r="F420" s="142"/>
      <c r="G420" s="142"/>
      <c r="H420" s="142"/>
      <c r="I420" s="142"/>
      <c r="J420" s="142"/>
      <c r="K420" s="142"/>
      <c r="L420" s="142"/>
    </row>
    <row r="421" spans="2:12">
      <c r="B421" s="141"/>
      <c r="C421" s="141"/>
      <c r="D421" s="142"/>
      <c r="E421" s="142"/>
      <c r="F421" s="142"/>
      <c r="G421" s="142"/>
      <c r="H421" s="142"/>
      <c r="I421" s="142"/>
      <c r="J421" s="142"/>
      <c r="K421" s="142"/>
      <c r="L421" s="142"/>
    </row>
    <row r="422" spans="2:12">
      <c r="B422" s="141"/>
      <c r="C422" s="141"/>
      <c r="D422" s="142"/>
      <c r="E422" s="142"/>
      <c r="F422" s="142"/>
      <c r="G422" s="142"/>
      <c r="H422" s="142"/>
      <c r="I422" s="142"/>
      <c r="J422" s="142"/>
      <c r="K422" s="142"/>
      <c r="L422" s="142"/>
    </row>
    <row r="423" spans="2:12">
      <c r="B423" s="141"/>
      <c r="C423" s="141"/>
      <c r="D423" s="142"/>
      <c r="E423" s="142"/>
      <c r="F423" s="142"/>
      <c r="G423" s="142"/>
      <c r="H423" s="142"/>
      <c r="I423" s="142"/>
      <c r="J423" s="142"/>
      <c r="K423" s="142"/>
      <c r="L423" s="142"/>
    </row>
    <row r="424" spans="2:12">
      <c r="B424" s="141"/>
      <c r="C424" s="141"/>
      <c r="D424" s="142"/>
      <c r="E424" s="142"/>
      <c r="F424" s="142"/>
      <c r="G424" s="142"/>
      <c r="H424" s="142"/>
      <c r="I424" s="142"/>
      <c r="J424" s="142"/>
      <c r="K424" s="142"/>
      <c r="L424" s="142"/>
    </row>
    <row r="425" spans="2:12">
      <c r="B425" s="141"/>
      <c r="C425" s="141"/>
      <c r="D425" s="142"/>
      <c r="E425" s="142"/>
      <c r="F425" s="142"/>
      <c r="G425" s="142"/>
      <c r="H425" s="142"/>
      <c r="I425" s="142"/>
      <c r="J425" s="142"/>
      <c r="K425" s="142"/>
      <c r="L425" s="142"/>
    </row>
    <row r="426" spans="2:12">
      <c r="B426" s="141"/>
      <c r="C426" s="141"/>
      <c r="D426" s="142"/>
      <c r="E426" s="142"/>
      <c r="F426" s="142"/>
      <c r="G426" s="142"/>
      <c r="H426" s="142"/>
      <c r="I426" s="142"/>
      <c r="J426" s="142"/>
      <c r="K426" s="142"/>
      <c r="L426" s="142"/>
    </row>
    <row r="427" spans="2:12">
      <c r="B427" s="141"/>
      <c r="C427" s="141"/>
      <c r="D427" s="142"/>
      <c r="E427" s="142"/>
      <c r="F427" s="142"/>
      <c r="G427" s="142"/>
      <c r="H427" s="142"/>
      <c r="I427" s="142"/>
      <c r="J427" s="142"/>
      <c r="K427" s="142"/>
      <c r="L427" s="142"/>
    </row>
    <row r="428" spans="2:12">
      <c r="B428" s="141"/>
      <c r="C428" s="141"/>
      <c r="D428" s="142"/>
      <c r="E428" s="142"/>
      <c r="F428" s="142"/>
      <c r="G428" s="142"/>
      <c r="H428" s="142"/>
      <c r="I428" s="142"/>
      <c r="J428" s="142"/>
      <c r="K428" s="142"/>
      <c r="L428" s="142"/>
    </row>
    <row r="429" spans="2:12">
      <c r="B429" s="141"/>
      <c r="C429" s="141"/>
      <c r="D429" s="142"/>
      <c r="E429" s="142"/>
      <c r="F429" s="142"/>
      <c r="G429" s="142"/>
      <c r="H429" s="142"/>
      <c r="I429" s="142"/>
      <c r="J429" s="142"/>
      <c r="K429" s="142"/>
      <c r="L429" s="142"/>
    </row>
    <row r="430" spans="2:12">
      <c r="B430" s="141"/>
      <c r="C430" s="141"/>
      <c r="D430" s="142"/>
      <c r="E430" s="142"/>
      <c r="F430" s="142"/>
      <c r="G430" s="142"/>
      <c r="H430" s="142"/>
      <c r="I430" s="142"/>
      <c r="J430" s="142"/>
      <c r="K430" s="142"/>
      <c r="L430" s="142"/>
    </row>
    <row r="431" spans="2:12">
      <c r="B431" s="141"/>
      <c r="C431" s="141"/>
      <c r="D431" s="142"/>
      <c r="E431" s="142"/>
      <c r="F431" s="142"/>
      <c r="G431" s="142"/>
      <c r="H431" s="142"/>
      <c r="I431" s="142"/>
      <c r="J431" s="142"/>
      <c r="K431" s="142"/>
      <c r="L431" s="142"/>
    </row>
    <row r="432" spans="2:12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sheetProtection sheet="1" objects="1" scenarios="1"/>
  <mergeCells count="2">
    <mergeCell ref="B6:L6"/>
    <mergeCell ref="B7:L7"/>
  </mergeCells>
  <phoneticPr fontId="12" type="noConversion"/>
  <dataValidations count="1">
    <dataValidation allowBlank="1" showInputMessage="1" showErrorMessage="1" sqref="A1:A1048576 B1:B19 C5:C1048576 B21:B24 B26:B1048576 D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B1:M590"/>
  <sheetViews>
    <sheetView rightToLeft="1" zoomScale="85" zoomScaleNormal="85" workbookViewId="0"/>
  </sheetViews>
  <sheetFormatPr defaultColWidth="9.140625" defaultRowHeight="18"/>
  <cols>
    <col min="1" max="1" width="6.28515625" style="1" customWidth="1"/>
    <col min="2" max="2" width="29.7109375" style="2" bestFit="1" customWidth="1"/>
    <col min="3" max="3" width="48.42578125" style="2" bestFit="1" customWidth="1"/>
    <col min="4" max="4" width="6.42578125" style="2" bestFit="1" customWidth="1"/>
    <col min="5" max="5" width="5.28515625" style="2" bestFit="1" customWidth="1"/>
    <col min="6" max="6" width="12" style="1" bestFit="1" customWidth="1"/>
    <col min="7" max="7" width="9.7109375" style="1" bestFit="1" customWidth="1"/>
    <col min="8" max="8" width="20.140625" style="1" customWidth="1"/>
    <col min="9" max="9" width="10.85546875" style="1" bestFit="1" customWidth="1"/>
    <col min="10" max="10" width="6.28515625" style="1" bestFit="1" customWidth="1"/>
    <col min="11" max="11" width="9.85546875" style="1" bestFit="1" customWidth="1"/>
    <col min="12" max="12" width="9" style="1" bestFit="1" customWidth="1"/>
    <col min="13" max="16384" width="9.140625" style="1"/>
  </cols>
  <sheetData>
    <row r="1" spans="2:13">
      <c r="B1" s="46" t="s">
        <v>146</v>
      </c>
      <c r="C1" s="67" t="s" vm="1">
        <v>232</v>
      </c>
    </row>
    <row r="2" spans="2:13">
      <c r="B2" s="46" t="s">
        <v>145</v>
      </c>
      <c r="C2" s="67" t="s">
        <v>233</v>
      </c>
    </row>
    <row r="3" spans="2:13">
      <c r="B3" s="46" t="s">
        <v>147</v>
      </c>
      <c r="C3" s="67" t="s">
        <v>234</v>
      </c>
    </row>
    <row r="4" spans="2:13">
      <c r="B4" s="46" t="s">
        <v>148</v>
      </c>
      <c r="C4" s="67">
        <v>2102</v>
      </c>
    </row>
    <row r="6" spans="2:13" ht="26.25" customHeight="1">
      <c r="B6" s="186" t="s">
        <v>174</v>
      </c>
      <c r="C6" s="187"/>
      <c r="D6" s="187"/>
      <c r="E6" s="187"/>
      <c r="F6" s="187"/>
      <c r="G6" s="187"/>
      <c r="H6" s="187"/>
      <c r="I6" s="187"/>
      <c r="J6" s="187"/>
      <c r="K6" s="187"/>
      <c r="L6" s="188"/>
    </row>
    <row r="7" spans="2:13" ht="26.25" customHeight="1">
      <c r="B7" s="186" t="s">
        <v>96</v>
      </c>
      <c r="C7" s="187"/>
      <c r="D7" s="187"/>
      <c r="E7" s="187"/>
      <c r="F7" s="187"/>
      <c r="G7" s="187"/>
      <c r="H7" s="187"/>
      <c r="I7" s="187"/>
      <c r="J7" s="187"/>
      <c r="K7" s="187"/>
      <c r="L7" s="188"/>
      <c r="M7" s="3"/>
    </row>
    <row r="8" spans="2:13" s="3" customFormat="1" ht="78.75">
      <c r="B8" s="21" t="s">
        <v>117</v>
      </c>
      <c r="C8" s="29" t="s">
        <v>47</v>
      </c>
      <c r="D8" s="29" t="s">
        <v>120</v>
      </c>
      <c r="E8" s="29" t="s">
        <v>66</v>
      </c>
      <c r="F8" s="29" t="s">
        <v>104</v>
      </c>
      <c r="G8" s="29" t="s">
        <v>208</v>
      </c>
      <c r="H8" s="29" t="s">
        <v>207</v>
      </c>
      <c r="I8" s="29" t="s">
        <v>62</v>
      </c>
      <c r="J8" s="29" t="s">
        <v>60</v>
      </c>
      <c r="K8" s="29" t="s">
        <v>149</v>
      </c>
      <c r="L8" s="30" t="s">
        <v>151</v>
      </c>
    </row>
    <row r="9" spans="2:13" s="3" customFormat="1">
      <c r="B9" s="14"/>
      <c r="C9" s="29"/>
      <c r="D9" s="29"/>
      <c r="E9" s="29"/>
      <c r="F9" s="29"/>
      <c r="G9" s="15" t="s">
        <v>215</v>
      </c>
      <c r="H9" s="15"/>
      <c r="I9" s="15" t="s">
        <v>211</v>
      </c>
      <c r="J9" s="15" t="s">
        <v>19</v>
      </c>
      <c r="K9" s="31" t="s">
        <v>19</v>
      </c>
      <c r="L9" s="16" t="s">
        <v>19</v>
      </c>
    </row>
    <row r="10" spans="2:13" s="4" customFormat="1" ht="18" customHeight="1">
      <c r="B10" s="17"/>
      <c r="C10" s="18" t="s">
        <v>0</v>
      </c>
      <c r="D10" s="18" t="s">
        <v>1</v>
      </c>
      <c r="E10" s="18" t="s">
        <v>2</v>
      </c>
      <c r="F10" s="18" t="s">
        <v>2</v>
      </c>
      <c r="G10" s="18" t="s">
        <v>3</v>
      </c>
      <c r="H10" s="18" t="s">
        <v>4</v>
      </c>
      <c r="I10" s="18" t="s">
        <v>5</v>
      </c>
      <c r="J10" s="18" t="s">
        <v>6</v>
      </c>
      <c r="K10" s="18" t="s">
        <v>7</v>
      </c>
      <c r="L10" s="19" t="s">
        <v>8</v>
      </c>
    </row>
    <row r="11" spans="2:13" s="4" customFormat="1" ht="18" customHeight="1">
      <c r="B11" s="115" t="s">
        <v>52</v>
      </c>
      <c r="C11" s="102"/>
      <c r="D11" s="102"/>
      <c r="E11" s="102"/>
      <c r="F11" s="102"/>
      <c r="G11" s="125"/>
      <c r="H11" s="105"/>
      <c r="I11" s="125">
        <v>10228.573475065998</v>
      </c>
      <c r="J11" s="102"/>
      <c r="K11" s="104">
        <f>IFERROR(I11/$I$11,0)</f>
        <v>1</v>
      </c>
      <c r="L11" s="104">
        <f>I11/'סכום נכסי הקרן'!$C$42</f>
        <v>1.7007330580059586E-4</v>
      </c>
    </row>
    <row r="12" spans="2:13">
      <c r="B12" s="76" t="s">
        <v>201</v>
      </c>
      <c r="C12" s="111"/>
      <c r="D12" s="111"/>
      <c r="E12" s="111"/>
      <c r="F12" s="111"/>
      <c r="G12" s="127"/>
      <c r="H12" s="126"/>
      <c r="I12" s="127">
        <v>8325.928522082997</v>
      </c>
      <c r="J12" s="111"/>
      <c r="K12" s="113">
        <f t="shared" ref="K12:K24" si="0">IFERROR(I12/$I$11,0)</f>
        <v>0.81398726248376252</v>
      </c>
      <c r="L12" s="113">
        <f>I12/'סכום נכסי הקרן'!$C$42</f>
        <v>1.3843750461019083E-4</v>
      </c>
    </row>
    <row r="13" spans="2:13">
      <c r="B13" s="108" t="s">
        <v>193</v>
      </c>
      <c r="C13" s="102"/>
      <c r="D13" s="102"/>
      <c r="E13" s="102"/>
      <c r="F13" s="102"/>
      <c r="G13" s="125"/>
      <c r="H13" s="105"/>
      <c r="I13" s="125">
        <v>8325.928522082997</v>
      </c>
      <c r="J13" s="102"/>
      <c r="K13" s="104">
        <f t="shared" si="0"/>
        <v>0.81398726248376252</v>
      </c>
      <c r="L13" s="104">
        <f>I13/'סכום נכסי הקרן'!$C$42</f>
        <v>1.3843750461019083E-4</v>
      </c>
    </row>
    <row r="14" spans="2:13">
      <c r="B14" s="112" t="s">
        <v>1934</v>
      </c>
      <c r="C14" s="111" t="s">
        <v>1935</v>
      </c>
      <c r="D14" s="106" t="s">
        <v>121</v>
      </c>
      <c r="E14" s="106" t="s">
        <v>663</v>
      </c>
      <c r="F14" s="106" t="s">
        <v>133</v>
      </c>
      <c r="G14" s="127">
        <v>549.345009</v>
      </c>
      <c r="H14" s="128">
        <v>287800</v>
      </c>
      <c r="I14" s="127">
        <v>1581.0149363339999</v>
      </c>
      <c r="J14" s="111"/>
      <c r="K14" s="113">
        <f t="shared" si="0"/>
        <v>0.15456846843677766</v>
      </c>
      <c r="L14" s="113">
        <f>I14/'סכום נכסי הקרן'!$C$42</f>
        <v>2.628797039957784E-5</v>
      </c>
    </row>
    <row r="15" spans="2:13">
      <c r="B15" s="112" t="s">
        <v>1936</v>
      </c>
      <c r="C15" s="111" t="s">
        <v>1937</v>
      </c>
      <c r="D15" s="106" t="s">
        <v>121</v>
      </c>
      <c r="E15" s="106" t="s">
        <v>663</v>
      </c>
      <c r="F15" s="106" t="s">
        <v>133</v>
      </c>
      <c r="G15" s="127">
        <v>2300.9347280000002</v>
      </c>
      <c r="H15" s="128">
        <v>768200</v>
      </c>
      <c r="I15" s="127">
        <v>17675.780580341998</v>
      </c>
      <c r="J15" s="111"/>
      <c r="K15" s="113">
        <f t="shared" si="0"/>
        <v>1.7280787612690975</v>
      </c>
      <c r="L15" s="113">
        <f>I15/'סכום נכסי הקרן'!$C$42</f>
        <v>2.9390006761283416E-4</v>
      </c>
    </row>
    <row r="16" spans="2:13">
      <c r="B16" s="112" t="s">
        <v>1938</v>
      </c>
      <c r="C16" s="111" t="s">
        <v>1939</v>
      </c>
      <c r="D16" s="106" t="s">
        <v>121</v>
      </c>
      <c r="E16" s="106" t="s">
        <v>663</v>
      </c>
      <c r="F16" s="106" t="s">
        <v>133</v>
      </c>
      <c r="G16" s="127">
        <v>-2300.9347280000002</v>
      </c>
      <c r="H16" s="128">
        <v>1E-4</v>
      </c>
      <c r="I16" s="127">
        <v>-2.526E-6</v>
      </c>
      <c r="J16" s="111"/>
      <c r="K16" s="113">
        <f t="shared" si="0"/>
        <v>-2.4695525785267937E-10</v>
      </c>
      <c r="L16" s="113">
        <f>I16/'סכום נכסי הקרן'!$C$42</f>
        <v>-4.2000497087843742E-14</v>
      </c>
    </row>
    <row r="17" spans="2:12">
      <c r="B17" s="112" t="s">
        <v>1940</v>
      </c>
      <c r="C17" s="111" t="s">
        <v>1941</v>
      </c>
      <c r="D17" s="106" t="s">
        <v>121</v>
      </c>
      <c r="E17" s="106" t="s">
        <v>663</v>
      </c>
      <c r="F17" s="106" t="s">
        <v>133</v>
      </c>
      <c r="G17" s="127">
        <v>-549.345009</v>
      </c>
      <c r="H17" s="128">
        <v>1989800</v>
      </c>
      <c r="I17" s="127">
        <v>-10930.866992067002</v>
      </c>
      <c r="J17" s="111"/>
      <c r="K17" s="113">
        <f t="shared" si="0"/>
        <v>-1.0686599669751575</v>
      </c>
      <c r="L17" s="113">
        <f>I17/'סכום נכסי הקרן'!$C$42</f>
        <v>-1.8175053336022065E-4</v>
      </c>
    </row>
    <row r="18" spans="2:12">
      <c r="B18" s="103"/>
      <c r="C18" s="111"/>
      <c r="D18" s="111"/>
      <c r="E18" s="111"/>
      <c r="F18" s="111"/>
      <c r="G18" s="127"/>
      <c r="H18" s="126"/>
      <c r="I18" s="111"/>
      <c r="J18" s="111"/>
      <c r="K18" s="113"/>
      <c r="L18" s="111"/>
    </row>
    <row r="19" spans="2:12">
      <c r="B19" s="76" t="s">
        <v>200</v>
      </c>
      <c r="C19" s="111"/>
      <c r="D19" s="111"/>
      <c r="E19" s="111"/>
      <c r="F19" s="111"/>
      <c r="G19" s="127"/>
      <c r="H19" s="126"/>
      <c r="I19" s="127">
        <v>1902.6449529829997</v>
      </c>
      <c r="J19" s="111"/>
      <c r="K19" s="113">
        <f t="shared" si="0"/>
        <v>0.1860127375162374</v>
      </c>
      <c r="L19" s="113">
        <f>I19/'סכום נכסי הקרן'!$C$42</f>
        <v>3.1635801190405013E-5</v>
      </c>
    </row>
    <row r="20" spans="2:12">
      <c r="B20" s="108" t="s">
        <v>193</v>
      </c>
      <c r="C20" s="102"/>
      <c r="D20" s="102"/>
      <c r="E20" s="102"/>
      <c r="F20" s="102"/>
      <c r="G20" s="125"/>
      <c r="H20" s="105"/>
      <c r="I20" s="125">
        <v>1902.6449529829997</v>
      </c>
      <c r="J20" s="102"/>
      <c r="K20" s="104">
        <f t="shared" si="0"/>
        <v>0.1860127375162374</v>
      </c>
      <c r="L20" s="104">
        <f>I20/'סכום נכסי הקרן'!$C$42</f>
        <v>3.1635801190405013E-5</v>
      </c>
    </row>
    <row r="21" spans="2:12">
      <c r="B21" s="112" t="s">
        <v>1942</v>
      </c>
      <c r="C21" s="111" t="s">
        <v>1942</v>
      </c>
      <c r="D21" s="106" t="s">
        <v>27</v>
      </c>
      <c r="E21" s="106" t="s">
        <v>663</v>
      </c>
      <c r="F21" s="106" t="s">
        <v>132</v>
      </c>
      <c r="G21" s="127">
        <v>7209.0364799999988</v>
      </c>
      <c r="H21" s="126">
        <v>262</v>
      </c>
      <c r="I21" s="127">
        <v>6646.5730357570001</v>
      </c>
      <c r="J21" s="111"/>
      <c r="K21" s="113">
        <f t="shared" si="0"/>
        <v>0.64980449639035465</v>
      </c>
      <c r="L21" s="113">
        <f>I21/'סכום נכסי הקרן'!$C$42</f>
        <v>1.1051439882519897E-4</v>
      </c>
    </row>
    <row r="22" spans="2:12">
      <c r="B22" s="112" t="s">
        <v>1943</v>
      </c>
      <c r="C22" s="111" t="s">
        <v>1943</v>
      </c>
      <c r="D22" s="106" t="s">
        <v>27</v>
      </c>
      <c r="E22" s="106" t="s">
        <v>663</v>
      </c>
      <c r="F22" s="106" t="s">
        <v>132</v>
      </c>
      <c r="G22" s="127">
        <v>-7209.0364799999988</v>
      </c>
      <c r="H22" s="126">
        <v>71</v>
      </c>
      <c r="I22" s="127">
        <v>-1801.1705554919999</v>
      </c>
      <c r="J22" s="111"/>
      <c r="K22" s="113">
        <f t="shared" si="0"/>
        <v>-0.17609205818217757</v>
      </c>
      <c r="L22" s="113">
        <f>I22/'סכום נכסי הקרן'!$C$42</f>
        <v>-2.9948558460273805E-5</v>
      </c>
    </row>
    <row r="23" spans="2:12">
      <c r="B23" s="112" t="s">
        <v>1944</v>
      </c>
      <c r="C23" s="111" t="s">
        <v>1944</v>
      </c>
      <c r="D23" s="106" t="s">
        <v>27</v>
      </c>
      <c r="E23" s="106" t="s">
        <v>663</v>
      </c>
      <c r="F23" s="106" t="s">
        <v>132</v>
      </c>
      <c r="G23" s="127">
        <v>7209.0364799999988</v>
      </c>
      <c r="H23" s="126">
        <v>105</v>
      </c>
      <c r="I23" s="127">
        <v>2663.7029341779999</v>
      </c>
      <c r="J23" s="111"/>
      <c r="K23" s="113">
        <f t="shared" si="0"/>
        <v>0.26041783252290834</v>
      </c>
      <c r="L23" s="113">
        <f>I23/'סכום נכסי הקרן'!$C$42</f>
        <v>4.4290121666596954E-5</v>
      </c>
    </row>
    <row r="24" spans="2:12">
      <c r="B24" s="112" t="s">
        <v>1945</v>
      </c>
      <c r="C24" s="111" t="s">
        <v>1945</v>
      </c>
      <c r="D24" s="106" t="s">
        <v>27</v>
      </c>
      <c r="E24" s="106" t="s">
        <v>663</v>
      </c>
      <c r="F24" s="106" t="s">
        <v>132</v>
      </c>
      <c r="G24" s="127">
        <v>-7209.0364799999988</v>
      </c>
      <c r="H24" s="126">
        <v>221</v>
      </c>
      <c r="I24" s="127">
        <v>-5606.4604614600003</v>
      </c>
      <c r="J24" s="111"/>
      <c r="K24" s="113">
        <f t="shared" si="0"/>
        <v>-0.54811753321484802</v>
      </c>
      <c r="L24" s="113">
        <f>I24/'סכום נכסי הקרן'!$C$42</f>
        <v>-9.3220160841117109E-5</v>
      </c>
    </row>
    <row r="25" spans="2:12">
      <c r="B25" s="103"/>
      <c r="C25" s="111"/>
      <c r="D25" s="111"/>
      <c r="E25" s="111"/>
      <c r="F25" s="111"/>
      <c r="G25" s="127"/>
      <c r="H25" s="126"/>
      <c r="I25" s="111"/>
      <c r="J25" s="111"/>
      <c r="K25" s="113"/>
      <c r="L25" s="111"/>
    </row>
    <row r="26" spans="2:12"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</row>
    <row r="27" spans="2:12"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</row>
    <row r="28" spans="2:12">
      <c r="B28" s="148" t="s">
        <v>223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</row>
    <row r="29" spans="2:12">
      <c r="B29" s="148" t="s">
        <v>113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</row>
    <row r="30" spans="2:12">
      <c r="B30" s="148" t="s">
        <v>206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</row>
    <row r="31" spans="2:12">
      <c r="B31" s="148" t="s">
        <v>214</v>
      </c>
      <c r="C31" s="74"/>
      <c r="D31" s="74"/>
      <c r="E31" s="74"/>
      <c r="F31" s="74"/>
      <c r="G31" s="74"/>
      <c r="H31" s="74"/>
      <c r="I31" s="74"/>
      <c r="J31" s="74"/>
      <c r="K31" s="74"/>
      <c r="L31" s="74"/>
    </row>
    <row r="32" spans="2:12"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</row>
    <row r="33" spans="2:12"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</row>
    <row r="34" spans="2:12"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</row>
    <row r="35" spans="2:12"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</row>
    <row r="36" spans="2:12"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</row>
    <row r="37" spans="2:12"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</row>
    <row r="38" spans="2:12"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</row>
    <row r="39" spans="2:12"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</row>
    <row r="40" spans="2:12"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</row>
    <row r="41" spans="2:12"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</row>
    <row r="42" spans="2:12"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</row>
    <row r="43" spans="2:12"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</row>
    <row r="44" spans="2:12"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</row>
    <row r="45" spans="2:12"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</row>
    <row r="46" spans="2:12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</row>
    <row r="47" spans="2:12"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</row>
    <row r="48" spans="2:12"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</row>
    <row r="49" spans="2:12"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</row>
    <row r="50" spans="2:12"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</row>
    <row r="51" spans="2:12"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</row>
    <row r="52" spans="2:12"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</row>
    <row r="53" spans="2:12"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</row>
    <row r="54" spans="2:12"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</row>
    <row r="55" spans="2:12"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</row>
    <row r="56" spans="2:12"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</row>
    <row r="57" spans="2:12"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</row>
    <row r="58" spans="2:12"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</row>
    <row r="59" spans="2:12"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</row>
    <row r="60" spans="2:12"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</row>
    <row r="61" spans="2:12"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</row>
    <row r="62" spans="2:12"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</row>
    <row r="63" spans="2:12"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</row>
    <row r="64" spans="2:12"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</row>
    <row r="65" spans="2:12"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</row>
    <row r="66" spans="2:12"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</row>
    <row r="67" spans="2:12"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</row>
    <row r="68" spans="2:12"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</row>
    <row r="69" spans="2:12"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</row>
    <row r="70" spans="2:12"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</row>
    <row r="71" spans="2:12"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</row>
    <row r="72" spans="2:12"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</row>
    <row r="73" spans="2:12"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</row>
    <row r="74" spans="2:12"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</row>
    <row r="75" spans="2:12"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</row>
    <row r="76" spans="2:12"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</row>
    <row r="77" spans="2:12"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</row>
    <row r="78" spans="2:12"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</row>
    <row r="79" spans="2:12"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</row>
    <row r="80" spans="2:12"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</row>
    <row r="81" spans="2:12"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</row>
    <row r="82" spans="2:12"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</row>
    <row r="83" spans="2:12"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</row>
    <row r="84" spans="2:12"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</row>
    <row r="85" spans="2:12"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</row>
    <row r="86" spans="2:12"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</row>
    <row r="87" spans="2:12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</row>
    <row r="88" spans="2:12"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</row>
    <row r="89" spans="2:12"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</row>
    <row r="90" spans="2:12"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</row>
    <row r="91" spans="2:12"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</row>
    <row r="92" spans="2:12"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</row>
    <row r="93" spans="2:12"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</row>
    <row r="94" spans="2:12"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</row>
    <row r="95" spans="2:12"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</row>
    <row r="96" spans="2:12"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</row>
    <row r="97" spans="2:12"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</row>
    <row r="98" spans="2:12"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</row>
    <row r="99" spans="2:12"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</row>
    <row r="100" spans="2:12"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</row>
    <row r="101" spans="2:12"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</row>
    <row r="102" spans="2:12"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</row>
    <row r="103" spans="2:12"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</row>
    <row r="104" spans="2:12"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</row>
    <row r="105" spans="2:12"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</row>
    <row r="106" spans="2:12"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</row>
    <row r="107" spans="2:12"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</row>
    <row r="108" spans="2:12"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</row>
    <row r="109" spans="2:12"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</row>
    <row r="110" spans="2:12"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</row>
    <row r="111" spans="2:12"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</row>
    <row r="112" spans="2:12"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</row>
    <row r="113" spans="2:12"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</row>
    <row r="114" spans="2:12"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</row>
    <row r="115" spans="2:12"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</row>
    <row r="116" spans="2:12"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</row>
    <row r="117" spans="2:12"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</row>
    <row r="118" spans="2:12"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</row>
    <row r="119" spans="2:12"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</row>
    <row r="120" spans="2:12"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</row>
    <row r="121" spans="2:12"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</row>
    <row r="122" spans="2:12"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</row>
    <row r="123" spans="2:12"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</row>
    <row r="124" spans="2:12"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</row>
    <row r="125" spans="2:12">
      <c r="B125" s="141"/>
      <c r="C125" s="142"/>
      <c r="D125" s="142"/>
      <c r="E125" s="142"/>
      <c r="F125" s="142"/>
      <c r="G125" s="142"/>
      <c r="H125" s="142"/>
      <c r="I125" s="142"/>
      <c r="J125" s="142"/>
      <c r="K125" s="142"/>
      <c r="L125" s="142"/>
    </row>
    <row r="126" spans="2:12">
      <c r="B126" s="141"/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</row>
    <row r="127" spans="2:12">
      <c r="B127" s="141"/>
      <c r="C127" s="142"/>
      <c r="D127" s="142"/>
      <c r="E127" s="142"/>
      <c r="F127" s="142"/>
      <c r="G127" s="142"/>
      <c r="H127" s="142"/>
      <c r="I127" s="142"/>
      <c r="J127" s="142"/>
      <c r="K127" s="142"/>
      <c r="L127" s="142"/>
    </row>
    <row r="128" spans="2:12">
      <c r="B128" s="141"/>
      <c r="C128" s="142"/>
      <c r="D128" s="142"/>
      <c r="E128" s="142"/>
      <c r="F128" s="142"/>
      <c r="G128" s="142"/>
      <c r="H128" s="142"/>
      <c r="I128" s="142"/>
      <c r="J128" s="142"/>
      <c r="K128" s="142"/>
      <c r="L128" s="142"/>
    </row>
    <row r="129" spans="2:12">
      <c r="B129" s="141"/>
      <c r="C129" s="142"/>
      <c r="D129" s="142"/>
      <c r="E129" s="142"/>
      <c r="F129" s="142"/>
      <c r="G129" s="142"/>
      <c r="H129" s="142"/>
      <c r="I129" s="142"/>
      <c r="J129" s="142"/>
      <c r="K129" s="142"/>
      <c r="L129" s="142"/>
    </row>
    <row r="130" spans="2:12">
      <c r="B130" s="141"/>
      <c r="C130" s="142"/>
      <c r="D130" s="142"/>
      <c r="E130" s="142"/>
      <c r="F130" s="142"/>
      <c r="G130" s="142"/>
      <c r="H130" s="142"/>
      <c r="I130" s="142"/>
      <c r="J130" s="142"/>
      <c r="K130" s="142"/>
      <c r="L130" s="142"/>
    </row>
    <row r="131" spans="2:12">
      <c r="B131" s="141"/>
      <c r="C131" s="142"/>
      <c r="D131" s="142"/>
      <c r="E131" s="142"/>
      <c r="F131" s="142"/>
      <c r="G131" s="142"/>
      <c r="H131" s="142"/>
      <c r="I131" s="142"/>
      <c r="J131" s="142"/>
      <c r="K131" s="142"/>
      <c r="L131" s="142"/>
    </row>
    <row r="132" spans="2:12">
      <c r="B132" s="141"/>
      <c r="C132" s="142"/>
      <c r="D132" s="142"/>
      <c r="E132" s="142"/>
      <c r="F132" s="142"/>
      <c r="G132" s="142"/>
      <c r="H132" s="142"/>
      <c r="I132" s="142"/>
      <c r="J132" s="142"/>
      <c r="K132" s="142"/>
      <c r="L132" s="142"/>
    </row>
    <row r="133" spans="2:12">
      <c r="B133" s="141"/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</row>
    <row r="134" spans="2:12">
      <c r="B134" s="141"/>
      <c r="C134" s="142"/>
      <c r="D134" s="142"/>
      <c r="E134" s="142"/>
      <c r="F134" s="142"/>
      <c r="G134" s="142"/>
      <c r="H134" s="142"/>
      <c r="I134" s="142"/>
      <c r="J134" s="142"/>
      <c r="K134" s="142"/>
      <c r="L134" s="142"/>
    </row>
    <row r="135" spans="2:12">
      <c r="B135" s="141"/>
      <c r="C135" s="142"/>
      <c r="D135" s="142"/>
      <c r="E135" s="142"/>
      <c r="F135" s="142"/>
      <c r="G135" s="142"/>
      <c r="H135" s="142"/>
      <c r="I135" s="142"/>
      <c r="J135" s="142"/>
      <c r="K135" s="142"/>
      <c r="L135" s="142"/>
    </row>
    <row r="136" spans="2:12">
      <c r="B136" s="141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</row>
    <row r="137" spans="2:12">
      <c r="B137" s="141"/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</row>
    <row r="138" spans="2:12">
      <c r="B138" s="141"/>
      <c r="C138" s="142"/>
      <c r="D138" s="142"/>
      <c r="E138" s="142"/>
      <c r="F138" s="142"/>
      <c r="G138" s="142"/>
      <c r="H138" s="142"/>
      <c r="I138" s="142"/>
      <c r="J138" s="142"/>
      <c r="K138" s="142"/>
      <c r="L138" s="142"/>
    </row>
    <row r="139" spans="2:12">
      <c r="B139" s="141"/>
      <c r="C139" s="142"/>
      <c r="D139" s="142"/>
      <c r="E139" s="142"/>
      <c r="F139" s="142"/>
      <c r="G139" s="142"/>
      <c r="H139" s="142"/>
      <c r="I139" s="142"/>
      <c r="J139" s="142"/>
      <c r="K139" s="142"/>
      <c r="L139" s="142"/>
    </row>
    <row r="140" spans="2:12">
      <c r="B140" s="141"/>
      <c r="C140" s="142"/>
      <c r="D140" s="142"/>
      <c r="E140" s="142"/>
      <c r="F140" s="142"/>
      <c r="G140" s="142"/>
      <c r="H140" s="142"/>
      <c r="I140" s="142"/>
      <c r="J140" s="142"/>
      <c r="K140" s="142"/>
      <c r="L140" s="142"/>
    </row>
    <row r="141" spans="2:12">
      <c r="B141" s="141"/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</row>
    <row r="142" spans="2:12">
      <c r="B142" s="141"/>
      <c r="C142" s="142"/>
      <c r="D142" s="142"/>
      <c r="E142" s="142"/>
      <c r="F142" s="142"/>
      <c r="G142" s="142"/>
      <c r="H142" s="142"/>
      <c r="I142" s="142"/>
      <c r="J142" s="142"/>
      <c r="K142" s="142"/>
      <c r="L142" s="142"/>
    </row>
    <row r="143" spans="2:12">
      <c r="B143" s="141"/>
      <c r="C143" s="142"/>
      <c r="D143" s="142"/>
      <c r="E143" s="142"/>
      <c r="F143" s="142"/>
      <c r="G143" s="142"/>
      <c r="H143" s="142"/>
      <c r="I143" s="142"/>
      <c r="J143" s="142"/>
      <c r="K143" s="142"/>
      <c r="L143" s="142"/>
    </row>
    <row r="144" spans="2:12">
      <c r="B144" s="141"/>
      <c r="C144" s="142"/>
      <c r="D144" s="142"/>
      <c r="E144" s="142"/>
      <c r="F144" s="142"/>
      <c r="G144" s="142"/>
      <c r="H144" s="142"/>
      <c r="I144" s="142"/>
      <c r="J144" s="142"/>
      <c r="K144" s="142"/>
      <c r="L144" s="142"/>
    </row>
    <row r="145" spans="2:12">
      <c r="B145" s="141"/>
      <c r="C145" s="142"/>
      <c r="D145" s="142"/>
      <c r="E145" s="142"/>
      <c r="F145" s="142"/>
      <c r="G145" s="142"/>
      <c r="H145" s="142"/>
      <c r="I145" s="142"/>
      <c r="J145" s="142"/>
      <c r="K145" s="142"/>
      <c r="L145" s="142"/>
    </row>
    <row r="146" spans="2:12">
      <c r="B146" s="141"/>
      <c r="C146" s="142"/>
      <c r="D146" s="142"/>
      <c r="E146" s="142"/>
      <c r="F146" s="142"/>
      <c r="G146" s="142"/>
      <c r="H146" s="142"/>
      <c r="I146" s="142"/>
      <c r="J146" s="142"/>
      <c r="K146" s="142"/>
      <c r="L146" s="142"/>
    </row>
    <row r="147" spans="2:12">
      <c r="B147" s="141"/>
      <c r="C147" s="142"/>
      <c r="D147" s="142"/>
      <c r="E147" s="142"/>
      <c r="F147" s="142"/>
      <c r="G147" s="142"/>
      <c r="H147" s="142"/>
      <c r="I147" s="142"/>
      <c r="J147" s="142"/>
      <c r="K147" s="142"/>
      <c r="L147" s="142"/>
    </row>
    <row r="148" spans="2:12">
      <c r="B148" s="141"/>
      <c r="C148" s="142"/>
      <c r="D148" s="142"/>
      <c r="E148" s="142"/>
      <c r="F148" s="142"/>
      <c r="G148" s="142"/>
      <c r="H148" s="142"/>
      <c r="I148" s="142"/>
      <c r="J148" s="142"/>
      <c r="K148" s="142"/>
      <c r="L148" s="142"/>
    </row>
    <row r="149" spans="2:12">
      <c r="B149" s="141"/>
      <c r="C149" s="142"/>
      <c r="D149" s="142"/>
      <c r="E149" s="142"/>
      <c r="F149" s="142"/>
      <c r="G149" s="142"/>
      <c r="H149" s="142"/>
      <c r="I149" s="142"/>
      <c r="J149" s="142"/>
      <c r="K149" s="142"/>
      <c r="L149" s="142"/>
    </row>
    <row r="150" spans="2:12">
      <c r="B150" s="141"/>
      <c r="C150" s="142"/>
      <c r="D150" s="142"/>
      <c r="E150" s="142"/>
      <c r="F150" s="142"/>
      <c r="G150" s="142"/>
      <c r="H150" s="142"/>
      <c r="I150" s="142"/>
      <c r="J150" s="142"/>
      <c r="K150" s="142"/>
      <c r="L150" s="142"/>
    </row>
    <row r="151" spans="2:12">
      <c r="B151" s="141"/>
      <c r="C151" s="142"/>
      <c r="D151" s="142"/>
      <c r="E151" s="142"/>
      <c r="F151" s="142"/>
      <c r="G151" s="142"/>
      <c r="H151" s="142"/>
      <c r="I151" s="142"/>
      <c r="J151" s="142"/>
      <c r="K151" s="142"/>
      <c r="L151" s="142"/>
    </row>
    <row r="152" spans="2:12">
      <c r="B152" s="141"/>
      <c r="C152" s="142"/>
      <c r="D152" s="142"/>
      <c r="E152" s="142"/>
      <c r="F152" s="142"/>
      <c r="G152" s="142"/>
      <c r="H152" s="142"/>
      <c r="I152" s="142"/>
      <c r="J152" s="142"/>
      <c r="K152" s="142"/>
      <c r="L152" s="142"/>
    </row>
    <row r="153" spans="2:12">
      <c r="B153" s="141"/>
      <c r="C153" s="142"/>
      <c r="D153" s="142"/>
      <c r="E153" s="142"/>
      <c r="F153" s="142"/>
      <c r="G153" s="142"/>
      <c r="H153" s="142"/>
      <c r="I153" s="142"/>
      <c r="J153" s="142"/>
      <c r="K153" s="142"/>
      <c r="L153" s="142"/>
    </row>
    <row r="154" spans="2:12">
      <c r="B154" s="141"/>
      <c r="C154" s="142"/>
      <c r="D154" s="142"/>
      <c r="E154" s="142"/>
      <c r="F154" s="142"/>
      <c r="G154" s="142"/>
      <c r="H154" s="142"/>
      <c r="I154" s="142"/>
      <c r="J154" s="142"/>
      <c r="K154" s="142"/>
      <c r="L154" s="142"/>
    </row>
    <row r="155" spans="2:12">
      <c r="B155" s="141"/>
      <c r="C155" s="142"/>
      <c r="D155" s="142"/>
      <c r="E155" s="142"/>
      <c r="F155" s="142"/>
      <c r="G155" s="142"/>
      <c r="H155" s="142"/>
      <c r="I155" s="142"/>
      <c r="J155" s="142"/>
      <c r="K155" s="142"/>
      <c r="L155" s="142"/>
    </row>
    <row r="156" spans="2:12">
      <c r="B156" s="141"/>
      <c r="C156" s="142"/>
      <c r="D156" s="142"/>
      <c r="E156" s="142"/>
      <c r="F156" s="142"/>
      <c r="G156" s="142"/>
      <c r="H156" s="142"/>
      <c r="I156" s="142"/>
      <c r="J156" s="142"/>
      <c r="K156" s="142"/>
      <c r="L156" s="142"/>
    </row>
    <row r="157" spans="2:12">
      <c r="B157" s="141"/>
      <c r="C157" s="142"/>
      <c r="D157" s="142"/>
      <c r="E157" s="142"/>
      <c r="F157" s="142"/>
      <c r="G157" s="142"/>
      <c r="H157" s="142"/>
      <c r="I157" s="142"/>
      <c r="J157" s="142"/>
      <c r="K157" s="142"/>
      <c r="L157" s="142"/>
    </row>
    <row r="158" spans="2:12">
      <c r="B158" s="141"/>
      <c r="C158" s="142"/>
      <c r="D158" s="142"/>
      <c r="E158" s="142"/>
      <c r="F158" s="142"/>
      <c r="G158" s="142"/>
      <c r="H158" s="142"/>
      <c r="I158" s="142"/>
      <c r="J158" s="142"/>
      <c r="K158" s="142"/>
      <c r="L158" s="142"/>
    </row>
    <row r="159" spans="2:12">
      <c r="B159" s="141"/>
      <c r="C159" s="142"/>
      <c r="D159" s="142"/>
      <c r="E159" s="142"/>
      <c r="F159" s="142"/>
      <c r="G159" s="142"/>
      <c r="H159" s="142"/>
      <c r="I159" s="142"/>
      <c r="J159" s="142"/>
      <c r="K159" s="142"/>
      <c r="L159" s="142"/>
    </row>
    <row r="160" spans="2:12">
      <c r="B160" s="141"/>
      <c r="C160" s="142"/>
      <c r="D160" s="142"/>
      <c r="E160" s="142"/>
      <c r="F160" s="142"/>
      <c r="G160" s="142"/>
      <c r="H160" s="142"/>
      <c r="I160" s="142"/>
      <c r="J160" s="142"/>
      <c r="K160" s="142"/>
      <c r="L160" s="142"/>
    </row>
    <row r="161" spans="2:12">
      <c r="B161" s="141"/>
      <c r="C161" s="142"/>
      <c r="D161" s="142"/>
      <c r="E161" s="142"/>
      <c r="F161" s="142"/>
      <c r="G161" s="142"/>
      <c r="H161" s="142"/>
      <c r="I161" s="142"/>
      <c r="J161" s="142"/>
      <c r="K161" s="142"/>
      <c r="L161" s="142"/>
    </row>
    <row r="162" spans="2:12">
      <c r="B162" s="141"/>
      <c r="C162" s="142"/>
      <c r="D162" s="142"/>
      <c r="E162" s="142"/>
      <c r="F162" s="142"/>
      <c r="G162" s="142"/>
      <c r="H162" s="142"/>
      <c r="I162" s="142"/>
      <c r="J162" s="142"/>
      <c r="K162" s="142"/>
      <c r="L162" s="142"/>
    </row>
    <row r="163" spans="2:12">
      <c r="B163" s="141"/>
      <c r="C163" s="142"/>
      <c r="D163" s="142"/>
      <c r="E163" s="142"/>
      <c r="F163" s="142"/>
      <c r="G163" s="142"/>
      <c r="H163" s="142"/>
      <c r="I163" s="142"/>
      <c r="J163" s="142"/>
      <c r="K163" s="142"/>
      <c r="L163" s="142"/>
    </row>
    <row r="164" spans="2:12">
      <c r="B164" s="141"/>
      <c r="C164" s="142"/>
      <c r="D164" s="142"/>
      <c r="E164" s="142"/>
      <c r="F164" s="142"/>
      <c r="G164" s="142"/>
      <c r="H164" s="142"/>
      <c r="I164" s="142"/>
      <c r="J164" s="142"/>
      <c r="K164" s="142"/>
      <c r="L164" s="142"/>
    </row>
    <row r="165" spans="2:12">
      <c r="B165" s="141"/>
      <c r="C165" s="142"/>
      <c r="D165" s="142"/>
      <c r="E165" s="142"/>
      <c r="F165" s="142"/>
      <c r="G165" s="142"/>
      <c r="H165" s="142"/>
      <c r="I165" s="142"/>
      <c r="J165" s="142"/>
      <c r="K165" s="142"/>
      <c r="L165" s="142"/>
    </row>
    <row r="166" spans="2:12">
      <c r="B166" s="141"/>
      <c r="C166" s="142"/>
      <c r="D166" s="142"/>
      <c r="E166" s="142"/>
      <c r="F166" s="142"/>
      <c r="G166" s="142"/>
      <c r="H166" s="142"/>
      <c r="I166" s="142"/>
      <c r="J166" s="142"/>
      <c r="K166" s="142"/>
      <c r="L166" s="142"/>
    </row>
    <row r="167" spans="2:12">
      <c r="B167" s="141"/>
      <c r="C167" s="142"/>
      <c r="D167" s="142"/>
      <c r="E167" s="142"/>
      <c r="F167" s="142"/>
      <c r="G167" s="142"/>
      <c r="H167" s="142"/>
      <c r="I167" s="142"/>
      <c r="J167" s="142"/>
      <c r="K167" s="142"/>
      <c r="L167" s="142"/>
    </row>
    <row r="168" spans="2:12">
      <c r="B168" s="141"/>
      <c r="C168" s="142"/>
      <c r="D168" s="142"/>
      <c r="E168" s="142"/>
      <c r="F168" s="142"/>
      <c r="G168" s="142"/>
      <c r="H168" s="142"/>
      <c r="I168" s="142"/>
      <c r="J168" s="142"/>
      <c r="K168" s="142"/>
      <c r="L168" s="142"/>
    </row>
    <row r="169" spans="2:12">
      <c r="B169" s="141"/>
      <c r="C169" s="142"/>
      <c r="D169" s="142"/>
      <c r="E169" s="142"/>
      <c r="F169" s="142"/>
      <c r="G169" s="142"/>
      <c r="H169" s="142"/>
      <c r="I169" s="142"/>
      <c r="J169" s="142"/>
      <c r="K169" s="142"/>
      <c r="L169" s="142"/>
    </row>
    <row r="170" spans="2:12">
      <c r="B170" s="141"/>
      <c r="C170" s="142"/>
      <c r="D170" s="142"/>
      <c r="E170" s="142"/>
      <c r="F170" s="142"/>
      <c r="G170" s="142"/>
      <c r="H170" s="142"/>
      <c r="I170" s="142"/>
      <c r="J170" s="142"/>
      <c r="K170" s="142"/>
      <c r="L170" s="142"/>
    </row>
    <row r="171" spans="2:12">
      <c r="B171" s="141"/>
      <c r="C171" s="142"/>
      <c r="D171" s="142"/>
      <c r="E171" s="142"/>
      <c r="F171" s="142"/>
      <c r="G171" s="142"/>
      <c r="H171" s="142"/>
      <c r="I171" s="142"/>
      <c r="J171" s="142"/>
      <c r="K171" s="142"/>
      <c r="L171" s="142"/>
    </row>
    <row r="172" spans="2:12">
      <c r="B172" s="141"/>
      <c r="C172" s="142"/>
      <c r="D172" s="142"/>
      <c r="E172" s="142"/>
      <c r="F172" s="142"/>
      <c r="G172" s="142"/>
      <c r="H172" s="142"/>
      <c r="I172" s="142"/>
      <c r="J172" s="142"/>
      <c r="K172" s="142"/>
      <c r="L172" s="142"/>
    </row>
    <row r="173" spans="2:12">
      <c r="B173" s="141"/>
      <c r="C173" s="142"/>
      <c r="D173" s="142"/>
      <c r="E173" s="142"/>
      <c r="F173" s="142"/>
      <c r="G173" s="142"/>
      <c r="H173" s="142"/>
      <c r="I173" s="142"/>
      <c r="J173" s="142"/>
      <c r="K173" s="142"/>
      <c r="L173" s="142"/>
    </row>
    <row r="174" spans="2:12">
      <c r="B174" s="141"/>
      <c r="C174" s="142"/>
      <c r="D174" s="142"/>
      <c r="E174" s="142"/>
      <c r="F174" s="142"/>
      <c r="G174" s="142"/>
      <c r="H174" s="142"/>
      <c r="I174" s="142"/>
      <c r="J174" s="142"/>
      <c r="K174" s="142"/>
      <c r="L174" s="142"/>
    </row>
    <row r="175" spans="2:12">
      <c r="B175" s="141"/>
      <c r="C175" s="142"/>
      <c r="D175" s="142"/>
      <c r="E175" s="142"/>
      <c r="F175" s="142"/>
      <c r="G175" s="142"/>
      <c r="H175" s="142"/>
      <c r="I175" s="142"/>
      <c r="J175" s="142"/>
      <c r="K175" s="142"/>
      <c r="L175" s="142"/>
    </row>
    <row r="176" spans="2:12">
      <c r="B176" s="141"/>
      <c r="C176" s="142"/>
      <c r="D176" s="142"/>
      <c r="E176" s="142"/>
      <c r="F176" s="142"/>
      <c r="G176" s="142"/>
      <c r="H176" s="142"/>
      <c r="I176" s="142"/>
      <c r="J176" s="142"/>
      <c r="K176" s="142"/>
      <c r="L176" s="142"/>
    </row>
    <row r="177" spans="2:12">
      <c r="B177" s="141"/>
      <c r="C177" s="142"/>
      <c r="D177" s="142"/>
      <c r="E177" s="142"/>
      <c r="F177" s="142"/>
      <c r="G177" s="142"/>
      <c r="H177" s="142"/>
      <c r="I177" s="142"/>
      <c r="J177" s="142"/>
      <c r="K177" s="142"/>
      <c r="L177" s="142"/>
    </row>
    <row r="178" spans="2:12">
      <c r="B178" s="141"/>
      <c r="C178" s="142"/>
      <c r="D178" s="142"/>
      <c r="E178" s="142"/>
      <c r="F178" s="142"/>
      <c r="G178" s="142"/>
      <c r="H178" s="142"/>
      <c r="I178" s="142"/>
      <c r="J178" s="142"/>
      <c r="K178" s="142"/>
      <c r="L178" s="142"/>
    </row>
    <row r="179" spans="2:12">
      <c r="B179" s="141"/>
      <c r="C179" s="142"/>
      <c r="D179" s="142"/>
      <c r="E179" s="142"/>
      <c r="F179" s="142"/>
      <c r="G179" s="142"/>
      <c r="H179" s="142"/>
      <c r="I179" s="142"/>
      <c r="J179" s="142"/>
      <c r="K179" s="142"/>
      <c r="L179" s="142"/>
    </row>
    <row r="180" spans="2:12">
      <c r="B180" s="141"/>
      <c r="C180" s="142"/>
      <c r="D180" s="142"/>
      <c r="E180" s="142"/>
      <c r="F180" s="142"/>
      <c r="G180" s="142"/>
      <c r="H180" s="142"/>
      <c r="I180" s="142"/>
      <c r="J180" s="142"/>
      <c r="K180" s="142"/>
      <c r="L180" s="142"/>
    </row>
    <row r="181" spans="2:12">
      <c r="B181" s="141"/>
      <c r="C181" s="142"/>
      <c r="D181" s="142"/>
      <c r="E181" s="142"/>
      <c r="F181" s="142"/>
      <c r="G181" s="142"/>
      <c r="H181" s="142"/>
      <c r="I181" s="142"/>
      <c r="J181" s="142"/>
      <c r="K181" s="142"/>
      <c r="L181" s="142"/>
    </row>
    <row r="182" spans="2:12">
      <c r="B182" s="141"/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</row>
    <row r="183" spans="2:12">
      <c r="B183" s="141"/>
      <c r="C183" s="142"/>
      <c r="D183" s="142"/>
      <c r="E183" s="142"/>
      <c r="F183" s="142"/>
      <c r="G183" s="142"/>
      <c r="H183" s="142"/>
      <c r="I183" s="142"/>
      <c r="J183" s="142"/>
      <c r="K183" s="142"/>
      <c r="L183" s="142"/>
    </row>
    <row r="184" spans="2:12">
      <c r="B184" s="141"/>
      <c r="C184" s="142"/>
      <c r="D184" s="142"/>
      <c r="E184" s="142"/>
      <c r="F184" s="142"/>
      <c r="G184" s="142"/>
      <c r="H184" s="142"/>
      <c r="I184" s="142"/>
      <c r="J184" s="142"/>
      <c r="K184" s="142"/>
      <c r="L184" s="142"/>
    </row>
    <row r="185" spans="2:12">
      <c r="B185" s="141"/>
      <c r="C185" s="142"/>
      <c r="D185" s="142"/>
      <c r="E185" s="142"/>
      <c r="F185" s="142"/>
      <c r="G185" s="142"/>
      <c r="H185" s="142"/>
      <c r="I185" s="142"/>
      <c r="J185" s="142"/>
      <c r="K185" s="142"/>
      <c r="L185" s="142"/>
    </row>
    <row r="186" spans="2:12">
      <c r="B186" s="141"/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</row>
    <row r="187" spans="2:12">
      <c r="B187" s="141"/>
      <c r="C187" s="142"/>
      <c r="D187" s="142"/>
      <c r="E187" s="142"/>
      <c r="F187" s="142"/>
      <c r="G187" s="142"/>
      <c r="H187" s="142"/>
      <c r="I187" s="142"/>
      <c r="J187" s="142"/>
      <c r="K187" s="142"/>
      <c r="L187" s="142"/>
    </row>
    <row r="188" spans="2:12">
      <c r="B188" s="141"/>
      <c r="C188" s="142"/>
      <c r="D188" s="142"/>
      <c r="E188" s="142"/>
      <c r="F188" s="142"/>
      <c r="G188" s="142"/>
      <c r="H188" s="142"/>
      <c r="I188" s="142"/>
      <c r="J188" s="142"/>
      <c r="K188" s="142"/>
      <c r="L188" s="142"/>
    </row>
    <row r="189" spans="2:12">
      <c r="B189" s="141"/>
      <c r="C189" s="142"/>
      <c r="D189" s="142"/>
      <c r="E189" s="142"/>
      <c r="F189" s="142"/>
      <c r="G189" s="142"/>
      <c r="H189" s="142"/>
      <c r="I189" s="142"/>
      <c r="J189" s="142"/>
      <c r="K189" s="142"/>
      <c r="L189" s="142"/>
    </row>
    <row r="190" spans="2:12">
      <c r="B190" s="141"/>
      <c r="C190" s="142"/>
      <c r="D190" s="142"/>
      <c r="E190" s="142"/>
      <c r="F190" s="142"/>
      <c r="G190" s="142"/>
      <c r="H190" s="142"/>
      <c r="I190" s="142"/>
      <c r="J190" s="142"/>
      <c r="K190" s="142"/>
      <c r="L190" s="142"/>
    </row>
    <row r="191" spans="2:12">
      <c r="B191" s="141"/>
      <c r="C191" s="142"/>
      <c r="D191" s="142"/>
      <c r="E191" s="142"/>
      <c r="F191" s="142"/>
      <c r="G191" s="142"/>
      <c r="H191" s="142"/>
      <c r="I191" s="142"/>
      <c r="J191" s="142"/>
      <c r="K191" s="142"/>
      <c r="L191" s="142"/>
    </row>
    <row r="192" spans="2:12">
      <c r="B192" s="141"/>
      <c r="C192" s="142"/>
      <c r="D192" s="142"/>
      <c r="E192" s="142"/>
      <c r="F192" s="142"/>
      <c r="G192" s="142"/>
      <c r="H192" s="142"/>
      <c r="I192" s="142"/>
      <c r="J192" s="142"/>
      <c r="K192" s="142"/>
      <c r="L192" s="142"/>
    </row>
    <row r="193" spans="2:12">
      <c r="B193" s="141"/>
      <c r="C193" s="142"/>
      <c r="D193" s="142"/>
      <c r="E193" s="142"/>
      <c r="F193" s="142"/>
      <c r="G193" s="142"/>
      <c r="H193" s="142"/>
      <c r="I193" s="142"/>
      <c r="J193" s="142"/>
      <c r="K193" s="142"/>
      <c r="L193" s="142"/>
    </row>
    <row r="194" spans="2:12">
      <c r="B194" s="141"/>
      <c r="C194" s="142"/>
      <c r="D194" s="142"/>
      <c r="E194" s="142"/>
      <c r="F194" s="142"/>
      <c r="G194" s="142"/>
      <c r="H194" s="142"/>
      <c r="I194" s="142"/>
      <c r="J194" s="142"/>
      <c r="K194" s="142"/>
      <c r="L194" s="142"/>
    </row>
    <row r="195" spans="2:12">
      <c r="B195" s="141"/>
      <c r="C195" s="142"/>
      <c r="D195" s="142"/>
      <c r="E195" s="142"/>
      <c r="F195" s="142"/>
      <c r="G195" s="142"/>
      <c r="H195" s="142"/>
      <c r="I195" s="142"/>
      <c r="J195" s="142"/>
      <c r="K195" s="142"/>
      <c r="L195" s="142"/>
    </row>
    <row r="196" spans="2:12">
      <c r="B196" s="141"/>
      <c r="C196" s="142"/>
      <c r="D196" s="142"/>
      <c r="E196" s="142"/>
      <c r="F196" s="142"/>
      <c r="G196" s="142"/>
      <c r="H196" s="142"/>
      <c r="I196" s="142"/>
      <c r="J196" s="142"/>
      <c r="K196" s="142"/>
      <c r="L196" s="142"/>
    </row>
    <row r="197" spans="2:12">
      <c r="B197" s="141"/>
      <c r="C197" s="142"/>
      <c r="D197" s="142"/>
      <c r="E197" s="142"/>
      <c r="F197" s="142"/>
      <c r="G197" s="142"/>
      <c r="H197" s="142"/>
      <c r="I197" s="142"/>
      <c r="J197" s="142"/>
      <c r="K197" s="142"/>
      <c r="L197" s="142"/>
    </row>
    <row r="198" spans="2:12">
      <c r="B198" s="141"/>
      <c r="C198" s="142"/>
      <c r="D198" s="142"/>
      <c r="E198" s="142"/>
      <c r="F198" s="142"/>
      <c r="G198" s="142"/>
      <c r="H198" s="142"/>
      <c r="I198" s="142"/>
      <c r="J198" s="142"/>
      <c r="K198" s="142"/>
      <c r="L198" s="142"/>
    </row>
    <row r="199" spans="2:12">
      <c r="B199" s="141"/>
      <c r="C199" s="142"/>
      <c r="D199" s="142"/>
      <c r="E199" s="142"/>
      <c r="F199" s="142"/>
      <c r="G199" s="142"/>
      <c r="H199" s="142"/>
      <c r="I199" s="142"/>
      <c r="J199" s="142"/>
      <c r="K199" s="142"/>
      <c r="L199" s="142"/>
    </row>
    <row r="200" spans="2:12">
      <c r="B200" s="141"/>
      <c r="C200" s="142"/>
      <c r="D200" s="142"/>
      <c r="E200" s="142"/>
      <c r="F200" s="142"/>
      <c r="G200" s="142"/>
      <c r="H200" s="142"/>
      <c r="I200" s="142"/>
      <c r="J200" s="142"/>
      <c r="K200" s="142"/>
      <c r="L200" s="142"/>
    </row>
    <row r="201" spans="2:12">
      <c r="B201" s="141"/>
      <c r="C201" s="142"/>
      <c r="D201" s="142"/>
      <c r="E201" s="142"/>
      <c r="F201" s="142"/>
      <c r="G201" s="142"/>
      <c r="H201" s="142"/>
      <c r="I201" s="142"/>
      <c r="J201" s="142"/>
      <c r="K201" s="142"/>
      <c r="L201" s="142"/>
    </row>
    <row r="202" spans="2:12">
      <c r="B202" s="141"/>
      <c r="C202" s="142"/>
      <c r="D202" s="142"/>
      <c r="E202" s="142"/>
      <c r="F202" s="142"/>
      <c r="G202" s="142"/>
      <c r="H202" s="142"/>
      <c r="I202" s="142"/>
      <c r="J202" s="142"/>
      <c r="K202" s="142"/>
      <c r="L202" s="142"/>
    </row>
    <row r="203" spans="2:12">
      <c r="B203" s="141"/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</row>
    <row r="204" spans="2:12">
      <c r="B204" s="141"/>
      <c r="C204" s="142"/>
      <c r="D204" s="142"/>
      <c r="E204" s="142"/>
      <c r="F204" s="142"/>
      <c r="G204" s="142"/>
      <c r="H204" s="142"/>
      <c r="I204" s="142"/>
      <c r="J204" s="142"/>
      <c r="K204" s="142"/>
      <c r="L204" s="142"/>
    </row>
    <row r="205" spans="2:12">
      <c r="B205" s="141"/>
      <c r="C205" s="142"/>
      <c r="D205" s="142"/>
      <c r="E205" s="142"/>
      <c r="F205" s="142"/>
      <c r="G205" s="142"/>
      <c r="H205" s="142"/>
      <c r="I205" s="142"/>
      <c r="J205" s="142"/>
      <c r="K205" s="142"/>
      <c r="L205" s="142"/>
    </row>
    <row r="206" spans="2:12">
      <c r="B206" s="141"/>
      <c r="C206" s="142"/>
      <c r="D206" s="142"/>
      <c r="E206" s="142"/>
      <c r="F206" s="142"/>
      <c r="G206" s="142"/>
      <c r="H206" s="142"/>
      <c r="I206" s="142"/>
      <c r="J206" s="142"/>
      <c r="K206" s="142"/>
      <c r="L206" s="142"/>
    </row>
    <row r="207" spans="2:12">
      <c r="B207" s="141"/>
      <c r="C207" s="142"/>
      <c r="D207" s="142"/>
      <c r="E207" s="142"/>
      <c r="F207" s="142"/>
      <c r="G207" s="142"/>
      <c r="H207" s="142"/>
      <c r="I207" s="142"/>
      <c r="J207" s="142"/>
      <c r="K207" s="142"/>
      <c r="L207" s="142"/>
    </row>
    <row r="208" spans="2:12">
      <c r="B208" s="141"/>
      <c r="C208" s="142"/>
      <c r="D208" s="142"/>
      <c r="E208" s="142"/>
      <c r="F208" s="142"/>
      <c r="G208" s="142"/>
      <c r="H208" s="142"/>
      <c r="I208" s="142"/>
      <c r="J208" s="142"/>
      <c r="K208" s="142"/>
      <c r="L208" s="142"/>
    </row>
    <row r="209" spans="2:12">
      <c r="B209" s="141"/>
      <c r="C209" s="142"/>
      <c r="D209" s="142"/>
      <c r="E209" s="142"/>
      <c r="F209" s="142"/>
      <c r="G209" s="142"/>
      <c r="H209" s="142"/>
      <c r="I209" s="142"/>
      <c r="J209" s="142"/>
      <c r="K209" s="142"/>
      <c r="L209" s="142"/>
    </row>
    <row r="210" spans="2:12">
      <c r="B210" s="141"/>
      <c r="C210" s="142"/>
      <c r="D210" s="142"/>
      <c r="E210" s="142"/>
      <c r="F210" s="142"/>
      <c r="G210" s="142"/>
      <c r="H210" s="142"/>
      <c r="I210" s="142"/>
      <c r="J210" s="142"/>
      <c r="K210" s="142"/>
      <c r="L210" s="142"/>
    </row>
    <row r="211" spans="2:12">
      <c r="B211" s="141"/>
      <c r="C211" s="142"/>
      <c r="D211" s="142"/>
      <c r="E211" s="142"/>
      <c r="F211" s="142"/>
      <c r="G211" s="142"/>
      <c r="H211" s="142"/>
      <c r="I211" s="142"/>
      <c r="J211" s="142"/>
      <c r="K211" s="142"/>
      <c r="L211" s="142"/>
    </row>
    <row r="212" spans="2:12">
      <c r="B212" s="141"/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</row>
    <row r="213" spans="2:12">
      <c r="B213" s="141"/>
      <c r="C213" s="142"/>
      <c r="D213" s="142"/>
      <c r="E213" s="142"/>
      <c r="F213" s="142"/>
      <c r="G213" s="142"/>
      <c r="H213" s="142"/>
      <c r="I213" s="142"/>
      <c r="J213" s="142"/>
      <c r="K213" s="142"/>
      <c r="L213" s="142"/>
    </row>
    <row r="214" spans="2:12">
      <c r="B214" s="141"/>
      <c r="C214" s="142"/>
      <c r="D214" s="142"/>
      <c r="E214" s="142"/>
      <c r="F214" s="142"/>
      <c r="G214" s="142"/>
      <c r="H214" s="142"/>
      <c r="I214" s="142"/>
      <c r="J214" s="142"/>
      <c r="K214" s="142"/>
      <c r="L214" s="142"/>
    </row>
    <row r="215" spans="2:12">
      <c r="B215" s="141"/>
      <c r="C215" s="142"/>
      <c r="D215" s="142"/>
      <c r="E215" s="142"/>
      <c r="F215" s="142"/>
      <c r="G215" s="142"/>
      <c r="H215" s="142"/>
      <c r="I215" s="142"/>
      <c r="J215" s="142"/>
      <c r="K215" s="142"/>
      <c r="L215" s="142"/>
    </row>
    <row r="216" spans="2:12">
      <c r="B216" s="141"/>
      <c r="C216" s="142"/>
      <c r="D216" s="142"/>
      <c r="E216" s="142"/>
      <c r="F216" s="142"/>
      <c r="G216" s="142"/>
      <c r="H216" s="142"/>
      <c r="I216" s="142"/>
      <c r="J216" s="142"/>
      <c r="K216" s="142"/>
      <c r="L216" s="142"/>
    </row>
    <row r="217" spans="2:12">
      <c r="B217" s="141"/>
      <c r="C217" s="142"/>
      <c r="D217" s="142"/>
      <c r="E217" s="142"/>
      <c r="F217" s="142"/>
      <c r="G217" s="142"/>
      <c r="H217" s="142"/>
      <c r="I217" s="142"/>
      <c r="J217" s="142"/>
      <c r="K217" s="142"/>
      <c r="L217" s="142"/>
    </row>
    <row r="218" spans="2:12">
      <c r="B218" s="141"/>
      <c r="C218" s="142"/>
      <c r="D218" s="142"/>
      <c r="E218" s="142"/>
      <c r="F218" s="142"/>
      <c r="G218" s="142"/>
      <c r="H218" s="142"/>
      <c r="I218" s="142"/>
      <c r="J218" s="142"/>
      <c r="K218" s="142"/>
      <c r="L218" s="142"/>
    </row>
    <row r="219" spans="2:12">
      <c r="B219" s="141"/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</row>
    <row r="220" spans="2:12">
      <c r="B220" s="141"/>
      <c r="C220" s="142"/>
      <c r="D220" s="142"/>
      <c r="E220" s="142"/>
      <c r="F220" s="142"/>
      <c r="G220" s="142"/>
      <c r="H220" s="142"/>
      <c r="I220" s="142"/>
      <c r="J220" s="142"/>
      <c r="K220" s="142"/>
      <c r="L220" s="142"/>
    </row>
    <row r="221" spans="2:12">
      <c r="B221" s="141"/>
      <c r="C221" s="142"/>
      <c r="D221" s="142"/>
      <c r="E221" s="142"/>
      <c r="F221" s="142"/>
      <c r="G221" s="142"/>
      <c r="H221" s="142"/>
      <c r="I221" s="142"/>
      <c r="J221" s="142"/>
      <c r="K221" s="142"/>
      <c r="L221" s="142"/>
    </row>
    <row r="222" spans="2:12">
      <c r="B222" s="141"/>
      <c r="C222" s="142"/>
      <c r="D222" s="142"/>
      <c r="E222" s="142"/>
      <c r="F222" s="142"/>
      <c r="G222" s="142"/>
      <c r="H222" s="142"/>
      <c r="I222" s="142"/>
      <c r="J222" s="142"/>
      <c r="K222" s="142"/>
      <c r="L222" s="142"/>
    </row>
    <row r="223" spans="2:12">
      <c r="B223" s="141"/>
      <c r="C223" s="142"/>
      <c r="D223" s="142"/>
      <c r="E223" s="142"/>
      <c r="F223" s="142"/>
      <c r="G223" s="142"/>
      <c r="H223" s="142"/>
      <c r="I223" s="142"/>
      <c r="J223" s="142"/>
      <c r="K223" s="142"/>
      <c r="L223" s="142"/>
    </row>
    <row r="224" spans="2:12">
      <c r="B224" s="141"/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</row>
    <row r="225" spans="2:12">
      <c r="B225" s="141"/>
      <c r="C225" s="142"/>
      <c r="D225" s="142"/>
      <c r="E225" s="142"/>
      <c r="F225" s="142"/>
      <c r="G225" s="142"/>
      <c r="H225" s="142"/>
      <c r="I225" s="142"/>
      <c r="J225" s="142"/>
      <c r="K225" s="142"/>
      <c r="L225" s="142"/>
    </row>
    <row r="226" spans="2:12">
      <c r="B226" s="141"/>
      <c r="C226" s="142"/>
      <c r="D226" s="142"/>
      <c r="E226" s="142"/>
      <c r="F226" s="142"/>
      <c r="G226" s="142"/>
      <c r="H226" s="142"/>
      <c r="I226" s="142"/>
      <c r="J226" s="142"/>
      <c r="K226" s="142"/>
      <c r="L226" s="142"/>
    </row>
    <row r="227" spans="2:12">
      <c r="B227" s="141"/>
      <c r="C227" s="142"/>
      <c r="D227" s="142"/>
      <c r="E227" s="142"/>
      <c r="F227" s="142"/>
      <c r="G227" s="142"/>
      <c r="H227" s="142"/>
      <c r="I227" s="142"/>
      <c r="J227" s="142"/>
      <c r="K227" s="142"/>
      <c r="L227" s="142"/>
    </row>
    <row r="228" spans="2:12">
      <c r="B228" s="141"/>
      <c r="C228" s="142"/>
      <c r="D228" s="142"/>
      <c r="E228" s="142"/>
      <c r="F228" s="142"/>
      <c r="G228" s="142"/>
      <c r="H228" s="142"/>
      <c r="I228" s="142"/>
      <c r="J228" s="142"/>
      <c r="K228" s="142"/>
      <c r="L228" s="142"/>
    </row>
    <row r="229" spans="2:12">
      <c r="B229" s="141"/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</row>
    <row r="230" spans="2:12">
      <c r="B230" s="141"/>
      <c r="C230" s="142"/>
      <c r="D230" s="142"/>
      <c r="E230" s="142"/>
      <c r="F230" s="142"/>
      <c r="G230" s="142"/>
      <c r="H230" s="142"/>
      <c r="I230" s="142"/>
      <c r="J230" s="142"/>
      <c r="K230" s="142"/>
      <c r="L230" s="142"/>
    </row>
    <row r="231" spans="2:12">
      <c r="B231" s="141"/>
      <c r="C231" s="142"/>
      <c r="D231" s="142"/>
      <c r="E231" s="142"/>
      <c r="F231" s="142"/>
      <c r="G231" s="142"/>
      <c r="H231" s="142"/>
      <c r="I231" s="142"/>
      <c r="J231" s="142"/>
      <c r="K231" s="142"/>
      <c r="L231" s="142"/>
    </row>
    <row r="232" spans="2:12">
      <c r="B232" s="141"/>
      <c r="C232" s="142"/>
      <c r="D232" s="142"/>
      <c r="E232" s="142"/>
      <c r="F232" s="142"/>
      <c r="G232" s="142"/>
      <c r="H232" s="142"/>
      <c r="I232" s="142"/>
      <c r="J232" s="142"/>
      <c r="K232" s="142"/>
      <c r="L232" s="142"/>
    </row>
    <row r="233" spans="2:12">
      <c r="B233" s="141"/>
      <c r="C233" s="142"/>
      <c r="D233" s="142"/>
      <c r="E233" s="142"/>
      <c r="F233" s="142"/>
      <c r="G233" s="142"/>
      <c r="H233" s="142"/>
      <c r="I233" s="142"/>
      <c r="J233" s="142"/>
      <c r="K233" s="142"/>
      <c r="L233" s="142"/>
    </row>
    <row r="234" spans="2:12">
      <c r="B234" s="141"/>
      <c r="C234" s="142"/>
      <c r="D234" s="142"/>
      <c r="E234" s="142"/>
      <c r="F234" s="142"/>
      <c r="G234" s="142"/>
      <c r="H234" s="142"/>
      <c r="I234" s="142"/>
      <c r="J234" s="142"/>
      <c r="K234" s="142"/>
      <c r="L234" s="142"/>
    </row>
    <row r="235" spans="2:12">
      <c r="B235" s="141"/>
      <c r="C235" s="142"/>
      <c r="D235" s="142"/>
      <c r="E235" s="142"/>
      <c r="F235" s="142"/>
      <c r="G235" s="142"/>
      <c r="H235" s="142"/>
      <c r="I235" s="142"/>
      <c r="J235" s="142"/>
      <c r="K235" s="142"/>
      <c r="L235" s="142"/>
    </row>
    <row r="236" spans="2:12">
      <c r="B236" s="141"/>
      <c r="C236" s="142"/>
      <c r="D236" s="142"/>
      <c r="E236" s="142"/>
      <c r="F236" s="142"/>
      <c r="G236" s="142"/>
      <c r="H236" s="142"/>
      <c r="I236" s="142"/>
      <c r="J236" s="142"/>
      <c r="K236" s="142"/>
      <c r="L236" s="142"/>
    </row>
    <row r="237" spans="2:12">
      <c r="B237" s="141"/>
      <c r="C237" s="142"/>
      <c r="D237" s="142"/>
      <c r="E237" s="142"/>
      <c r="F237" s="142"/>
      <c r="G237" s="142"/>
      <c r="H237" s="142"/>
      <c r="I237" s="142"/>
      <c r="J237" s="142"/>
      <c r="K237" s="142"/>
      <c r="L237" s="142"/>
    </row>
    <row r="238" spans="2:12">
      <c r="B238" s="141"/>
      <c r="C238" s="142"/>
      <c r="D238" s="142"/>
      <c r="E238" s="142"/>
      <c r="F238" s="142"/>
      <c r="G238" s="142"/>
      <c r="H238" s="142"/>
      <c r="I238" s="142"/>
      <c r="J238" s="142"/>
      <c r="K238" s="142"/>
      <c r="L238" s="142"/>
    </row>
    <row r="239" spans="2:12">
      <c r="B239" s="141"/>
      <c r="C239" s="142"/>
      <c r="D239" s="142"/>
      <c r="E239" s="142"/>
      <c r="F239" s="142"/>
      <c r="G239" s="142"/>
      <c r="H239" s="142"/>
      <c r="I239" s="142"/>
      <c r="J239" s="142"/>
      <c r="K239" s="142"/>
      <c r="L239" s="142"/>
    </row>
    <row r="240" spans="2:12">
      <c r="B240" s="141"/>
      <c r="C240" s="142"/>
      <c r="D240" s="142"/>
      <c r="E240" s="142"/>
      <c r="F240" s="142"/>
      <c r="G240" s="142"/>
      <c r="H240" s="142"/>
      <c r="I240" s="142"/>
      <c r="J240" s="142"/>
      <c r="K240" s="142"/>
      <c r="L240" s="142"/>
    </row>
    <row r="241" spans="2:12">
      <c r="B241" s="141"/>
      <c r="C241" s="142"/>
      <c r="D241" s="142"/>
      <c r="E241" s="142"/>
      <c r="F241" s="142"/>
      <c r="G241" s="142"/>
      <c r="H241" s="142"/>
      <c r="I241" s="142"/>
      <c r="J241" s="142"/>
      <c r="K241" s="142"/>
      <c r="L241" s="142"/>
    </row>
    <row r="242" spans="2:12">
      <c r="B242" s="141"/>
      <c r="C242" s="142"/>
      <c r="D242" s="142"/>
      <c r="E242" s="142"/>
      <c r="F242" s="142"/>
      <c r="G242" s="142"/>
      <c r="H242" s="142"/>
      <c r="I242" s="142"/>
      <c r="J242" s="142"/>
      <c r="K242" s="142"/>
      <c r="L242" s="142"/>
    </row>
    <row r="243" spans="2:12">
      <c r="B243" s="141"/>
      <c r="C243" s="142"/>
      <c r="D243" s="142"/>
      <c r="E243" s="142"/>
      <c r="F243" s="142"/>
      <c r="G243" s="142"/>
      <c r="H243" s="142"/>
      <c r="I243" s="142"/>
      <c r="J243" s="142"/>
      <c r="K243" s="142"/>
      <c r="L243" s="142"/>
    </row>
    <row r="244" spans="2:12">
      <c r="B244" s="141"/>
      <c r="C244" s="142"/>
      <c r="D244" s="142"/>
      <c r="E244" s="142"/>
      <c r="F244" s="142"/>
      <c r="G244" s="142"/>
      <c r="H244" s="142"/>
      <c r="I244" s="142"/>
      <c r="J244" s="142"/>
      <c r="K244" s="142"/>
      <c r="L244" s="142"/>
    </row>
    <row r="245" spans="2:12">
      <c r="B245" s="141"/>
      <c r="C245" s="142"/>
      <c r="D245" s="142"/>
      <c r="E245" s="142"/>
      <c r="F245" s="142"/>
      <c r="G245" s="142"/>
      <c r="H245" s="142"/>
      <c r="I245" s="142"/>
      <c r="J245" s="142"/>
      <c r="K245" s="142"/>
      <c r="L245" s="142"/>
    </row>
    <row r="246" spans="2:12">
      <c r="B246" s="141"/>
      <c r="C246" s="142"/>
      <c r="D246" s="142"/>
      <c r="E246" s="142"/>
      <c r="F246" s="142"/>
      <c r="G246" s="142"/>
      <c r="H246" s="142"/>
      <c r="I246" s="142"/>
      <c r="J246" s="142"/>
      <c r="K246" s="142"/>
      <c r="L246" s="142"/>
    </row>
    <row r="247" spans="2:12">
      <c r="B247" s="141"/>
      <c r="C247" s="142"/>
      <c r="D247" s="142"/>
      <c r="E247" s="142"/>
      <c r="F247" s="142"/>
      <c r="G247" s="142"/>
      <c r="H247" s="142"/>
      <c r="I247" s="142"/>
      <c r="J247" s="142"/>
      <c r="K247" s="142"/>
      <c r="L247" s="142"/>
    </row>
    <row r="248" spans="2:12">
      <c r="B248" s="141"/>
      <c r="C248" s="142"/>
      <c r="D248" s="142"/>
      <c r="E248" s="142"/>
      <c r="F248" s="142"/>
      <c r="G248" s="142"/>
      <c r="H248" s="142"/>
      <c r="I248" s="142"/>
      <c r="J248" s="142"/>
      <c r="K248" s="142"/>
      <c r="L248" s="142"/>
    </row>
    <row r="249" spans="2:12">
      <c r="B249" s="141"/>
      <c r="C249" s="142"/>
      <c r="D249" s="142"/>
      <c r="E249" s="142"/>
      <c r="F249" s="142"/>
      <c r="G249" s="142"/>
      <c r="H249" s="142"/>
      <c r="I249" s="142"/>
      <c r="J249" s="142"/>
      <c r="K249" s="142"/>
      <c r="L249" s="142"/>
    </row>
    <row r="250" spans="2:12">
      <c r="B250" s="141"/>
      <c r="C250" s="142"/>
      <c r="D250" s="142"/>
      <c r="E250" s="142"/>
      <c r="F250" s="142"/>
      <c r="G250" s="142"/>
      <c r="H250" s="142"/>
      <c r="I250" s="142"/>
      <c r="J250" s="142"/>
      <c r="K250" s="142"/>
      <c r="L250" s="142"/>
    </row>
    <row r="251" spans="2:12">
      <c r="B251" s="141"/>
      <c r="C251" s="142"/>
      <c r="D251" s="142"/>
      <c r="E251" s="142"/>
      <c r="F251" s="142"/>
      <c r="G251" s="142"/>
      <c r="H251" s="142"/>
      <c r="I251" s="142"/>
      <c r="J251" s="142"/>
      <c r="K251" s="142"/>
      <c r="L251" s="142"/>
    </row>
    <row r="252" spans="2:12">
      <c r="B252" s="141"/>
      <c r="C252" s="142"/>
      <c r="D252" s="142"/>
      <c r="E252" s="142"/>
      <c r="F252" s="142"/>
      <c r="G252" s="142"/>
      <c r="H252" s="142"/>
      <c r="I252" s="142"/>
      <c r="J252" s="142"/>
      <c r="K252" s="142"/>
      <c r="L252" s="142"/>
    </row>
    <row r="253" spans="2:12">
      <c r="B253" s="141"/>
      <c r="C253" s="142"/>
      <c r="D253" s="142"/>
      <c r="E253" s="142"/>
      <c r="F253" s="142"/>
      <c r="G253" s="142"/>
      <c r="H253" s="142"/>
      <c r="I253" s="142"/>
      <c r="J253" s="142"/>
      <c r="K253" s="142"/>
      <c r="L253" s="142"/>
    </row>
    <row r="254" spans="2:12">
      <c r="B254" s="141"/>
      <c r="C254" s="142"/>
      <c r="D254" s="142"/>
      <c r="E254" s="142"/>
      <c r="F254" s="142"/>
      <c r="G254" s="142"/>
      <c r="H254" s="142"/>
      <c r="I254" s="142"/>
      <c r="J254" s="142"/>
      <c r="K254" s="142"/>
      <c r="L254" s="142"/>
    </row>
    <row r="255" spans="2:12">
      <c r="B255" s="141"/>
      <c r="C255" s="142"/>
      <c r="D255" s="142"/>
      <c r="E255" s="142"/>
      <c r="F255" s="142"/>
      <c r="G255" s="142"/>
      <c r="H255" s="142"/>
      <c r="I255" s="142"/>
      <c r="J255" s="142"/>
      <c r="K255" s="142"/>
      <c r="L255" s="142"/>
    </row>
    <row r="256" spans="2:12">
      <c r="B256" s="141"/>
      <c r="C256" s="142"/>
      <c r="D256" s="142"/>
      <c r="E256" s="142"/>
      <c r="F256" s="142"/>
      <c r="G256" s="142"/>
      <c r="H256" s="142"/>
      <c r="I256" s="142"/>
      <c r="J256" s="142"/>
      <c r="K256" s="142"/>
      <c r="L256" s="142"/>
    </row>
    <row r="257" spans="2:12">
      <c r="B257" s="141"/>
      <c r="C257" s="142"/>
      <c r="D257" s="142"/>
      <c r="E257" s="142"/>
      <c r="F257" s="142"/>
      <c r="G257" s="142"/>
      <c r="H257" s="142"/>
      <c r="I257" s="142"/>
      <c r="J257" s="142"/>
      <c r="K257" s="142"/>
      <c r="L257" s="142"/>
    </row>
    <row r="258" spans="2:12">
      <c r="B258" s="141"/>
      <c r="C258" s="142"/>
      <c r="D258" s="142"/>
      <c r="E258" s="142"/>
      <c r="F258" s="142"/>
      <c r="G258" s="142"/>
      <c r="H258" s="142"/>
      <c r="I258" s="142"/>
      <c r="J258" s="142"/>
      <c r="K258" s="142"/>
      <c r="L258" s="142"/>
    </row>
    <row r="259" spans="2:12">
      <c r="B259" s="141"/>
      <c r="C259" s="142"/>
      <c r="D259" s="142"/>
      <c r="E259" s="142"/>
      <c r="F259" s="142"/>
      <c r="G259" s="142"/>
      <c r="H259" s="142"/>
      <c r="I259" s="142"/>
      <c r="J259" s="142"/>
      <c r="K259" s="142"/>
      <c r="L259" s="142"/>
    </row>
    <row r="260" spans="2:12">
      <c r="B260" s="141"/>
      <c r="C260" s="142"/>
      <c r="D260" s="142"/>
      <c r="E260" s="142"/>
      <c r="F260" s="142"/>
      <c r="G260" s="142"/>
      <c r="H260" s="142"/>
      <c r="I260" s="142"/>
      <c r="J260" s="142"/>
      <c r="K260" s="142"/>
      <c r="L260" s="142"/>
    </row>
    <row r="261" spans="2:12">
      <c r="B261" s="141"/>
      <c r="C261" s="142"/>
      <c r="D261" s="142"/>
      <c r="E261" s="142"/>
      <c r="F261" s="142"/>
      <c r="G261" s="142"/>
      <c r="H261" s="142"/>
      <c r="I261" s="142"/>
      <c r="J261" s="142"/>
      <c r="K261" s="142"/>
      <c r="L261" s="142"/>
    </row>
    <row r="262" spans="2:12">
      <c r="B262" s="141"/>
      <c r="C262" s="142"/>
      <c r="D262" s="142"/>
      <c r="E262" s="142"/>
      <c r="F262" s="142"/>
      <c r="G262" s="142"/>
      <c r="H262" s="142"/>
      <c r="I262" s="142"/>
      <c r="J262" s="142"/>
      <c r="K262" s="142"/>
      <c r="L262" s="142"/>
    </row>
    <row r="263" spans="2:12">
      <c r="B263" s="141"/>
      <c r="C263" s="142"/>
      <c r="D263" s="142"/>
      <c r="E263" s="142"/>
      <c r="F263" s="142"/>
      <c r="G263" s="142"/>
      <c r="H263" s="142"/>
      <c r="I263" s="142"/>
      <c r="J263" s="142"/>
      <c r="K263" s="142"/>
      <c r="L263" s="142"/>
    </row>
    <row r="264" spans="2:12">
      <c r="B264" s="141"/>
      <c r="C264" s="142"/>
      <c r="D264" s="142"/>
      <c r="E264" s="142"/>
      <c r="F264" s="142"/>
      <c r="G264" s="142"/>
      <c r="H264" s="142"/>
      <c r="I264" s="142"/>
      <c r="J264" s="142"/>
      <c r="K264" s="142"/>
      <c r="L264" s="142"/>
    </row>
    <row r="265" spans="2:12">
      <c r="B265" s="141"/>
      <c r="C265" s="142"/>
      <c r="D265" s="142"/>
      <c r="E265" s="142"/>
      <c r="F265" s="142"/>
      <c r="G265" s="142"/>
      <c r="H265" s="142"/>
      <c r="I265" s="142"/>
      <c r="J265" s="142"/>
      <c r="K265" s="142"/>
      <c r="L265" s="142"/>
    </row>
    <row r="266" spans="2:12">
      <c r="B266" s="141"/>
      <c r="C266" s="142"/>
      <c r="D266" s="142"/>
      <c r="E266" s="142"/>
      <c r="F266" s="142"/>
      <c r="G266" s="142"/>
      <c r="H266" s="142"/>
      <c r="I266" s="142"/>
      <c r="J266" s="142"/>
      <c r="K266" s="142"/>
      <c r="L266" s="142"/>
    </row>
    <row r="267" spans="2:12">
      <c r="B267" s="141"/>
      <c r="C267" s="142"/>
      <c r="D267" s="142"/>
      <c r="E267" s="142"/>
      <c r="F267" s="142"/>
      <c r="G267" s="142"/>
      <c r="H267" s="142"/>
      <c r="I267" s="142"/>
      <c r="J267" s="142"/>
      <c r="K267" s="142"/>
      <c r="L267" s="142"/>
    </row>
    <row r="268" spans="2:12">
      <c r="B268" s="141"/>
      <c r="C268" s="142"/>
      <c r="D268" s="142"/>
      <c r="E268" s="142"/>
      <c r="F268" s="142"/>
      <c r="G268" s="142"/>
      <c r="H268" s="142"/>
      <c r="I268" s="142"/>
      <c r="J268" s="142"/>
      <c r="K268" s="142"/>
      <c r="L268" s="142"/>
    </row>
    <row r="269" spans="2:12">
      <c r="B269" s="141"/>
      <c r="C269" s="142"/>
      <c r="D269" s="142"/>
      <c r="E269" s="142"/>
      <c r="F269" s="142"/>
      <c r="G269" s="142"/>
      <c r="H269" s="142"/>
      <c r="I269" s="142"/>
      <c r="J269" s="142"/>
      <c r="K269" s="142"/>
      <c r="L269" s="142"/>
    </row>
    <row r="270" spans="2:12">
      <c r="B270" s="141"/>
      <c r="C270" s="142"/>
      <c r="D270" s="142"/>
      <c r="E270" s="142"/>
      <c r="F270" s="142"/>
      <c r="G270" s="142"/>
      <c r="H270" s="142"/>
      <c r="I270" s="142"/>
      <c r="J270" s="142"/>
      <c r="K270" s="142"/>
      <c r="L270" s="142"/>
    </row>
    <row r="271" spans="2:12">
      <c r="B271" s="141"/>
      <c r="C271" s="142"/>
      <c r="D271" s="142"/>
      <c r="E271" s="142"/>
      <c r="F271" s="142"/>
      <c r="G271" s="142"/>
      <c r="H271" s="142"/>
      <c r="I271" s="142"/>
      <c r="J271" s="142"/>
      <c r="K271" s="142"/>
      <c r="L271" s="142"/>
    </row>
    <row r="272" spans="2:12">
      <c r="B272" s="141"/>
      <c r="C272" s="142"/>
      <c r="D272" s="142"/>
      <c r="E272" s="142"/>
      <c r="F272" s="142"/>
      <c r="G272" s="142"/>
      <c r="H272" s="142"/>
      <c r="I272" s="142"/>
      <c r="J272" s="142"/>
      <c r="K272" s="142"/>
      <c r="L272" s="142"/>
    </row>
    <row r="273" spans="2:12">
      <c r="B273" s="141"/>
      <c r="C273" s="142"/>
      <c r="D273" s="142"/>
      <c r="E273" s="142"/>
      <c r="F273" s="142"/>
      <c r="G273" s="142"/>
      <c r="H273" s="142"/>
      <c r="I273" s="142"/>
      <c r="J273" s="142"/>
      <c r="K273" s="142"/>
      <c r="L273" s="142"/>
    </row>
    <row r="274" spans="2:12">
      <c r="B274" s="141"/>
      <c r="C274" s="142"/>
      <c r="D274" s="142"/>
      <c r="E274" s="142"/>
      <c r="F274" s="142"/>
      <c r="G274" s="142"/>
      <c r="H274" s="142"/>
      <c r="I274" s="142"/>
      <c r="J274" s="142"/>
      <c r="K274" s="142"/>
      <c r="L274" s="142"/>
    </row>
    <row r="275" spans="2:12">
      <c r="B275" s="141"/>
      <c r="C275" s="142"/>
      <c r="D275" s="142"/>
      <c r="E275" s="142"/>
      <c r="F275" s="142"/>
      <c r="G275" s="142"/>
      <c r="H275" s="142"/>
      <c r="I275" s="142"/>
      <c r="J275" s="142"/>
      <c r="K275" s="142"/>
      <c r="L275" s="142"/>
    </row>
    <row r="276" spans="2:12">
      <c r="B276" s="141"/>
      <c r="C276" s="142"/>
      <c r="D276" s="142"/>
      <c r="E276" s="142"/>
      <c r="F276" s="142"/>
      <c r="G276" s="142"/>
      <c r="H276" s="142"/>
      <c r="I276" s="142"/>
      <c r="J276" s="142"/>
      <c r="K276" s="142"/>
      <c r="L276" s="142"/>
    </row>
    <row r="277" spans="2:12">
      <c r="B277" s="141"/>
      <c r="C277" s="142"/>
      <c r="D277" s="142"/>
      <c r="E277" s="142"/>
      <c r="F277" s="142"/>
      <c r="G277" s="142"/>
      <c r="H277" s="142"/>
      <c r="I277" s="142"/>
      <c r="J277" s="142"/>
      <c r="K277" s="142"/>
      <c r="L277" s="142"/>
    </row>
    <row r="278" spans="2:12">
      <c r="B278" s="141"/>
      <c r="C278" s="142"/>
      <c r="D278" s="142"/>
      <c r="E278" s="142"/>
      <c r="F278" s="142"/>
      <c r="G278" s="142"/>
      <c r="H278" s="142"/>
      <c r="I278" s="142"/>
      <c r="J278" s="142"/>
      <c r="K278" s="142"/>
      <c r="L278" s="142"/>
    </row>
    <row r="279" spans="2:12">
      <c r="B279" s="141"/>
      <c r="C279" s="142"/>
      <c r="D279" s="142"/>
      <c r="E279" s="142"/>
      <c r="F279" s="142"/>
      <c r="G279" s="142"/>
      <c r="H279" s="142"/>
      <c r="I279" s="142"/>
      <c r="J279" s="142"/>
      <c r="K279" s="142"/>
      <c r="L279" s="142"/>
    </row>
    <row r="280" spans="2:12">
      <c r="B280" s="141"/>
      <c r="C280" s="142"/>
      <c r="D280" s="142"/>
      <c r="E280" s="142"/>
      <c r="F280" s="142"/>
      <c r="G280" s="142"/>
      <c r="H280" s="142"/>
      <c r="I280" s="142"/>
      <c r="J280" s="142"/>
      <c r="K280" s="142"/>
      <c r="L280" s="142"/>
    </row>
    <row r="281" spans="2:12">
      <c r="B281" s="141"/>
      <c r="C281" s="142"/>
      <c r="D281" s="142"/>
      <c r="E281" s="142"/>
      <c r="F281" s="142"/>
      <c r="G281" s="142"/>
      <c r="H281" s="142"/>
      <c r="I281" s="142"/>
      <c r="J281" s="142"/>
      <c r="K281" s="142"/>
      <c r="L281" s="142"/>
    </row>
    <row r="282" spans="2:12">
      <c r="B282" s="141"/>
      <c r="C282" s="142"/>
      <c r="D282" s="142"/>
      <c r="E282" s="142"/>
      <c r="F282" s="142"/>
      <c r="G282" s="142"/>
      <c r="H282" s="142"/>
      <c r="I282" s="142"/>
      <c r="J282" s="142"/>
      <c r="K282" s="142"/>
      <c r="L282" s="142"/>
    </row>
    <row r="283" spans="2:12">
      <c r="B283" s="141"/>
      <c r="C283" s="142"/>
      <c r="D283" s="142"/>
      <c r="E283" s="142"/>
      <c r="F283" s="142"/>
      <c r="G283" s="142"/>
      <c r="H283" s="142"/>
      <c r="I283" s="142"/>
      <c r="J283" s="142"/>
      <c r="K283" s="142"/>
      <c r="L283" s="142"/>
    </row>
    <row r="284" spans="2:12">
      <c r="B284" s="141"/>
      <c r="C284" s="142"/>
      <c r="D284" s="142"/>
      <c r="E284" s="142"/>
      <c r="F284" s="142"/>
      <c r="G284" s="142"/>
      <c r="H284" s="142"/>
      <c r="I284" s="142"/>
      <c r="J284" s="142"/>
      <c r="K284" s="142"/>
      <c r="L284" s="142"/>
    </row>
    <row r="285" spans="2:12">
      <c r="B285" s="141"/>
      <c r="C285" s="142"/>
      <c r="D285" s="142"/>
      <c r="E285" s="142"/>
      <c r="F285" s="142"/>
      <c r="G285" s="142"/>
      <c r="H285" s="142"/>
      <c r="I285" s="142"/>
      <c r="J285" s="142"/>
      <c r="K285" s="142"/>
      <c r="L285" s="142"/>
    </row>
    <row r="286" spans="2:12">
      <c r="B286" s="141"/>
      <c r="C286" s="142"/>
      <c r="D286" s="142"/>
      <c r="E286" s="142"/>
      <c r="F286" s="142"/>
      <c r="G286" s="142"/>
      <c r="H286" s="142"/>
      <c r="I286" s="142"/>
      <c r="J286" s="142"/>
      <c r="K286" s="142"/>
      <c r="L286" s="142"/>
    </row>
    <row r="287" spans="2:12">
      <c r="B287" s="141"/>
      <c r="C287" s="142"/>
      <c r="D287" s="142"/>
      <c r="E287" s="142"/>
      <c r="F287" s="142"/>
      <c r="G287" s="142"/>
      <c r="H287" s="142"/>
      <c r="I287" s="142"/>
      <c r="J287" s="142"/>
      <c r="K287" s="142"/>
      <c r="L287" s="142"/>
    </row>
    <row r="288" spans="2:12">
      <c r="B288" s="141"/>
      <c r="C288" s="142"/>
      <c r="D288" s="142"/>
      <c r="E288" s="142"/>
      <c r="F288" s="142"/>
      <c r="G288" s="142"/>
      <c r="H288" s="142"/>
      <c r="I288" s="142"/>
      <c r="J288" s="142"/>
      <c r="K288" s="142"/>
      <c r="L288" s="142"/>
    </row>
    <row r="289" spans="2:12">
      <c r="B289" s="141"/>
      <c r="C289" s="142"/>
      <c r="D289" s="142"/>
      <c r="E289" s="142"/>
      <c r="F289" s="142"/>
      <c r="G289" s="142"/>
      <c r="H289" s="142"/>
      <c r="I289" s="142"/>
      <c r="J289" s="142"/>
      <c r="K289" s="142"/>
      <c r="L289" s="142"/>
    </row>
    <row r="290" spans="2:12">
      <c r="B290" s="141"/>
      <c r="C290" s="142"/>
      <c r="D290" s="142"/>
      <c r="E290" s="142"/>
      <c r="F290" s="142"/>
      <c r="G290" s="142"/>
      <c r="H290" s="142"/>
      <c r="I290" s="142"/>
      <c r="J290" s="142"/>
      <c r="K290" s="142"/>
      <c r="L290" s="142"/>
    </row>
    <row r="291" spans="2:12">
      <c r="B291" s="141"/>
      <c r="C291" s="142"/>
      <c r="D291" s="142"/>
      <c r="E291" s="142"/>
      <c r="F291" s="142"/>
      <c r="G291" s="142"/>
      <c r="H291" s="142"/>
      <c r="I291" s="142"/>
      <c r="J291" s="142"/>
      <c r="K291" s="142"/>
      <c r="L291" s="142"/>
    </row>
    <row r="292" spans="2:12">
      <c r="B292" s="141"/>
      <c r="C292" s="142"/>
      <c r="D292" s="142"/>
      <c r="E292" s="142"/>
      <c r="F292" s="142"/>
      <c r="G292" s="142"/>
      <c r="H292" s="142"/>
      <c r="I292" s="142"/>
      <c r="J292" s="142"/>
      <c r="K292" s="142"/>
      <c r="L292" s="142"/>
    </row>
    <row r="293" spans="2:12">
      <c r="B293" s="141"/>
      <c r="C293" s="142"/>
      <c r="D293" s="142"/>
      <c r="E293" s="142"/>
      <c r="F293" s="142"/>
      <c r="G293" s="142"/>
      <c r="H293" s="142"/>
      <c r="I293" s="142"/>
      <c r="J293" s="142"/>
      <c r="K293" s="142"/>
      <c r="L293" s="142"/>
    </row>
    <row r="294" spans="2:12">
      <c r="B294" s="141"/>
      <c r="C294" s="142"/>
      <c r="D294" s="142"/>
      <c r="E294" s="142"/>
      <c r="F294" s="142"/>
      <c r="G294" s="142"/>
      <c r="H294" s="142"/>
      <c r="I294" s="142"/>
      <c r="J294" s="142"/>
      <c r="K294" s="142"/>
      <c r="L294" s="142"/>
    </row>
    <row r="295" spans="2:12">
      <c r="B295" s="141"/>
      <c r="C295" s="142"/>
      <c r="D295" s="142"/>
      <c r="E295" s="142"/>
      <c r="F295" s="142"/>
      <c r="G295" s="142"/>
      <c r="H295" s="142"/>
      <c r="I295" s="142"/>
      <c r="J295" s="142"/>
      <c r="K295" s="142"/>
      <c r="L295" s="142"/>
    </row>
    <row r="296" spans="2:12">
      <c r="B296" s="141"/>
      <c r="C296" s="142"/>
      <c r="D296" s="142"/>
      <c r="E296" s="142"/>
      <c r="F296" s="142"/>
      <c r="G296" s="142"/>
      <c r="H296" s="142"/>
      <c r="I296" s="142"/>
      <c r="J296" s="142"/>
      <c r="K296" s="142"/>
      <c r="L296" s="142"/>
    </row>
    <row r="297" spans="2:12">
      <c r="B297" s="141"/>
      <c r="C297" s="142"/>
      <c r="D297" s="142"/>
      <c r="E297" s="142"/>
      <c r="F297" s="142"/>
      <c r="G297" s="142"/>
      <c r="H297" s="142"/>
      <c r="I297" s="142"/>
      <c r="J297" s="142"/>
      <c r="K297" s="142"/>
      <c r="L297" s="142"/>
    </row>
    <row r="298" spans="2:12">
      <c r="B298" s="141"/>
      <c r="C298" s="142"/>
      <c r="D298" s="142"/>
      <c r="E298" s="142"/>
      <c r="F298" s="142"/>
      <c r="G298" s="142"/>
      <c r="H298" s="142"/>
      <c r="I298" s="142"/>
      <c r="J298" s="142"/>
      <c r="K298" s="142"/>
      <c r="L298" s="142"/>
    </row>
    <row r="299" spans="2:12">
      <c r="B299" s="141"/>
      <c r="C299" s="142"/>
      <c r="D299" s="142"/>
      <c r="E299" s="142"/>
      <c r="F299" s="142"/>
      <c r="G299" s="142"/>
      <c r="H299" s="142"/>
      <c r="I299" s="142"/>
      <c r="J299" s="142"/>
      <c r="K299" s="142"/>
      <c r="L299" s="142"/>
    </row>
    <row r="300" spans="2:12">
      <c r="B300" s="141"/>
      <c r="C300" s="142"/>
      <c r="D300" s="142"/>
      <c r="E300" s="142"/>
      <c r="F300" s="142"/>
      <c r="G300" s="142"/>
      <c r="H300" s="142"/>
      <c r="I300" s="142"/>
      <c r="J300" s="142"/>
      <c r="K300" s="142"/>
      <c r="L300" s="142"/>
    </row>
    <row r="301" spans="2:12">
      <c r="B301" s="141"/>
      <c r="C301" s="142"/>
      <c r="D301" s="142"/>
      <c r="E301" s="142"/>
      <c r="F301" s="142"/>
      <c r="G301" s="142"/>
      <c r="H301" s="142"/>
      <c r="I301" s="142"/>
      <c r="J301" s="142"/>
      <c r="K301" s="142"/>
      <c r="L301" s="142"/>
    </row>
    <row r="302" spans="2:12">
      <c r="B302" s="141"/>
      <c r="C302" s="142"/>
      <c r="D302" s="142"/>
      <c r="E302" s="142"/>
      <c r="F302" s="142"/>
      <c r="G302" s="142"/>
      <c r="H302" s="142"/>
      <c r="I302" s="142"/>
      <c r="J302" s="142"/>
      <c r="K302" s="142"/>
      <c r="L302" s="142"/>
    </row>
    <row r="303" spans="2:12">
      <c r="B303" s="141"/>
      <c r="C303" s="142"/>
      <c r="D303" s="142"/>
      <c r="E303" s="142"/>
      <c r="F303" s="142"/>
      <c r="G303" s="142"/>
      <c r="H303" s="142"/>
      <c r="I303" s="142"/>
      <c r="J303" s="142"/>
      <c r="K303" s="142"/>
      <c r="L303" s="142"/>
    </row>
    <row r="304" spans="2:12">
      <c r="B304" s="141"/>
      <c r="C304" s="142"/>
      <c r="D304" s="142"/>
      <c r="E304" s="142"/>
      <c r="F304" s="142"/>
      <c r="G304" s="142"/>
      <c r="H304" s="142"/>
      <c r="I304" s="142"/>
      <c r="J304" s="142"/>
      <c r="K304" s="142"/>
      <c r="L304" s="142"/>
    </row>
    <row r="305" spans="2:12">
      <c r="B305" s="141"/>
      <c r="C305" s="142"/>
      <c r="D305" s="142"/>
      <c r="E305" s="142"/>
      <c r="F305" s="142"/>
      <c r="G305" s="142"/>
      <c r="H305" s="142"/>
      <c r="I305" s="142"/>
      <c r="J305" s="142"/>
      <c r="K305" s="142"/>
      <c r="L305" s="142"/>
    </row>
    <row r="306" spans="2:12">
      <c r="B306" s="141"/>
      <c r="C306" s="142"/>
      <c r="D306" s="142"/>
      <c r="E306" s="142"/>
      <c r="F306" s="142"/>
      <c r="G306" s="142"/>
      <c r="H306" s="142"/>
      <c r="I306" s="142"/>
      <c r="J306" s="142"/>
      <c r="K306" s="142"/>
      <c r="L306" s="142"/>
    </row>
    <row r="307" spans="2:12">
      <c r="B307" s="141"/>
      <c r="C307" s="142"/>
      <c r="D307" s="142"/>
      <c r="E307" s="142"/>
      <c r="F307" s="142"/>
      <c r="G307" s="142"/>
      <c r="H307" s="142"/>
      <c r="I307" s="142"/>
      <c r="J307" s="142"/>
      <c r="K307" s="142"/>
      <c r="L307" s="142"/>
    </row>
    <row r="308" spans="2:12">
      <c r="B308" s="141"/>
      <c r="C308" s="142"/>
      <c r="D308" s="142"/>
      <c r="E308" s="142"/>
      <c r="F308" s="142"/>
      <c r="G308" s="142"/>
      <c r="H308" s="142"/>
      <c r="I308" s="142"/>
      <c r="J308" s="142"/>
      <c r="K308" s="142"/>
      <c r="L308" s="142"/>
    </row>
    <row r="309" spans="2:12">
      <c r="B309" s="141"/>
      <c r="C309" s="142"/>
      <c r="D309" s="142"/>
      <c r="E309" s="142"/>
      <c r="F309" s="142"/>
      <c r="G309" s="142"/>
      <c r="H309" s="142"/>
      <c r="I309" s="142"/>
      <c r="J309" s="142"/>
      <c r="K309" s="142"/>
      <c r="L309" s="142"/>
    </row>
    <row r="310" spans="2:12">
      <c r="B310" s="141"/>
      <c r="C310" s="142"/>
      <c r="D310" s="142"/>
      <c r="E310" s="142"/>
      <c r="F310" s="142"/>
      <c r="G310" s="142"/>
      <c r="H310" s="142"/>
      <c r="I310" s="142"/>
      <c r="J310" s="142"/>
      <c r="K310" s="142"/>
      <c r="L310" s="142"/>
    </row>
    <row r="311" spans="2:12">
      <c r="B311" s="141"/>
      <c r="C311" s="142"/>
      <c r="D311" s="142"/>
      <c r="E311" s="142"/>
      <c r="F311" s="142"/>
      <c r="G311" s="142"/>
      <c r="H311" s="142"/>
      <c r="I311" s="142"/>
      <c r="J311" s="142"/>
      <c r="K311" s="142"/>
      <c r="L311" s="142"/>
    </row>
    <row r="312" spans="2:12">
      <c r="B312" s="141"/>
      <c r="C312" s="142"/>
      <c r="D312" s="142"/>
      <c r="E312" s="142"/>
      <c r="F312" s="142"/>
      <c r="G312" s="142"/>
      <c r="H312" s="142"/>
      <c r="I312" s="142"/>
      <c r="J312" s="142"/>
      <c r="K312" s="142"/>
      <c r="L312" s="142"/>
    </row>
    <row r="313" spans="2:12">
      <c r="B313" s="141"/>
      <c r="C313" s="142"/>
      <c r="D313" s="142"/>
      <c r="E313" s="142"/>
      <c r="F313" s="142"/>
      <c r="G313" s="142"/>
      <c r="H313" s="142"/>
      <c r="I313" s="142"/>
      <c r="J313" s="142"/>
      <c r="K313" s="142"/>
      <c r="L313" s="142"/>
    </row>
    <row r="314" spans="2:12">
      <c r="B314" s="141"/>
      <c r="C314" s="142"/>
      <c r="D314" s="142"/>
      <c r="E314" s="142"/>
      <c r="F314" s="142"/>
      <c r="G314" s="142"/>
      <c r="H314" s="142"/>
      <c r="I314" s="142"/>
      <c r="J314" s="142"/>
      <c r="K314" s="142"/>
      <c r="L314" s="142"/>
    </row>
    <row r="315" spans="2:12">
      <c r="B315" s="141"/>
      <c r="C315" s="142"/>
      <c r="D315" s="142"/>
      <c r="E315" s="142"/>
      <c r="F315" s="142"/>
      <c r="G315" s="142"/>
      <c r="H315" s="142"/>
      <c r="I315" s="142"/>
      <c r="J315" s="142"/>
      <c r="K315" s="142"/>
      <c r="L315" s="142"/>
    </row>
    <row r="316" spans="2:12">
      <c r="B316" s="141"/>
      <c r="C316" s="142"/>
      <c r="D316" s="142"/>
      <c r="E316" s="142"/>
      <c r="F316" s="142"/>
      <c r="G316" s="142"/>
      <c r="H316" s="142"/>
      <c r="I316" s="142"/>
      <c r="J316" s="142"/>
      <c r="K316" s="142"/>
      <c r="L316" s="142"/>
    </row>
    <row r="317" spans="2:12">
      <c r="B317" s="141"/>
      <c r="C317" s="142"/>
      <c r="D317" s="142"/>
      <c r="E317" s="142"/>
      <c r="F317" s="142"/>
      <c r="G317" s="142"/>
      <c r="H317" s="142"/>
      <c r="I317" s="142"/>
      <c r="J317" s="142"/>
      <c r="K317" s="142"/>
      <c r="L317" s="142"/>
    </row>
    <row r="318" spans="2:12">
      <c r="B318" s="141"/>
      <c r="C318" s="142"/>
      <c r="D318" s="142"/>
      <c r="E318" s="142"/>
      <c r="F318" s="142"/>
      <c r="G318" s="142"/>
      <c r="H318" s="142"/>
      <c r="I318" s="142"/>
      <c r="J318" s="142"/>
      <c r="K318" s="142"/>
      <c r="L318" s="142"/>
    </row>
    <row r="319" spans="2:12">
      <c r="B319" s="141"/>
      <c r="C319" s="142"/>
      <c r="D319" s="142"/>
      <c r="E319" s="142"/>
      <c r="F319" s="142"/>
      <c r="G319" s="142"/>
      <c r="H319" s="142"/>
      <c r="I319" s="142"/>
      <c r="J319" s="142"/>
      <c r="K319" s="142"/>
      <c r="L319" s="142"/>
    </row>
    <row r="320" spans="2:12">
      <c r="B320" s="141"/>
      <c r="C320" s="142"/>
      <c r="D320" s="142"/>
      <c r="E320" s="142"/>
      <c r="F320" s="142"/>
      <c r="G320" s="142"/>
      <c r="H320" s="142"/>
      <c r="I320" s="142"/>
      <c r="J320" s="142"/>
      <c r="K320" s="142"/>
      <c r="L320" s="142"/>
    </row>
    <row r="321" spans="2:12">
      <c r="B321" s="141"/>
      <c r="C321" s="142"/>
      <c r="D321" s="142"/>
      <c r="E321" s="142"/>
      <c r="F321" s="142"/>
      <c r="G321" s="142"/>
      <c r="H321" s="142"/>
      <c r="I321" s="142"/>
      <c r="J321" s="142"/>
      <c r="K321" s="142"/>
      <c r="L321" s="142"/>
    </row>
    <row r="322" spans="2:12">
      <c r="B322" s="141"/>
      <c r="C322" s="142"/>
      <c r="D322" s="142"/>
      <c r="E322" s="142"/>
      <c r="F322" s="142"/>
      <c r="G322" s="142"/>
      <c r="H322" s="142"/>
      <c r="I322" s="142"/>
      <c r="J322" s="142"/>
      <c r="K322" s="142"/>
      <c r="L322" s="142"/>
    </row>
    <row r="323" spans="2:12">
      <c r="B323" s="141"/>
      <c r="C323" s="142"/>
      <c r="D323" s="142"/>
      <c r="E323" s="142"/>
      <c r="F323" s="142"/>
      <c r="G323" s="142"/>
      <c r="H323" s="142"/>
      <c r="I323" s="142"/>
      <c r="J323" s="142"/>
      <c r="K323" s="142"/>
      <c r="L323" s="142"/>
    </row>
    <row r="324" spans="2:12">
      <c r="B324" s="141"/>
      <c r="C324" s="142"/>
      <c r="D324" s="142"/>
      <c r="E324" s="142"/>
      <c r="F324" s="142"/>
      <c r="G324" s="142"/>
      <c r="H324" s="142"/>
      <c r="I324" s="142"/>
      <c r="J324" s="142"/>
      <c r="K324" s="142"/>
      <c r="L324" s="142"/>
    </row>
    <row r="325" spans="2:12">
      <c r="B325" s="141"/>
      <c r="C325" s="142"/>
      <c r="D325" s="142"/>
      <c r="E325" s="142"/>
      <c r="F325" s="142"/>
      <c r="G325" s="142"/>
      <c r="H325" s="142"/>
      <c r="I325" s="142"/>
      <c r="J325" s="142"/>
      <c r="K325" s="142"/>
      <c r="L325" s="142"/>
    </row>
    <row r="326" spans="2:12">
      <c r="B326" s="141"/>
      <c r="C326" s="142"/>
      <c r="D326" s="142"/>
      <c r="E326" s="142"/>
      <c r="F326" s="142"/>
      <c r="G326" s="142"/>
      <c r="H326" s="142"/>
      <c r="I326" s="142"/>
      <c r="J326" s="142"/>
      <c r="K326" s="142"/>
      <c r="L326" s="142"/>
    </row>
    <row r="327" spans="2:12">
      <c r="B327" s="141"/>
      <c r="C327" s="142"/>
      <c r="D327" s="142"/>
      <c r="E327" s="142"/>
      <c r="F327" s="142"/>
      <c r="G327" s="142"/>
      <c r="H327" s="142"/>
      <c r="I327" s="142"/>
      <c r="J327" s="142"/>
      <c r="K327" s="142"/>
      <c r="L327" s="142"/>
    </row>
    <row r="328" spans="2:12">
      <c r="B328" s="141"/>
      <c r="C328" s="142"/>
      <c r="D328" s="142"/>
      <c r="E328" s="142"/>
      <c r="F328" s="142"/>
      <c r="G328" s="142"/>
      <c r="H328" s="142"/>
      <c r="I328" s="142"/>
      <c r="J328" s="142"/>
      <c r="K328" s="142"/>
      <c r="L328" s="142"/>
    </row>
    <row r="329" spans="2:12">
      <c r="B329" s="141"/>
      <c r="C329" s="142"/>
      <c r="D329" s="142"/>
      <c r="E329" s="142"/>
      <c r="F329" s="142"/>
      <c r="G329" s="142"/>
      <c r="H329" s="142"/>
      <c r="I329" s="142"/>
      <c r="J329" s="142"/>
      <c r="K329" s="142"/>
      <c r="L329" s="142"/>
    </row>
    <row r="330" spans="2:12">
      <c r="B330" s="141"/>
      <c r="C330" s="142"/>
      <c r="D330" s="142"/>
      <c r="E330" s="142"/>
      <c r="F330" s="142"/>
      <c r="G330" s="142"/>
      <c r="H330" s="142"/>
      <c r="I330" s="142"/>
      <c r="J330" s="142"/>
      <c r="K330" s="142"/>
      <c r="L330" s="142"/>
    </row>
    <row r="331" spans="2:12">
      <c r="B331" s="141"/>
      <c r="C331" s="142"/>
      <c r="D331" s="142"/>
      <c r="E331" s="142"/>
      <c r="F331" s="142"/>
      <c r="G331" s="142"/>
      <c r="H331" s="142"/>
      <c r="I331" s="142"/>
      <c r="J331" s="142"/>
      <c r="K331" s="142"/>
      <c r="L331" s="142"/>
    </row>
    <row r="332" spans="2:12">
      <c r="B332" s="141"/>
      <c r="C332" s="142"/>
      <c r="D332" s="142"/>
      <c r="E332" s="142"/>
      <c r="F332" s="142"/>
      <c r="G332" s="142"/>
      <c r="H332" s="142"/>
      <c r="I332" s="142"/>
      <c r="J332" s="142"/>
      <c r="K332" s="142"/>
      <c r="L332" s="142"/>
    </row>
    <row r="333" spans="2:12">
      <c r="B333" s="141"/>
      <c r="C333" s="142"/>
      <c r="D333" s="142"/>
      <c r="E333" s="142"/>
      <c r="F333" s="142"/>
      <c r="G333" s="142"/>
      <c r="H333" s="142"/>
      <c r="I333" s="142"/>
      <c r="J333" s="142"/>
      <c r="K333" s="142"/>
      <c r="L333" s="142"/>
    </row>
    <row r="334" spans="2:12">
      <c r="B334" s="141"/>
      <c r="C334" s="142"/>
      <c r="D334" s="142"/>
      <c r="E334" s="142"/>
      <c r="F334" s="142"/>
      <c r="G334" s="142"/>
      <c r="H334" s="142"/>
      <c r="I334" s="142"/>
      <c r="J334" s="142"/>
      <c r="K334" s="142"/>
      <c r="L334" s="142"/>
    </row>
    <row r="335" spans="2:12">
      <c r="B335" s="141"/>
      <c r="C335" s="142"/>
      <c r="D335" s="142"/>
      <c r="E335" s="142"/>
      <c r="F335" s="142"/>
      <c r="G335" s="142"/>
      <c r="H335" s="142"/>
      <c r="I335" s="142"/>
      <c r="J335" s="142"/>
      <c r="K335" s="142"/>
      <c r="L335" s="142"/>
    </row>
    <row r="336" spans="2:12">
      <c r="B336" s="141"/>
      <c r="C336" s="142"/>
      <c r="D336" s="142"/>
      <c r="E336" s="142"/>
      <c r="F336" s="142"/>
      <c r="G336" s="142"/>
      <c r="H336" s="142"/>
      <c r="I336" s="142"/>
      <c r="J336" s="142"/>
      <c r="K336" s="142"/>
      <c r="L336" s="142"/>
    </row>
    <row r="337" spans="2:12">
      <c r="B337" s="141"/>
      <c r="C337" s="142"/>
      <c r="D337" s="142"/>
      <c r="E337" s="142"/>
      <c r="F337" s="142"/>
      <c r="G337" s="142"/>
      <c r="H337" s="142"/>
      <c r="I337" s="142"/>
      <c r="J337" s="142"/>
      <c r="K337" s="142"/>
      <c r="L337" s="142"/>
    </row>
    <row r="338" spans="2:12">
      <c r="B338" s="141"/>
      <c r="C338" s="142"/>
      <c r="D338" s="142"/>
      <c r="E338" s="142"/>
      <c r="F338" s="142"/>
      <c r="G338" s="142"/>
      <c r="H338" s="142"/>
      <c r="I338" s="142"/>
      <c r="J338" s="142"/>
      <c r="K338" s="142"/>
      <c r="L338" s="142"/>
    </row>
    <row r="339" spans="2:12">
      <c r="B339" s="141"/>
      <c r="C339" s="142"/>
      <c r="D339" s="142"/>
      <c r="E339" s="142"/>
      <c r="F339" s="142"/>
      <c r="G339" s="142"/>
      <c r="H339" s="142"/>
      <c r="I339" s="142"/>
      <c r="J339" s="142"/>
      <c r="K339" s="142"/>
      <c r="L339" s="142"/>
    </row>
    <row r="340" spans="2:12">
      <c r="B340" s="141"/>
      <c r="C340" s="142"/>
      <c r="D340" s="142"/>
      <c r="E340" s="142"/>
      <c r="F340" s="142"/>
      <c r="G340" s="142"/>
      <c r="H340" s="142"/>
      <c r="I340" s="142"/>
      <c r="J340" s="142"/>
      <c r="K340" s="142"/>
      <c r="L340" s="142"/>
    </row>
    <row r="341" spans="2:12">
      <c r="B341" s="141"/>
      <c r="C341" s="142"/>
      <c r="D341" s="142"/>
      <c r="E341" s="142"/>
      <c r="F341" s="142"/>
      <c r="G341" s="142"/>
      <c r="H341" s="142"/>
      <c r="I341" s="142"/>
      <c r="J341" s="142"/>
      <c r="K341" s="142"/>
      <c r="L341" s="142"/>
    </row>
    <row r="342" spans="2:12">
      <c r="B342" s="141"/>
      <c r="C342" s="142"/>
      <c r="D342" s="142"/>
      <c r="E342" s="142"/>
      <c r="F342" s="142"/>
      <c r="G342" s="142"/>
      <c r="H342" s="142"/>
      <c r="I342" s="142"/>
      <c r="J342" s="142"/>
      <c r="K342" s="142"/>
      <c r="L342" s="142"/>
    </row>
    <row r="343" spans="2:12">
      <c r="B343" s="141"/>
      <c r="C343" s="142"/>
      <c r="D343" s="142"/>
      <c r="E343" s="142"/>
      <c r="F343" s="142"/>
      <c r="G343" s="142"/>
      <c r="H343" s="142"/>
      <c r="I343" s="142"/>
      <c r="J343" s="142"/>
      <c r="K343" s="142"/>
      <c r="L343" s="142"/>
    </row>
    <row r="344" spans="2:12">
      <c r="B344" s="141"/>
      <c r="C344" s="142"/>
      <c r="D344" s="142"/>
      <c r="E344" s="142"/>
      <c r="F344" s="142"/>
      <c r="G344" s="142"/>
      <c r="H344" s="142"/>
      <c r="I344" s="142"/>
      <c r="J344" s="142"/>
      <c r="K344" s="142"/>
      <c r="L344" s="142"/>
    </row>
    <row r="345" spans="2:12">
      <c r="B345" s="141"/>
      <c r="C345" s="142"/>
      <c r="D345" s="142"/>
      <c r="E345" s="142"/>
      <c r="F345" s="142"/>
      <c r="G345" s="142"/>
      <c r="H345" s="142"/>
      <c r="I345" s="142"/>
      <c r="J345" s="142"/>
      <c r="K345" s="142"/>
      <c r="L345" s="142"/>
    </row>
    <row r="346" spans="2:12">
      <c r="B346" s="141"/>
      <c r="C346" s="142"/>
      <c r="D346" s="142"/>
      <c r="E346" s="142"/>
      <c r="F346" s="142"/>
      <c r="G346" s="142"/>
      <c r="H346" s="142"/>
      <c r="I346" s="142"/>
      <c r="J346" s="142"/>
      <c r="K346" s="142"/>
      <c r="L346" s="142"/>
    </row>
    <row r="347" spans="2:12">
      <c r="B347" s="141"/>
      <c r="C347" s="142"/>
      <c r="D347" s="142"/>
      <c r="E347" s="142"/>
      <c r="F347" s="142"/>
      <c r="G347" s="142"/>
      <c r="H347" s="142"/>
      <c r="I347" s="142"/>
      <c r="J347" s="142"/>
      <c r="K347" s="142"/>
      <c r="L347" s="142"/>
    </row>
    <row r="348" spans="2:12">
      <c r="B348" s="141"/>
      <c r="C348" s="142"/>
      <c r="D348" s="142"/>
      <c r="E348" s="142"/>
      <c r="F348" s="142"/>
      <c r="G348" s="142"/>
      <c r="H348" s="142"/>
      <c r="I348" s="142"/>
      <c r="J348" s="142"/>
      <c r="K348" s="142"/>
      <c r="L348" s="142"/>
    </row>
    <row r="349" spans="2:12">
      <c r="B349" s="141"/>
      <c r="C349" s="142"/>
      <c r="D349" s="142"/>
      <c r="E349" s="142"/>
      <c r="F349" s="142"/>
      <c r="G349" s="142"/>
      <c r="H349" s="142"/>
      <c r="I349" s="142"/>
      <c r="J349" s="142"/>
      <c r="K349" s="142"/>
      <c r="L349" s="142"/>
    </row>
    <row r="350" spans="2:12">
      <c r="B350" s="141"/>
      <c r="C350" s="142"/>
      <c r="D350" s="142"/>
      <c r="E350" s="142"/>
      <c r="F350" s="142"/>
      <c r="G350" s="142"/>
      <c r="H350" s="142"/>
      <c r="I350" s="142"/>
      <c r="J350" s="142"/>
      <c r="K350" s="142"/>
      <c r="L350" s="142"/>
    </row>
    <row r="351" spans="2:12">
      <c r="B351" s="141"/>
      <c r="C351" s="142"/>
      <c r="D351" s="142"/>
      <c r="E351" s="142"/>
      <c r="F351" s="142"/>
      <c r="G351" s="142"/>
      <c r="H351" s="142"/>
      <c r="I351" s="142"/>
      <c r="J351" s="142"/>
      <c r="K351" s="142"/>
      <c r="L351" s="142"/>
    </row>
    <row r="352" spans="2:12">
      <c r="B352" s="141"/>
      <c r="C352" s="142"/>
      <c r="D352" s="142"/>
      <c r="E352" s="142"/>
      <c r="F352" s="142"/>
      <c r="G352" s="142"/>
      <c r="H352" s="142"/>
      <c r="I352" s="142"/>
      <c r="J352" s="142"/>
      <c r="K352" s="142"/>
      <c r="L352" s="142"/>
    </row>
    <row r="353" spans="2:12">
      <c r="B353" s="141"/>
      <c r="C353" s="142"/>
      <c r="D353" s="142"/>
      <c r="E353" s="142"/>
      <c r="F353" s="142"/>
      <c r="G353" s="142"/>
      <c r="H353" s="142"/>
      <c r="I353" s="142"/>
      <c r="J353" s="142"/>
      <c r="K353" s="142"/>
      <c r="L353" s="142"/>
    </row>
    <row r="354" spans="2:12">
      <c r="B354" s="141"/>
      <c r="C354" s="142"/>
      <c r="D354" s="142"/>
      <c r="E354" s="142"/>
      <c r="F354" s="142"/>
      <c r="G354" s="142"/>
      <c r="H354" s="142"/>
      <c r="I354" s="142"/>
      <c r="J354" s="142"/>
      <c r="K354" s="142"/>
      <c r="L354" s="142"/>
    </row>
    <row r="355" spans="2:12">
      <c r="B355" s="141"/>
      <c r="C355" s="142"/>
      <c r="D355" s="142"/>
      <c r="E355" s="142"/>
      <c r="F355" s="142"/>
      <c r="G355" s="142"/>
      <c r="H355" s="142"/>
      <c r="I355" s="142"/>
      <c r="J355" s="142"/>
      <c r="K355" s="142"/>
      <c r="L355" s="142"/>
    </row>
    <row r="356" spans="2:12">
      <c r="B356" s="141"/>
      <c r="C356" s="142"/>
      <c r="D356" s="142"/>
      <c r="E356" s="142"/>
      <c r="F356" s="142"/>
      <c r="G356" s="142"/>
      <c r="H356" s="142"/>
      <c r="I356" s="142"/>
      <c r="J356" s="142"/>
      <c r="K356" s="142"/>
      <c r="L356" s="142"/>
    </row>
    <row r="357" spans="2:12">
      <c r="B357" s="141"/>
      <c r="C357" s="142"/>
      <c r="D357" s="142"/>
      <c r="E357" s="142"/>
      <c r="F357" s="142"/>
      <c r="G357" s="142"/>
      <c r="H357" s="142"/>
      <c r="I357" s="142"/>
      <c r="J357" s="142"/>
      <c r="K357" s="142"/>
      <c r="L357" s="142"/>
    </row>
    <row r="358" spans="2:12">
      <c r="B358" s="141"/>
      <c r="C358" s="142"/>
      <c r="D358" s="142"/>
      <c r="E358" s="142"/>
      <c r="F358" s="142"/>
      <c r="G358" s="142"/>
      <c r="H358" s="142"/>
      <c r="I358" s="142"/>
      <c r="J358" s="142"/>
      <c r="K358" s="142"/>
      <c r="L358" s="142"/>
    </row>
    <row r="359" spans="2:12">
      <c r="B359" s="141"/>
      <c r="C359" s="142"/>
      <c r="D359" s="142"/>
      <c r="E359" s="142"/>
      <c r="F359" s="142"/>
      <c r="G359" s="142"/>
      <c r="H359" s="142"/>
      <c r="I359" s="142"/>
      <c r="J359" s="142"/>
      <c r="K359" s="142"/>
      <c r="L359" s="142"/>
    </row>
    <row r="360" spans="2:12">
      <c r="B360" s="141"/>
      <c r="C360" s="142"/>
      <c r="D360" s="142"/>
      <c r="E360" s="142"/>
      <c r="F360" s="142"/>
      <c r="G360" s="142"/>
      <c r="H360" s="142"/>
      <c r="I360" s="142"/>
      <c r="J360" s="142"/>
      <c r="K360" s="142"/>
      <c r="L360" s="142"/>
    </row>
    <row r="361" spans="2:12">
      <c r="B361" s="141"/>
      <c r="C361" s="142"/>
      <c r="D361" s="142"/>
      <c r="E361" s="142"/>
      <c r="F361" s="142"/>
      <c r="G361" s="142"/>
      <c r="H361" s="142"/>
      <c r="I361" s="142"/>
      <c r="J361" s="142"/>
      <c r="K361" s="142"/>
      <c r="L361" s="142"/>
    </row>
    <row r="362" spans="2:12">
      <c r="B362" s="141"/>
      <c r="C362" s="142"/>
      <c r="D362" s="142"/>
      <c r="E362" s="142"/>
      <c r="F362" s="142"/>
      <c r="G362" s="142"/>
      <c r="H362" s="142"/>
      <c r="I362" s="142"/>
      <c r="J362" s="142"/>
      <c r="K362" s="142"/>
      <c r="L362" s="142"/>
    </row>
    <row r="363" spans="2:12">
      <c r="B363" s="141"/>
      <c r="C363" s="142"/>
      <c r="D363" s="142"/>
      <c r="E363" s="142"/>
      <c r="F363" s="142"/>
      <c r="G363" s="142"/>
      <c r="H363" s="142"/>
      <c r="I363" s="142"/>
      <c r="J363" s="142"/>
      <c r="K363" s="142"/>
      <c r="L363" s="142"/>
    </row>
    <row r="364" spans="2:12">
      <c r="B364" s="141"/>
      <c r="C364" s="142"/>
      <c r="D364" s="142"/>
      <c r="E364" s="142"/>
      <c r="F364" s="142"/>
      <c r="G364" s="142"/>
      <c r="H364" s="142"/>
      <c r="I364" s="142"/>
      <c r="J364" s="142"/>
      <c r="K364" s="142"/>
      <c r="L364" s="142"/>
    </row>
    <row r="365" spans="2:12">
      <c r="B365" s="141"/>
      <c r="C365" s="142"/>
      <c r="D365" s="142"/>
      <c r="E365" s="142"/>
      <c r="F365" s="142"/>
      <c r="G365" s="142"/>
      <c r="H365" s="142"/>
      <c r="I365" s="142"/>
      <c r="J365" s="142"/>
      <c r="K365" s="142"/>
      <c r="L365" s="142"/>
    </row>
    <row r="366" spans="2:12">
      <c r="B366" s="141"/>
      <c r="C366" s="142"/>
      <c r="D366" s="142"/>
      <c r="E366" s="142"/>
      <c r="F366" s="142"/>
      <c r="G366" s="142"/>
      <c r="H366" s="142"/>
      <c r="I366" s="142"/>
      <c r="J366" s="142"/>
      <c r="K366" s="142"/>
      <c r="L366" s="142"/>
    </row>
    <row r="367" spans="2:12">
      <c r="B367" s="141"/>
      <c r="C367" s="142"/>
      <c r="D367" s="142"/>
      <c r="E367" s="142"/>
      <c r="F367" s="142"/>
      <c r="G367" s="142"/>
      <c r="H367" s="142"/>
      <c r="I367" s="142"/>
      <c r="J367" s="142"/>
      <c r="K367" s="142"/>
      <c r="L367" s="142"/>
    </row>
    <row r="368" spans="2:12">
      <c r="B368" s="141"/>
      <c r="C368" s="142"/>
      <c r="D368" s="142"/>
      <c r="E368" s="142"/>
      <c r="F368" s="142"/>
      <c r="G368" s="142"/>
      <c r="H368" s="142"/>
      <c r="I368" s="142"/>
      <c r="J368" s="142"/>
      <c r="K368" s="142"/>
      <c r="L368" s="142"/>
    </row>
    <row r="369" spans="2:12">
      <c r="B369" s="141"/>
      <c r="C369" s="142"/>
      <c r="D369" s="142"/>
      <c r="E369" s="142"/>
      <c r="F369" s="142"/>
      <c r="G369" s="142"/>
      <c r="H369" s="142"/>
      <c r="I369" s="142"/>
      <c r="J369" s="142"/>
      <c r="K369" s="142"/>
      <c r="L369" s="142"/>
    </row>
    <row r="370" spans="2:12">
      <c r="B370" s="141"/>
      <c r="C370" s="142"/>
      <c r="D370" s="142"/>
      <c r="E370" s="142"/>
      <c r="F370" s="142"/>
      <c r="G370" s="142"/>
      <c r="H370" s="142"/>
      <c r="I370" s="142"/>
      <c r="J370" s="142"/>
      <c r="K370" s="142"/>
      <c r="L370" s="142"/>
    </row>
    <row r="371" spans="2:12">
      <c r="B371" s="141"/>
      <c r="C371" s="142"/>
      <c r="D371" s="142"/>
      <c r="E371" s="142"/>
      <c r="F371" s="142"/>
      <c r="G371" s="142"/>
      <c r="H371" s="142"/>
      <c r="I371" s="142"/>
      <c r="J371" s="142"/>
      <c r="K371" s="142"/>
      <c r="L371" s="142"/>
    </row>
    <row r="372" spans="2:12">
      <c r="B372" s="141"/>
      <c r="C372" s="142"/>
      <c r="D372" s="142"/>
      <c r="E372" s="142"/>
      <c r="F372" s="142"/>
      <c r="G372" s="142"/>
      <c r="H372" s="142"/>
      <c r="I372" s="142"/>
      <c r="J372" s="142"/>
      <c r="K372" s="142"/>
      <c r="L372" s="142"/>
    </row>
    <row r="373" spans="2:12">
      <c r="B373" s="141"/>
      <c r="C373" s="142"/>
      <c r="D373" s="142"/>
      <c r="E373" s="142"/>
      <c r="F373" s="142"/>
      <c r="G373" s="142"/>
      <c r="H373" s="142"/>
      <c r="I373" s="142"/>
      <c r="J373" s="142"/>
      <c r="K373" s="142"/>
      <c r="L373" s="142"/>
    </row>
    <row r="374" spans="2:12">
      <c r="B374" s="141"/>
      <c r="C374" s="142"/>
      <c r="D374" s="142"/>
      <c r="E374" s="142"/>
      <c r="F374" s="142"/>
      <c r="G374" s="142"/>
      <c r="H374" s="142"/>
      <c r="I374" s="142"/>
      <c r="J374" s="142"/>
      <c r="K374" s="142"/>
      <c r="L374" s="142"/>
    </row>
    <row r="375" spans="2:12">
      <c r="B375" s="141"/>
      <c r="C375" s="142"/>
      <c r="D375" s="142"/>
      <c r="E375" s="142"/>
      <c r="F375" s="142"/>
      <c r="G375" s="142"/>
      <c r="H375" s="142"/>
      <c r="I375" s="142"/>
      <c r="J375" s="142"/>
      <c r="K375" s="142"/>
      <c r="L375" s="142"/>
    </row>
    <row r="376" spans="2:12">
      <c r="B376" s="141"/>
      <c r="C376" s="142"/>
      <c r="D376" s="142"/>
      <c r="E376" s="142"/>
      <c r="F376" s="142"/>
      <c r="G376" s="142"/>
      <c r="H376" s="142"/>
      <c r="I376" s="142"/>
      <c r="J376" s="142"/>
      <c r="K376" s="142"/>
      <c r="L376" s="142"/>
    </row>
    <row r="377" spans="2:12">
      <c r="B377" s="141"/>
      <c r="C377" s="142"/>
      <c r="D377" s="142"/>
      <c r="E377" s="142"/>
      <c r="F377" s="142"/>
      <c r="G377" s="142"/>
      <c r="H377" s="142"/>
      <c r="I377" s="142"/>
      <c r="J377" s="142"/>
      <c r="K377" s="142"/>
      <c r="L377" s="142"/>
    </row>
    <row r="378" spans="2:12">
      <c r="B378" s="141"/>
      <c r="C378" s="142"/>
      <c r="D378" s="142"/>
      <c r="E378" s="142"/>
      <c r="F378" s="142"/>
      <c r="G378" s="142"/>
      <c r="H378" s="142"/>
      <c r="I378" s="142"/>
      <c r="J378" s="142"/>
      <c r="K378" s="142"/>
      <c r="L378" s="142"/>
    </row>
    <row r="379" spans="2:12">
      <c r="B379" s="141"/>
      <c r="C379" s="142"/>
      <c r="D379" s="142"/>
      <c r="E379" s="142"/>
      <c r="F379" s="142"/>
      <c r="G379" s="142"/>
      <c r="H379" s="142"/>
      <c r="I379" s="142"/>
      <c r="J379" s="142"/>
      <c r="K379" s="142"/>
      <c r="L379" s="142"/>
    </row>
    <row r="380" spans="2:12">
      <c r="B380" s="141"/>
      <c r="C380" s="142"/>
      <c r="D380" s="142"/>
      <c r="E380" s="142"/>
      <c r="F380" s="142"/>
      <c r="G380" s="142"/>
      <c r="H380" s="142"/>
      <c r="I380" s="142"/>
      <c r="J380" s="142"/>
      <c r="K380" s="142"/>
      <c r="L380" s="142"/>
    </row>
    <row r="381" spans="2:12">
      <c r="B381" s="141"/>
      <c r="C381" s="142"/>
      <c r="D381" s="142"/>
      <c r="E381" s="142"/>
      <c r="F381" s="142"/>
      <c r="G381" s="142"/>
      <c r="H381" s="142"/>
      <c r="I381" s="142"/>
      <c r="J381" s="142"/>
      <c r="K381" s="142"/>
      <c r="L381" s="142"/>
    </row>
    <row r="382" spans="2:12">
      <c r="B382" s="141"/>
      <c r="C382" s="142"/>
      <c r="D382" s="142"/>
      <c r="E382" s="142"/>
      <c r="F382" s="142"/>
      <c r="G382" s="142"/>
      <c r="H382" s="142"/>
      <c r="I382" s="142"/>
      <c r="J382" s="142"/>
      <c r="K382" s="142"/>
      <c r="L382" s="142"/>
    </row>
    <row r="383" spans="2:12">
      <c r="B383" s="141"/>
      <c r="C383" s="142"/>
      <c r="D383" s="142"/>
      <c r="E383" s="142"/>
      <c r="F383" s="142"/>
      <c r="G383" s="142"/>
      <c r="H383" s="142"/>
      <c r="I383" s="142"/>
      <c r="J383" s="142"/>
      <c r="K383" s="142"/>
      <c r="L383" s="142"/>
    </row>
    <row r="384" spans="2:12">
      <c r="B384" s="141"/>
      <c r="C384" s="142"/>
      <c r="D384" s="142"/>
      <c r="E384" s="142"/>
      <c r="F384" s="142"/>
      <c r="G384" s="142"/>
      <c r="H384" s="142"/>
      <c r="I384" s="142"/>
      <c r="J384" s="142"/>
      <c r="K384" s="142"/>
      <c r="L384" s="142"/>
    </row>
    <row r="385" spans="2:12">
      <c r="B385" s="141"/>
      <c r="C385" s="142"/>
      <c r="D385" s="142"/>
      <c r="E385" s="142"/>
      <c r="F385" s="142"/>
      <c r="G385" s="142"/>
      <c r="H385" s="142"/>
      <c r="I385" s="142"/>
      <c r="J385" s="142"/>
      <c r="K385" s="142"/>
      <c r="L385" s="142"/>
    </row>
    <row r="386" spans="2:12">
      <c r="B386" s="141"/>
      <c r="C386" s="142"/>
      <c r="D386" s="142"/>
      <c r="E386" s="142"/>
      <c r="F386" s="142"/>
      <c r="G386" s="142"/>
      <c r="H386" s="142"/>
      <c r="I386" s="142"/>
      <c r="J386" s="142"/>
      <c r="K386" s="142"/>
      <c r="L386" s="142"/>
    </row>
    <row r="387" spans="2:12">
      <c r="B387" s="141"/>
      <c r="C387" s="142"/>
      <c r="D387" s="142"/>
      <c r="E387" s="142"/>
      <c r="F387" s="142"/>
      <c r="G387" s="142"/>
      <c r="H387" s="142"/>
      <c r="I387" s="142"/>
      <c r="J387" s="142"/>
      <c r="K387" s="142"/>
      <c r="L387" s="142"/>
    </row>
    <row r="388" spans="2:12">
      <c r="B388" s="141"/>
      <c r="C388" s="142"/>
      <c r="D388" s="142"/>
      <c r="E388" s="142"/>
      <c r="F388" s="142"/>
      <c r="G388" s="142"/>
      <c r="H388" s="142"/>
      <c r="I388" s="142"/>
      <c r="J388" s="142"/>
      <c r="K388" s="142"/>
      <c r="L388" s="142"/>
    </row>
    <row r="389" spans="2:12">
      <c r="B389" s="141"/>
      <c r="C389" s="142"/>
      <c r="D389" s="142"/>
      <c r="E389" s="142"/>
      <c r="F389" s="142"/>
      <c r="G389" s="142"/>
      <c r="H389" s="142"/>
      <c r="I389" s="142"/>
      <c r="J389" s="142"/>
      <c r="K389" s="142"/>
      <c r="L389" s="142"/>
    </row>
    <row r="390" spans="2:12">
      <c r="B390" s="141"/>
      <c r="C390" s="142"/>
      <c r="D390" s="142"/>
      <c r="E390" s="142"/>
      <c r="F390" s="142"/>
      <c r="G390" s="142"/>
      <c r="H390" s="142"/>
      <c r="I390" s="142"/>
      <c r="J390" s="142"/>
      <c r="K390" s="142"/>
      <c r="L390" s="142"/>
    </row>
    <row r="391" spans="2:12">
      <c r="B391" s="141"/>
      <c r="C391" s="142"/>
      <c r="D391" s="142"/>
      <c r="E391" s="142"/>
      <c r="F391" s="142"/>
      <c r="G391" s="142"/>
      <c r="H391" s="142"/>
      <c r="I391" s="142"/>
      <c r="J391" s="142"/>
      <c r="K391" s="142"/>
      <c r="L391" s="142"/>
    </row>
    <row r="392" spans="2:12">
      <c r="B392" s="141"/>
      <c r="C392" s="142"/>
      <c r="D392" s="142"/>
      <c r="E392" s="142"/>
      <c r="F392" s="142"/>
      <c r="G392" s="142"/>
      <c r="H392" s="142"/>
      <c r="I392" s="142"/>
      <c r="J392" s="142"/>
      <c r="K392" s="142"/>
      <c r="L392" s="142"/>
    </row>
    <row r="393" spans="2:12">
      <c r="B393" s="141"/>
      <c r="C393" s="142"/>
      <c r="D393" s="142"/>
      <c r="E393" s="142"/>
      <c r="F393" s="142"/>
      <c r="G393" s="142"/>
      <c r="H393" s="142"/>
      <c r="I393" s="142"/>
      <c r="J393" s="142"/>
      <c r="K393" s="142"/>
      <c r="L393" s="142"/>
    </row>
    <row r="394" spans="2:12">
      <c r="B394" s="141"/>
      <c r="C394" s="142"/>
      <c r="D394" s="142"/>
      <c r="E394" s="142"/>
      <c r="F394" s="142"/>
      <c r="G394" s="142"/>
      <c r="H394" s="142"/>
      <c r="I394" s="142"/>
      <c r="J394" s="142"/>
      <c r="K394" s="142"/>
      <c r="L394" s="142"/>
    </row>
    <row r="395" spans="2:12">
      <c r="B395" s="141"/>
      <c r="C395" s="142"/>
      <c r="D395" s="142"/>
      <c r="E395" s="142"/>
      <c r="F395" s="142"/>
      <c r="G395" s="142"/>
      <c r="H395" s="142"/>
      <c r="I395" s="142"/>
      <c r="J395" s="142"/>
      <c r="K395" s="142"/>
      <c r="L395" s="142"/>
    </row>
    <row r="396" spans="2:12">
      <c r="B396" s="141"/>
      <c r="C396" s="142"/>
      <c r="D396" s="142"/>
      <c r="E396" s="142"/>
      <c r="F396" s="142"/>
      <c r="G396" s="142"/>
      <c r="H396" s="142"/>
      <c r="I396" s="142"/>
      <c r="J396" s="142"/>
      <c r="K396" s="142"/>
      <c r="L396" s="142"/>
    </row>
    <row r="397" spans="2:12">
      <c r="B397" s="141"/>
      <c r="C397" s="142"/>
      <c r="D397" s="142"/>
      <c r="E397" s="142"/>
      <c r="F397" s="142"/>
      <c r="G397" s="142"/>
      <c r="H397" s="142"/>
      <c r="I397" s="142"/>
      <c r="J397" s="142"/>
      <c r="K397" s="142"/>
      <c r="L397" s="142"/>
    </row>
    <row r="398" spans="2:12">
      <c r="B398" s="141"/>
      <c r="C398" s="142"/>
      <c r="D398" s="142"/>
      <c r="E398" s="142"/>
      <c r="F398" s="142"/>
      <c r="G398" s="142"/>
      <c r="H398" s="142"/>
      <c r="I398" s="142"/>
      <c r="J398" s="142"/>
      <c r="K398" s="142"/>
      <c r="L398" s="142"/>
    </row>
    <row r="399" spans="2:12">
      <c r="B399" s="141"/>
      <c r="C399" s="142"/>
      <c r="D399" s="142"/>
      <c r="E399" s="142"/>
      <c r="F399" s="142"/>
      <c r="G399" s="142"/>
      <c r="H399" s="142"/>
      <c r="I399" s="142"/>
      <c r="J399" s="142"/>
      <c r="K399" s="142"/>
      <c r="L399" s="142"/>
    </row>
    <row r="400" spans="2:12">
      <c r="B400" s="141"/>
      <c r="C400" s="142"/>
      <c r="D400" s="142"/>
      <c r="E400" s="142"/>
      <c r="F400" s="142"/>
      <c r="G400" s="142"/>
      <c r="H400" s="142"/>
      <c r="I400" s="142"/>
      <c r="J400" s="142"/>
      <c r="K400" s="142"/>
      <c r="L400" s="142"/>
    </row>
    <row r="401" spans="2:12">
      <c r="B401" s="141"/>
      <c r="C401" s="142"/>
      <c r="D401" s="142"/>
      <c r="E401" s="142"/>
      <c r="F401" s="142"/>
      <c r="G401" s="142"/>
      <c r="H401" s="142"/>
      <c r="I401" s="142"/>
      <c r="J401" s="142"/>
      <c r="K401" s="142"/>
      <c r="L401" s="142"/>
    </row>
    <row r="402" spans="2:12">
      <c r="B402" s="141"/>
      <c r="C402" s="142"/>
      <c r="D402" s="142"/>
      <c r="E402" s="142"/>
      <c r="F402" s="142"/>
      <c r="G402" s="142"/>
      <c r="H402" s="142"/>
      <c r="I402" s="142"/>
      <c r="J402" s="142"/>
      <c r="K402" s="142"/>
      <c r="L402" s="142"/>
    </row>
    <row r="403" spans="2:12">
      <c r="B403" s="141"/>
      <c r="C403" s="142"/>
      <c r="D403" s="142"/>
      <c r="E403" s="142"/>
      <c r="F403" s="142"/>
      <c r="G403" s="142"/>
      <c r="H403" s="142"/>
      <c r="I403" s="142"/>
      <c r="J403" s="142"/>
      <c r="K403" s="142"/>
      <c r="L403" s="142"/>
    </row>
    <row r="404" spans="2:12">
      <c r="B404" s="141"/>
      <c r="C404" s="142"/>
      <c r="D404" s="142"/>
      <c r="E404" s="142"/>
      <c r="F404" s="142"/>
      <c r="G404" s="142"/>
      <c r="H404" s="142"/>
      <c r="I404" s="142"/>
      <c r="J404" s="142"/>
      <c r="K404" s="142"/>
      <c r="L404" s="142"/>
    </row>
    <row r="405" spans="2:12">
      <c r="B405" s="141"/>
      <c r="C405" s="142"/>
      <c r="D405" s="142"/>
      <c r="E405" s="142"/>
      <c r="F405" s="142"/>
      <c r="G405" s="142"/>
      <c r="H405" s="142"/>
      <c r="I405" s="142"/>
      <c r="J405" s="142"/>
      <c r="K405" s="142"/>
      <c r="L405" s="142"/>
    </row>
    <row r="406" spans="2:12">
      <c r="B406" s="141"/>
      <c r="C406" s="142"/>
      <c r="D406" s="142"/>
      <c r="E406" s="142"/>
      <c r="F406" s="142"/>
      <c r="G406" s="142"/>
      <c r="H406" s="142"/>
      <c r="I406" s="142"/>
      <c r="J406" s="142"/>
      <c r="K406" s="142"/>
      <c r="L406" s="142"/>
    </row>
    <row r="407" spans="2:12">
      <c r="B407" s="141"/>
      <c r="C407" s="142"/>
      <c r="D407" s="142"/>
      <c r="E407" s="142"/>
      <c r="F407" s="142"/>
      <c r="G407" s="142"/>
      <c r="H407" s="142"/>
      <c r="I407" s="142"/>
      <c r="J407" s="142"/>
      <c r="K407" s="142"/>
      <c r="L407" s="142"/>
    </row>
    <row r="408" spans="2:12">
      <c r="B408" s="141"/>
      <c r="C408" s="142"/>
      <c r="D408" s="142"/>
      <c r="E408" s="142"/>
      <c r="F408" s="142"/>
      <c r="G408" s="142"/>
      <c r="H408" s="142"/>
      <c r="I408" s="142"/>
      <c r="J408" s="142"/>
      <c r="K408" s="142"/>
      <c r="L408" s="142"/>
    </row>
    <row r="409" spans="2:12">
      <c r="B409" s="141"/>
      <c r="C409" s="142"/>
      <c r="D409" s="142"/>
      <c r="E409" s="142"/>
      <c r="F409" s="142"/>
      <c r="G409" s="142"/>
      <c r="H409" s="142"/>
      <c r="I409" s="142"/>
      <c r="J409" s="142"/>
      <c r="K409" s="142"/>
      <c r="L409" s="142"/>
    </row>
    <row r="410" spans="2:12">
      <c r="B410" s="141"/>
      <c r="C410" s="142"/>
      <c r="D410" s="142"/>
      <c r="E410" s="142"/>
      <c r="F410" s="142"/>
      <c r="G410" s="142"/>
      <c r="H410" s="142"/>
      <c r="I410" s="142"/>
      <c r="J410" s="142"/>
      <c r="K410" s="142"/>
      <c r="L410" s="142"/>
    </row>
    <row r="411" spans="2:12">
      <c r="B411" s="141"/>
      <c r="C411" s="142"/>
      <c r="D411" s="142"/>
      <c r="E411" s="142"/>
      <c r="F411" s="142"/>
      <c r="G411" s="142"/>
      <c r="H411" s="142"/>
      <c r="I411" s="142"/>
      <c r="J411" s="142"/>
      <c r="K411" s="142"/>
      <c r="L411" s="142"/>
    </row>
    <row r="412" spans="2:12">
      <c r="B412" s="141"/>
      <c r="C412" s="142"/>
      <c r="D412" s="142"/>
      <c r="E412" s="142"/>
      <c r="F412" s="142"/>
      <c r="G412" s="142"/>
      <c r="H412" s="142"/>
      <c r="I412" s="142"/>
      <c r="J412" s="142"/>
      <c r="K412" s="142"/>
      <c r="L412" s="142"/>
    </row>
    <row r="413" spans="2:12">
      <c r="B413" s="141"/>
      <c r="C413" s="142"/>
      <c r="D413" s="142"/>
      <c r="E413" s="142"/>
      <c r="F413" s="142"/>
      <c r="G413" s="142"/>
      <c r="H413" s="142"/>
      <c r="I413" s="142"/>
      <c r="J413" s="142"/>
      <c r="K413" s="142"/>
      <c r="L413" s="142"/>
    </row>
    <row r="414" spans="2:12">
      <c r="B414" s="141"/>
      <c r="C414" s="142"/>
      <c r="D414" s="142"/>
      <c r="E414" s="142"/>
      <c r="F414" s="142"/>
      <c r="G414" s="142"/>
      <c r="H414" s="142"/>
      <c r="I414" s="142"/>
      <c r="J414" s="142"/>
      <c r="K414" s="142"/>
      <c r="L414" s="142"/>
    </row>
    <row r="415" spans="2:12">
      <c r="B415" s="141"/>
      <c r="C415" s="142"/>
      <c r="D415" s="142"/>
      <c r="E415" s="142"/>
      <c r="F415" s="142"/>
      <c r="G415" s="142"/>
      <c r="H415" s="142"/>
      <c r="I415" s="142"/>
      <c r="J415" s="142"/>
      <c r="K415" s="142"/>
      <c r="L415" s="142"/>
    </row>
    <row r="416" spans="2:12">
      <c r="B416" s="141"/>
      <c r="C416" s="142"/>
      <c r="D416" s="142"/>
      <c r="E416" s="142"/>
      <c r="F416" s="142"/>
      <c r="G416" s="142"/>
      <c r="H416" s="142"/>
      <c r="I416" s="142"/>
      <c r="J416" s="142"/>
      <c r="K416" s="142"/>
      <c r="L416" s="142"/>
    </row>
    <row r="417" spans="2:12">
      <c r="B417" s="141"/>
      <c r="C417" s="142"/>
      <c r="D417" s="142"/>
      <c r="E417" s="142"/>
      <c r="F417" s="142"/>
      <c r="G417" s="142"/>
      <c r="H417" s="142"/>
      <c r="I417" s="142"/>
      <c r="J417" s="142"/>
      <c r="K417" s="142"/>
      <c r="L417" s="142"/>
    </row>
    <row r="418" spans="2:12">
      <c r="B418" s="141"/>
      <c r="C418" s="142"/>
      <c r="D418" s="142"/>
      <c r="E418" s="142"/>
      <c r="F418" s="142"/>
      <c r="G418" s="142"/>
      <c r="H418" s="142"/>
      <c r="I418" s="142"/>
      <c r="J418" s="142"/>
      <c r="K418" s="142"/>
      <c r="L418" s="142"/>
    </row>
    <row r="419" spans="2:12">
      <c r="B419" s="141"/>
      <c r="C419" s="142"/>
      <c r="D419" s="142"/>
      <c r="E419" s="142"/>
      <c r="F419" s="142"/>
      <c r="G419" s="142"/>
      <c r="H419" s="142"/>
      <c r="I419" s="142"/>
      <c r="J419" s="142"/>
      <c r="K419" s="142"/>
      <c r="L419" s="142"/>
    </row>
    <row r="420" spans="2:12">
      <c r="B420" s="141"/>
      <c r="C420" s="142"/>
      <c r="D420" s="142"/>
      <c r="E420" s="142"/>
      <c r="F420" s="142"/>
      <c r="G420" s="142"/>
      <c r="H420" s="142"/>
      <c r="I420" s="142"/>
      <c r="J420" s="142"/>
      <c r="K420" s="142"/>
      <c r="L420" s="142"/>
    </row>
    <row r="421" spans="2:12">
      <c r="B421" s="141"/>
      <c r="C421" s="142"/>
      <c r="D421" s="142"/>
      <c r="E421" s="142"/>
      <c r="F421" s="142"/>
      <c r="G421" s="142"/>
      <c r="H421" s="142"/>
      <c r="I421" s="142"/>
      <c r="J421" s="142"/>
      <c r="K421" s="142"/>
      <c r="L421" s="142"/>
    </row>
    <row r="422" spans="2:12">
      <c r="B422" s="141"/>
      <c r="C422" s="142"/>
      <c r="D422" s="142"/>
      <c r="E422" s="142"/>
      <c r="F422" s="142"/>
      <c r="G422" s="142"/>
      <c r="H422" s="142"/>
      <c r="I422" s="142"/>
      <c r="J422" s="142"/>
      <c r="K422" s="142"/>
      <c r="L422" s="142"/>
    </row>
    <row r="423" spans="2:12">
      <c r="B423" s="141"/>
      <c r="C423" s="142"/>
      <c r="D423" s="142"/>
      <c r="E423" s="142"/>
      <c r="F423" s="142"/>
      <c r="G423" s="142"/>
      <c r="H423" s="142"/>
      <c r="I423" s="142"/>
      <c r="J423" s="142"/>
      <c r="K423" s="142"/>
      <c r="L423" s="142"/>
    </row>
    <row r="424" spans="2:12">
      <c r="B424" s="141"/>
      <c r="C424" s="142"/>
      <c r="D424" s="142"/>
      <c r="E424" s="142"/>
      <c r="F424" s="142"/>
      <c r="G424" s="142"/>
      <c r="H424" s="142"/>
      <c r="I424" s="142"/>
      <c r="J424" s="142"/>
      <c r="K424" s="142"/>
      <c r="L424" s="142"/>
    </row>
    <row r="425" spans="2:12">
      <c r="B425" s="141"/>
      <c r="C425" s="142"/>
      <c r="D425" s="142"/>
      <c r="E425" s="142"/>
      <c r="F425" s="142"/>
      <c r="G425" s="142"/>
      <c r="H425" s="142"/>
      <c r="I425" s="142"/>
      <c r="J425" s="142"/>
      <c r="K425" s="142"/>
      <c r="L425" s="142"/>
    </row>
    <row r="426" spans="2:12">
      <c r="B426" s="141"/>
      <c r="C426" s="142"/>
      <c r="D426" s="142"/>
      <c r="E426" s="142"/>
      <c r="F426" s="142"/>
      <c r="G426" s="142"/>
      <c r="H426" s="142"/>
      <c r="I426" s="142"/>
      <c r="J426" s="142"/>
      <c r="K426" s="142"/>
      <c r="L426" s="142"/>
    </row>
    <row r="427" spans="2:12">
      <c r="B427" s="141"/>
      <c r="C427" s="142"/>
      <c r="D427" s="142"/>
      <c r="E427" s="142"/>
      <c r="F427" s="142"/>
      <c r="G427" s="142"/>
      <c r="H427" s="142"/>
      <c r="I427" s="142"/>
      <c r="J427" s="142"/>
      <c r="K427" s="142"/>
      <c r="L427" s="142"/>
    </row>
    <row r="428" spans="2:12">
      <c r="B428" s="141"/>
      <c r="C428" s="142"/>
      <c r="D428" s="142"/>
      <c r="E428" s="142"/>
      <c r="F428" s="142"/>
      <c r="G428" s="142"/>
      <c r="H428" s="142"/>
      <c r="I428" s="142"/>
      <c r="J428" s="142"/>
      <c r="K428" s="142"/>
      <c r="L428" s="142"/>
    </row>
    <row r="429" spans="2:12">
      <c r="B429" s="141"/>
      <c r="C429" s="142"/>
      <c r="D429" s="142"/>
      <c r="E429" s="142"/>
      <c r="F429" s="142"/>
      <c r="G429" s="142"/>
      <c r="H429" s="142"/>
      <c r="I429" s="142"/>
      <c r="J429" s="142"/>
      <c r="K429" s="142"/>
      <c r="L429" s="142"/>
    </row>
    <row r="430" spans="2:12">
      <c r="B430" s="141"/>
      <c r="C430" s="142"/>
      <c r="D430" s="142"/>
      <c r="E430" s="142"/>
      <c r="F430" s="142"/>
      <c r="G430" s="142"/>
      <c r="H430" s="142"/>
      <c r="I430" s="142"/>
      <c r="J430" s="142"/>
      <c r="K430" s="142"/>
      <c r="L430" s="142"/>
    </row>
    <row r="431" spans="2:12">
      <c r="B431" s="141"/>
      <c r="C431" s="142"/>
      <c r="D431" s="142"/>
      <c r="E431" s="142"/>
      <c r="F431" s="142"/>
      <c r="G431" s="142"/>
      <c r="H431" s="142"/>
      <c r="I431" s="142"/>
      <c r="J431" s="142"/>
      <c r="K431" s="142"/>
      <c r="L431" s="142"/>
    </row>
    <row r="432" spans="2:12">
      <c r="B432" s="141"/>
      <c r="C432" s="142"/>
      <c r="D432" s="142"/>
      <c r="E432" s="142"/>
      <c r="F432" s="142"/>
      <c r="G432" s="142"/>
      <c r="H432" s="142"/>
      <c r="I432" s="142"/>
      <c r="J432" s="142"/>
      <c r="K432" s="142"/>
      <c r="L432" s="142"/>
    </row>
    <row r="433" spans="2:12">
      <c r="B433" s="141"/>
      <c r="C433" s="142"/>
      <c r="D433" s="142"/>
      <c r="E433" s="142"/>
      <c r="F433" s="142"/>
      <c r="G433" s="142"/>
      <c r="H433" s="142"/>
      <c r="I433" s="142"/>
      <c r="J433" s="142"/>
      <c r="K433" s="142"/>
      <c r="L433" s="142"/>
    </row>
    <row r="434" spans="2:12">
      <c r="B434" s="141"/>
      <c r="C434" s="142"/>
      <c r="D434" s="142"/>
      <c r="E434" s="142"/>
      <c r="F434" s="142"/>
      <c r="G434" s="142"/>
      <c r="H434" s="142"/>
      <c r="I434" s="142"/>
      <c r="J434" s="142"/>
      <c r="K434" s="142"/>
      <c r="L434" s="142"/>
    </row>
    <row r="435" spans="2:12">
      <c r="B435" s="141"/>
      <c r="C435" s="142"/>
      <c r="D435" s="142"/>
      <c r="E435" s="142"/>
      <c r="F435" s="142"/>
      <c r="G435" s="142"/>
      <c r="H435" s="142"/>
      <c r="I435" s="142"/>
      <c r="J435" s="142"/>
      <c r="K435" s="142"/>
      <c r="L435" s="142"/>
    </row>
    <row r="436" spans="2:12">
      <c r="B436" s="141"/>
      <c r="C436" s="142"/>
      <c r="D436" s="142"/>
      <c r="E436" s="142"/>
      <c r="F436" s="142"/>
      <c r="G436" s="142"/>
      <c r="H436" s="142"/>
      <c r="I436" s="142"/>
      <c r="J436" s="142"/>
      <c r="K436" s="142"/>
      <c r="L436" s="142"/>
    </row>
    <row r="437" spans="2:12">
      <c r="B437" s="141"/>
      <c r="C437" s="142"/>
      <c r="D437" s="142"/>
      <c r="E437" s="142"/>
      <c r="F437" s="142"/>
      <c r="G437" s="142"/>
      <c r="H437" s="142"/>
      <c r="I437" s="142"/>
      <c r="J437" s="142"/>
      <c r="K437" s="142"/>
      <c r="L437" s="142"/>
    </row>
    <row r="438" spans="2:12">
      <c r="B438" s="141"/>
      <c r="C438" s="142"/>
      <c r="D438" s="142"/>
      <c r="E438" s="142"/>
      <c r="F438" s="142"/>
      <c r="G438" s="142"/>
      <c r="H438" s="142"/>
      <c r="I438" s="142"/>
      <c r="J438" s="142"/>
      <c r="K438" s="142"/>
      <c r="L438" s="142"/>
    </row>
    <row r="439" spans="2:12">
      <c r="B439" s="141"/>
      <c r="C439" s="142"/>
      <c r="D439" s="142"/>
      <c r="E439" s="142"/>
      <c r="F439" s="142"/>
      <c r="G439" s="142"/>
      <c r="H439" s="142"/>
      <c r="I439" s="142"/>
      <c r="J439" s="142"/>
      <c r="K439" s="142"/>
      <c r="L439" s="142"/>
    </row>
    <row r="440" spans="2:12">
      <c r="B440" s="141"/>
      <c r="C440" s="142"/>
      <c r="D440" s="142"/>
      <c r="E440" s="142"/>
      <c r="F440" s="142"/>
      <c r="G440" s="142"/>
      <c r="H440" s="142"/>
      <c r="I440" s="142"/>
      <c r="J440" s="142"/>
      <c r="K440" s="142"/>
      <c r="L440" s="142"/>
    </row>
    <row r="441" spans="2:12">
      <c r="B441" s="141"/>
      <c r="C441" s="142"/>
      <c r="D441" s="142"/>
      <c r="E441" s="142"/>
      <c r="F441" s="142"/>
      <c r="G441" s="142"/>
      <c r="H441" s="142"/>
      <c r="I441" s="142"/>
      <c r="J441" s="142"/>
      <c r="K441" s="142"/>
      <c r="L441" s="142"/>
    </row>
    <row r="442" spans="2:12">
      <c r="B442" s="141"/>
      <c r="C442" s="142"/>
      <c r="D442" s="142"/>
      <c r="E442" s="142"/>
      <c r="F442" s="142"/>
      <c r="G442" s="142"/>
      <c r="H442" s="142"/>
      <c r="I442" s="142"/>
      <c r="J442" s="142"/>
      <c r="K442" s="142"/>
      <c r="L442" s="142"/>
    </row>
    <row r="443" spans="2:12">
      <c r="B443" s="141"/>
      <c r="C443" s="142"/>
      <c r="D443" s="142"/>
      <c r="E443" s="142"/>
      <c r="F443" s="142"/>
      <c r="G443" s="142"/>
      <c r="H443" s="142"/>
      <c r="I443" s="142"/>
      <c r="J443" s="142"/>
      <c r="K443" s="142"/>
      <c r="L443" s="142"/>
    </row>
    <row r="444" spans="2:12">
      <c r="B444" s="141"/>
      <c r="C444" s="142"/>
      <c r="D444" s="142"/>
      <c r="E444" s="142"/>
      <c r="F444" s="142"/>
      <c r="G444" s="142"/>
      <c r="H444" s="142"/>
      <c r="I444" s="142"/>
      <c r="J444" s="142"/>
      <c r="K444" s="142"/>
      <c r="L444" s="142"/>
    </row>
    <row r="445" spans="2:12">
      <c r="B445" s="141"/>
      <c r="C445" s="142"/>
      <c r="D445" s="142"/>
      <c r="E445" s="142"/>
      <c r="F445" s="142"/>
      <c r="G445" s="142"/>
      <c r="H445" s="142"/>
      <c r="I445" s="142"/>
      <c r="J445" s="142"/>
      <c r="K445" s="142"/>
      <c r="L445" s="142"/>
    </row>
    <row r="446" spans="2:12">
      <c r="B446" s="141"/>
      <c r="C446" s="142"/>
      <c r="D446" s="142"/>
      <c r="E446" s="142"/>
      <c r="F446" s="142"/>
      <c r="G446" s="142"/>
      <c r="H446" s="142"/>
      <c r="I446" s="142"/>
      <c r="J446" s="142"/>
      <c r="K446" s="142"/>
      <c r="L446" s="142"/>
    </row>
    <row r="447" spans="2:12">
      <c r="B447" s="141"/>
      <c r="C447" s="142"/>
      <c r="D447" s="142"/>
      <c r="E447" s="142"/>
      <c r="F447" s="142"/>
      <c r="G447" s="142"/>
      <c r="H447" s="142"/>
      <c r="I447" s="142"/>
      <c r="J447" s="142"/>
      <c r="K447" s="142"/>
      <c r="L447" s="142"/>
    </row>
    <row r="448" spans="2:12">
      <c r="B448" s="141"/>
      <c r="C448" s="142"/>
      <c r="D448" s="142"/>
      <c r="E448" s="142"/>
      <c r="F448" s="142"/>
      <c r="G448" s="142"/>
      <c r="H448" s="142"/>
      <c r="I448" s="142"/>
      <c r="J448" s="142"/>
      <c r="K448" s="142"/>
      <c r="L448" s="142"/>
    </row>
    <row r="449" spans="2:12">
      <c r="B449" s="141"/>
      <c r="C449" s="142"/>
      <c r="D449" s="142"/>
      <c r="E449" s="142"/>
      <c r="F449" s="142"/>
      <c r="G449" s="142"/>
      <c r="H449" s="142"/>
      <c r="I449" s="142"/>
      <c r="J449" s="142"/>
      <c r="K449" s="142"/>
      <c r="L449" s="142"/>
    </row>
    <row r="450" spans="2:12">
      <c r="B450" s="141"/>
      <c r="C450" s="142"/>
      <c r="D450" s="142"/>
      <c r="E450" s="142"/>
      <c r="F450" s="142"/>
      <c r="G450" s="142"/>
      <c r="H450" s="142"/>
      <c r="I450" s="142"/>
      <c r="J450" s="142"/>
      <c r="K450" s="142"/>
      <c r="L450" s="142"/>
    </row>
    <row r="451" spans="2:12">
      <c r="B451" s="141"/>
      <c r="C451" s="142"/>
      <c r="D451" s="142"/>
      <c r="E451" s="142"/>
      <c r="F451" s="142"/>
      <c r="G451" s="142"/>
      <c r="H451" s="142"/>
      <c r="I451" s="142"/>
      <c r="J451" s="142"/>
      <c r="K451" s="142"/>
      <c r="L451" s="142"/>
    </row>
    <row r="452" spans="2:12">
      <c r="B452" s="141"/>
      <c r="C452" s="142"/>
      <c r="D452" s="142"/>
      <c r="E452" s="142"/>
      <c r="F452" s="142"/>
      <c r="G452" s="142"/>
      <c r="H452" s="142"/>
      <c r="I452" s="142"/>
      <c r="J452" s="142"/>
      <c r="K452" s="142"/>
      <c r="L452" s="142"/>
    </row>
    <row r="453" spans="2:12">
      <c r="B453" s="141"/>
      <c r="C453" s="142"/>
      <c r="D453" s="142"/>
      <c r="E453" s="142"/>
      <c r="F453" s="142"/>
      <c r="G453" s="142"/>
      <c r="H453" s="142"/>
      <c r="I453" s="142"/>
      <c r="J453" s="142"/>
      <c r="K453" s="142"/>
      <c r="L453" s="142"/>
    </row>
    <row r="454" spans="2:12">
      <c r="B454" s="141"/>
      <c r="C454" s="142"/>
      <c r="D454" s="142"/>
      <c r="E454" s="142"/>
      <c r="F454" s="142"/>
      <c r="G454" s="142"/>
      <c r="H454" s="142"/>
      <c r="I454" s="142"/>
      <c r="J454" s="142"/>
      <c r="K454" s="142"/>
      <c r="L454" s="142"/>
    </row>
    <row r="455" spans="2:12">
      <c r="B455" s="141"/>
      <c r="C455" s="142"/>
      <c r="D455" s="142"/>
      <c r="E455" s="142"/>
      <c r="F455" s="142"/>
      <c r="G455" s="142"/>
      <c r="H455" s="142"/>
      <c r="I455" s="142"/>
      <c r="J455" s="142"/>
      <c r="K455" s="142"/>
      <c r="L455" s="142"/>
    </row>
    <row r="456" spans="2:12">
      <c r="B456" s="141"/>
      <c r="C456" s="142"/>
      <c r="D456" s="142"/>
      <c r="E456" s="142"/>
      <c r="F456" s="142"/>
      <c r="G456" s="142"/>
      <c r="H456" s="142"/>
      <c r="I456" s="142"/>
      <c r="J456" s="142"/>
      <c r="K456" s="142"/>
      <c r="L456" s="142"/>
    </row>
    <row r="457" spans="2:12">
      <c r="B457" s="141"/>
      <c r="C457" s="142"/>
      <c r="D457" s="142"/>
      <c r="E457" s="142"/>
      <c r="F457" s="142"/>
      <c r="G457" s="142"/>
      <c r="H457" s="142"/>
      <c r="I457" s="142"/>
      <c r="J457" s="142"/>
      <c r="K457" s="142"/>
      <c r="L457" s="142"/>
    </row>
    <row r="458" spans="2:12">
      <c r="B458" s="141"/>
      <c r="C458" s="142"/>
      <c r="D458" s="142"/>
      <c r="E458" s="142"/>
      <c r="F458" s="142"/>
      <c r="G458" s="142"/>
      <c r="H458" s="142"/>
      <c r="I458" s="142"/>
      <c r="J458" s="142"/>
      <c r="K458" s="142"/>
      <c r="L458" s="142"/>
    </row>
    <row r="459" spans="2:12">
      <c r="B459" s="141"/>
      <c r="C459" s="142"/>
      <c r="D459" s="142"/>
      <c r="E459" s="142"/>
      <c r="F459" s="142"/>
      <c r="G459" s="142"/>
      <c r="H459" s="142"/>
      <c r="I459" s="142"/>
      <c r="J459" s="142"/>
      <c r="K459" s="142"/>
      <c r="L459" s="142"/>
    </row>
    <row r="460" spans="2:12">
      <c r="B460" s="141"/>
      <c r="C460" s="142"/>
      <c r="D460" s="142"/>
      <c r="E460" s="142"/>
      <c r="F460" s="142"/>
      <c r="G460" s="142"/>
      <c r="H460" s="142"/>
      <c r="I460" s="142"/>
      <c r="J460" s="142"/>
      <c r="K460" s="142"/>
      <c r="L460" s="142"/>
    </row>
    <row r="461" spans="2:12">
      <c r="B461" s="141"/>
      <c r="C461" s="142"/>
      <c r="D461" s="142"/>
      <c r="E461" s="142"/>
      <c r="F461" s="142"/>
      <c r="G461" s="142"/>
      <c r="H461" s="142"/>
      <c r="I461" s="142"/>
      <c r="J461" s="142"/>
      <c r="K461" s="142"/>
      <c r="L461" s="142"/>
    </row>
    <row r="462" spans="2:12">
      <c r="B462" s="141"/>
      <c r="C462" s="142"/>
      <c r="D462" s="142"/>
      <c r="E462" s="142"/>
      <c r="F462" s="142"/>
      <c r="G462" s="142"/>
      <c r="H462" s="142"/>
      <c r="I462" s="142"/>
      <c r="J462" s="142"/>
      <c r="K462" s="142"/>
      <c r="L462" s="142"/>
    </row>
    <row r="463" spans="2:12">
      <c r="B463" s="141"/>
      <c r="C463" s="142"/>
      <c r="D463" s="142"/>
      <c r="E463" s="142"/>
      <c r="F463" s="142"/>
      <c r="G463" s="142"/>
      <c r="H463" s="142"/>
      <c r="I463" s="142"/>
      <c r="J463" s="142"/>
      <c r="K463" s="142"/>
      <c r="L463" s="142"/>
    </row>
    <row r="464" spans="2:12">
      <c r="B464" s="141"/>
      <c r="C464" s="142"/>
      <c r="D464" s="142"/>
      <c r="E464" s="142"/>
      <c r="F464" s="142"/>
      <c r="G464" s="142"/>
      <c r="H464" s="142"/>
      <c r="I464" s="142"/>
      <c r="J464" s="142"/>
      <c r="K464" s="142"/>
      <c r="L464" s="142"/>
    </row>
    <row r="465" spans="2:12">
      <c r="B465" s="141"/>
      <c r="C465" s="142"/>
      <c r="D465" s="142"/>
      <c r="E465" s="142"/>
      <c r="F465" s="142"/>
      <c r="G465" s="142"/>
      <c r="H465" s="142"/>
      <c r="I465" s="142"/>
      <c r="J465" s="142"/>
      <c r="K465" s="142"/>
      <c r="L465" s="142"/>
    </row>
    <row r="466" spans="2:12">
      <c r="B466" s="141"/>
      <c r="C466" s="142"/>
      <c r="D466" s="142"/>
      <c r="E466" s="142"/>
      <c r="F466" s="142"/>
      <c r="G466" s="142"/>
      <c r="H466" s="142"/>
      <c r="I466" s="142"/>
      <c r="J466" s="142"/>
      <c r="K466" s="142"/>
      <c r="L466" s="142"/>
    </row>
    <row r="467" spans="2:12">
      <c r="B467" s="141"/>
      <c r="C467" s="142"/>
      <c r="D467" s="142"/>
      <c r="E467" s="142"/>
      <c r="F467" s="142"/>
      <c r="G467" s="142"/>
      <c r="H467" s="142"/>
      <c r="I467" s="142"/>
      <c r="J467" s="142"/>
      <c r="K467" s="142"/>
      <c r="L467" s="142"/>
    </row>
    <row r="468" spans="2:12">
      <c r="B468" s="141"/>
      <c r="C468" s="142"/>
      <c r="D468" s="142"/>
      <c r="E468" s="142"/>
      <c r="F468" s="142"/>
      <c r="G468" s="142"/>
      <c r="H468" s="142"/>
      <c r="I468" s="142"/>
      <c r="J468" s="142"/>
      <c r="K468" s="142"/>
      <c r="L468" s="142"/>
    </row>
    <row r="469" spans="2:12">
      <c r="B469" s="141"/>
      <c r="C469" s="142"/>
      <c r="D469" s="142"/>
      <c r="E469" s="142"/>
      <c r="F469" s="142"/>
      <c r="G469" s="142"/>
      <c r="H469" s="142"/>
      <c r="I469" s="142"/>
      <c r="J469" s="142"/>
      <c r="K469" s="142"/>
      <c r="L469" s="142"/>
    </row>
    <row r="470" spans="2:12">
      <c r="B470" s="141"/>
      <c r="C470" s="142"/>
      <c r="D470" s="142"/>
      <c r="E470" s="142"/>
      <c r="F470" s="142"/>
      <c r="G470" s="142"/>
      <c r="H470" s="142"/>
      <c r="I470" s="142"/>
      <c r="J470" s="142"/>
      <c r="K470" s="142"/>
      <c r="L470" s="142"/>
    </row>
    <row r="471" spans="2:12">
      <c r="B471" s="141"/>
      <c r="C471" s="142"/>
      <c r="D471" s="142"/>
      <c r="E471" s="142"/>
      <c r="F471" s="142"/>
      <c r="G471" s="142"/>
      <c r="H471" s="142"/>
      <c r="I471" s="142"/>
      <c r="J471" s="142"/>
      <c r="K471" s="142"/>
      <c r="L471" s="142"/>
    </row>
    <row r="472" spans="2:12">
      <c r="B472" s="141"/>
      <c r="C472" s="142"/>
      <c r="D472" s="142"/>
      <c r="E472" s="142"/>
      <c r="F472" s="142"/>
      <c r="G472" s="142"/>
      <c r="H472" s="142"/>
      <c r="I472" s="142"/>
      <c r="J472" s="142"/>
      <c r="K472" s="142"/>
      <c r="L472" s="142"/>
    </row>
    <row r="473" spans="2:12">
      <c r="B473" s="141"/>
      <c r="C473" s="142"/>
      <c r="D473" s="142"/>
      <c r="E473" s="142"/>
      <c r="F473" s="142"/>
      <c r="G473" s="142"/>
      <c r="H473" s="142"/>
      <c r="I473" s="142"/>
      <c r="J473" s="142"/>
      <c r="K473" s="142"/>
      <c r="L473" s="142"/>
    </row>
    <row r="474" spans="2:12">
      <c r="B474" s="141"/>
      <c r="C474" s="142"/>
      <c r="D474" s="142"/>
      <c r="E474" s="142"/>
      <c r="F474" s="142"/>
      <c r="G474" s="142"/>
      <c r="H474" s="142"/>
      <c r="I474" s="142"/>
      <c r="J474" s="142"/>
      <c r="K474" s="142"/>
      <c r="L474" s="142"/>
    </row>
    <row r="475" spans="2:12">
      <c r="B475" s="141"/>
      <c r="C475" s="142"/>
      <c r="D475" s="142"/>
      <c r="E475" s="142"/>
      <c r="F475" s="142"/>
      <c r="G475" s="142"/>
      <c r="H475" s="142"/>
      <c r="I475" s="142"/>
      <c r="J475" s="142"/>
      <c r="K475" s="142"/>
      <c r="L475" s="142"/>
    </row>
    <row r="476" spans="2:12">
      <c r="B476" s="141"/>
      <c r="C476" s="142"/>
      <c r="D476" s="142"/>
      <c r="E476" s="142"/>
      <c r="F476" s="142"/>
      <c r="G476" s="142"/>
      <c r="H476" s="142"/>
      <c r="I476" s="142"/>
      <c r="J476" s="142"/>
      <c r="K476" s="142"/>
      <c r="L476" s="142"/>
    </row>
    <row r="477" spans="2:12">
      <c r="B477" s="141"/>
      <c r="C477" s="142"/>
      <c r="D477" s="142"/>
      <c r="E477" s="142"/>
      <c r="F477" s="142"/>
      <c r="G477" s="142"/>
      <c r="H477" s="142"/>
      <c r="I477" s="142"/>
      <c r="J477" s="142"/>
      <c r="K477" s="142"/>
      <c r="L477" s="142"/>
    </row>
    <row r="478" spans="2:12">
      <c r="B478" s="141"/>
      <c r="C478" s="142"/>
      <c r="D478" s="142"/>
      <c r="E478" s="142"/>
      <c r="F478" s="142"/>
      <c r="G478" s="142"/>
      <c r="H478" s="142"/>
      <c r="I478" s="142"/>
      <c r="J478" s="142"/>
      <c r="K478" s="142"/>
      <c r="L478" s="142"/>
    </row>
    <row r="479" spans="2:12">
      <c r="B479" s="141"/>
      <c r="C479" s="142"/>
      <c r="D479" s="142"/>
      <c r="E479" s="142"/>
      <c r="F479" s="142"/>
      <c r="G479" s="142"/>
      <c r="H479" s="142"/>
      <c r="I479" s="142"/>
      <c r="J479" s="142"/>
      <c r="K479" s="142"/>
      <c r="L479" s="142"/>
    </row>
    <row r="480" spans="2:12">
      <c r="B480" s="141"/>
      <c r="C480" s="142"/>
      <c r="D480" s="142"/>
      <c r="E480" s="142"/>
      <c r="F480" s="142"/>
      <c r="G480" s="142"/>
      <c r="H480" s="142"/>
      <c r="I480" s="142"/>
      <c r="J480" s="142"/>
      <c r="K480" s="142"/>
      <c r="L480" s="142"/>
    </row>
    <row r="481" spans="2:12">
      <c r="B481" s="141"/>
      <c r="C481" s="142"/>
      <c r="D481" s="142"/>
      <c r="E481" s="142"/>
      <c r="F481" s="142"/>
      <c r="G481" s="142"/>
      <c r="H481" s="142"/>
      <c r="I481" s="142"/>
      <c r="J481" s="142"/>
      <c r="K481" s="142"/>
      <c r="L481" s="142"/>
    </row>
    <row r="482" spans="2:12">
      <c r="B482" s="141"/>
      <c r="C482" s="142"/>
      <c r="D482" s="142"/>
      <c r="E482" s="142"/>
      <c r="F482" s="142"/>
      <c r="G482" s="142"/>
      <c r="H482" s="142"/>
      <c r="I482" s="142"/>
      <c r="J482" s="142"/>
      <c r="K482" s="142"/>
      <c r="L482" s="142"/>
    </row>
    <row r="483" spans="2:12">
      <c r="B483" s="141"/>
      <c r="C483" s="142"/>
      <c r="D483" s="142"/>
      <c r="E483" s="142"/>
      <c r="F483" s="142"/>
      <c r="G483" s="142"/>
      <c r="H483" s="142"/>
      <c r="I483" s="142"/>
      <c r="J483" s="142"/>
      <c r="K483" s="142"/>
      <c r="L483" s="142"/>
    </row>
    <row r="484" spans="2:12">
      <c r="B484" s="141"/>
      <c r="C484" s="142"/>
      <c r="D484" s="142"/>
      <c r="E484" s="142"/>
      <c r="F484" s="142"/>
      <c r="G484" s="142"/>
      <c r="H484" s="142"/>
      <c r="I484" s="142"/>
      <c r="J484" s="142"/>
      <c r="K484" s="142"/>
      <c r="L484" s="142"/>
    </row>
    <row r="485" spans="2:12">
      <c r="B485" s="141"/>
      <c r="C485" s="142"/>
      <c r="D485" s="142"/>
      <c r="E485" s="142"/>
      <c r="F485" s="142"/>
      <c r="G485" s="142"/>
      <c r="H485" s="142"/>
      <c r="I485" s="142"/>
      <c r="J485" s="142"/>
      <c r="K485" s="142"/>
      <c r="L485" s="142"/>
    </row>
    <row r="486" spans="2:12">
      <c r="B486" s="141"/>
      <c r="C486" s="142"/>
      <c r="D486" s="142"/>
      <c r="E486" s="142"/>
      <c r="F486" s="142"/>
      <c r="G486" s="142"/>
      <c r="H486" s="142"/>
      <c r="I486" s="142"/>
      <c r="J486" s="142"/>
      <c r="K486" s="142"/>
      <c r="L486" s="142"/>
    </row>
    <row r="487" spans="2:12">
      <c r="B487" s="141"/>
      <c r="C487" s="142"/>
      <c r="D487" s="142"/>
      <c r="E487" s="142"/>
      <c r="F487" s="142"/>
      <c r="G487" s="142"/>
      <c r="H487" s="142"/>
      <c r="I487" s="142"/>
      <c r="J487" s="142"/>
      <c r="K487" s="142"/>
      <c r="L487" s="142"/>
    </row>
    <row r="488" spans="2:12">
      <c r="B488" s="141"/>
      <c r="C488" s="142"/>
      <c r="D488" s="142"/>
      <c r="E488" s="142"/>
      <c r="F488" s="142"/>
      <c r="G488" s="142"/>
      <c r="H488" s="142"/>
      <c r="I488" s="142"/>
      <c r="J488" s="142"/>
      <c r="K488" s="142"/>
      <c r="L488" s="142"/>
    </row>
    <row r="489" spans="2:12">
      <c r="B489" s="141"/>
      <c r="C489" s="142"/>
      <c r="D489" s="142"/>
      <c r="E489" s="142"/>
      <c r="F489" s="142"/>
      <c r="G489" s="142"/>
      <c r="H489" s="142"/>
      <c r="I489" s="142"/>
      <c r="J489" s="142"/>
      <c r="K489" s="142"/>
      <c r="L489" s="142"/>
    </row>
    <row r="490" spans="2:12">
      <c r="B490" s="141"/>
      <c r="C490" s="142"/>
      <c r="D490" s="142"/>
      <c r="E490" s="142"/>
      <c r="F490" s="142"/>
      <c r="G490" s="142"/>
      <c r="H490" s="142"/>
      <c r="I490" s="142"/>
      <c r="J490" s="142"/>
      <c r="K490" s="142"/>
      <c r="L490" s="142"/>
    </row>
    <row r="491" spans="2:12">
      <c r="B491" s="141"/>
      <c r="C491" s="142"/>
      <c r="D491" s="142"/>
      <c r="E491" s="142"/>
      <c r="F491" s="142"/>
      <c r="G491" s="142"/>
      <c r="H491" s="142"/>
      <c r="I491" s="142"/>
      <c r="J491" s="142"/>
      <c r="K491" s="142"/>
      <c r="L491" s="142"/>
    </row>
    <row r="492" spans="2:12">
      <c r="B492" s="141"/>
      <c r="C492" s="142"/>
      <c r="D492" s="142"/>
      <c r="E492" s="142"/>
      <c r="F492" s="142"/>
      <c r="G492" s="142"/>
      <c r="H492" s="142"/>
      <c r="I492" s="142"/>
      <c r="J492" s="142"/>
      <c r="K492" s="142"/>
      <c r="L492" s="142"/>
    </row>
    <row r="493" spans="2:12">
      <c r="B493" s="141"/>
      <c r="C493" s="142"/>
      <c r="D493" s="142"/>
      <c r="E493" s="142"/>
      <c r="F493" s="142"/>
      <c r="G493" s="142"/>
      <c r="H493" s="142"/>
      <c r="I493" s="142"/>
      <c r="J493" s="142"/>
      <c r="K493" s="142"/>
      <c r="L493" s="142"/>
    </row>
    <row r="494" spans="2:12">
      <c r="B494" s="141"/>
      <c r="C494" s="142"/>
      <c r="D494" s="142"/>
      <c r="E494" s="142"/>
      <c r="F494" s="142"/>
      <c r="G494" s="142"/>
      <c r="H494" s="142"/>
      <c r="I494" s="142"/>
      <c r="J494" s="142"/>
      <c r="K494" s="142"/>
      <c r="L494" s="142"/>
    </row>
    <row r="495" spans="2:12">
      <c r="B495" s="141"/>
      <c r="C495" s="142"/>
      <c r="D495" s="142"/>
      <c r="E495" s="142"/>
      <c r="F495" s="142"/>
      <c r="G495" s="142"/>
      <c r="H495" s="142"/>
      <c r="I495" s="142"/>
      <c r="J495" s="142"/>
      <c r="K495" s="142"/>
      <c r="L495" s="142"/>
    </row>
    <row r="496" spans="2:12">
      <c r="B496" s="141"/>
      <c r="C496" s="142"/>
      <c r="D496" s="142"/>
      <c r="E496" s="142"/>
      <c r="F496" s="142"/>
      <c r="G496" s="142"/>
      <c r="H496" s="142"/>
      <c r="I496" s="142"/>
      <c r="J496" s="142"/>
      <c r="K496" s="142"/>
      <c r="L496" s="142"/>
    </row>
    <row r="497" spans="2:12">
      <c r="B497" s="141"/>
      <c r="C497" s="142"/>
      <c r="D497" s="142"/>
      <c r="E497" s="142"/>
      <c r="F497" s="142"/>
      <c r="G497" s="142"/>
      <c r="H497" s="142"/>
      <c r="I497" s="142"/>
      <c r="J497" s="142"/>
      <c r="K497" s="142"/>
      <c r="L497" s="142"/>
    </row>
    <row r="498" spans="2:12">
      <c r="B498" s="141"/>
      <c r="C498" s="142"/>
      <c r="D498" s="142"/>
      <c r="E498" s="142"/>
      <c r="F498" s="142"/>
      <c r="G498" s="142"/>
      <c r="H498" s="142"/>
      <c r="I498" s="142"/>
      <c r="J498" s="142"/>
      <c r="K498" s="142"/>
      <c r="L498" s="142"/>
    </row>
    <row r="499" spans="2:12">
      <c r="B499" s="141"/>
      <c r="C499" s="142"/>
      <c r="D499" s="142"/>
      <c r="E499" s="142"/>
      <c r="F499" s="142"/>
      <c r="G499" s="142"/>
      <c r="H499" s="142"/>
      <c r="I499" s="142"/>
      <c r="J499" s="142"/>
      <c r="K499" s="142"/>
      <c r="L499" s="142"/>
    </row>
    <row r="500" spans="2:12">
      <c r="B500" s="141"/>
      <c r="C500" s="142"/>
      <c r="D500" s="142"/>
      <c r="E500" s="142"/>
      <c r="F500" s="142"/>
      <c r="G500" s="142"/>
      <c r="H500" s="142"/>
      <c r="I500" s="142"/>
      <c r="J500" s="142"/>
      <c r="K500" s="142"/>
      <c r="L500" s="142"/>
    </row>
    <row r="501" spans="2:12">
      <c r="B501" s="141"/>
      <c r="C501" s="142"/>
      <c r="D501" s="142"/>
      <c r="E501" s="142"/>
      <c r="F501" s="142"/>
      <c r="G501" s="142"/>
      <c r="H501" s="142"/>
      <c r="I501" s="142"/>
      <c r="J501" s="142"/>
      <c r="K501" s="142"/>
      <c r="L501" s="142"/>
    </row>
    <row r="502" spans="2:12">
      <c r="B502" s="141"/>
      <c r="C502" s="142"/>
      <c r="D502" s="142"/>
      <c r="E502" s="142"/>
      <c r="F502" s="142"/>
      <c r="G502" s="142"/>
      <c r="H502" s="142"/>
      <c r="I502" s="142"/>
      <c r="J502" s="142"/>
      <c r="K502" s="142"/>
      <c r="L502" s="142"/>
    </row>
    <row r="503" spans="2:12">
      <c r="B503" s="141"/>
      <c r="C503" s="142"/>
      <c r="D503" s="142"/>
      <c r="E503" s="142"/>
      <c r="F503" s="142"/>
      <c r="G503" s="142"/>
      <c r="H503" s="142"/>
      <c r="I503" s="142"/>
      <c r="J503" s="142"/>
      <c r="K503" s="142"/>
      <c r="L503" s="142"/>
    </row>
    <row r="504" spans="2:12">
      <c r="B504" s="141"/>
      <c r="C504" s="142"/>
      <c r="D504" s="142"/>
      <c r="E504" s="142"/>
      <c r="F504" s="142"/>
      <c r="G504" s="142"/>
      <c r="H504" s="142"/>
      <c r="I504" s="142"/>
      <c r="J504" s="142"/>
      <c r="K504" s="142"/>
      <c r="L504" s="142"/>
    </row>
    <row r="505" spans="2:12">
      <c r="B505" s="141"/>
      <c r="C505" s="142"/>
      <c r="D505" s="142"/>
      <c r="E505" s="142"/>
      <c r="F505" s="142"/>
      <c r="G505" s="142"/>
      <c r="H505" s="142"/>
      <c r="I505" s="142"/>
      <c r="J505" s="142"/>
      <c r="K505" s="142"/>
      <c r="L505" s="142"/>
    </row>
    <row r="506" spans="2:12">
      <c r="B506" s="141"/>
      <c r="C506" s="142"/>
      <c r="D506" s="142"/>
      <c r="E506" s="142"/>
      <c r="F506" s="142"/>
      <c r="G506" s="142"/>
      <c r="H506" s="142"/>
      <c r="I506" s="142"/>
      <c r="J506" s="142"/>
      <c r="K506" s="142"/>
      <c r="L506" s="142"/>
    </row>
    <row r="507" spans="2:12">
      <c r="B507" s="141"/>
      <c r="C507" s="142"/>
      <c r="D507" s="142"/>
      <c r="E507" s="142"/>
      <c r="F507" s="142"/>
      <c r="G507" s="142"/>
      <c r="H507" s="142"/>
      <c r="I507" s="142"/>
      <c r="J507" s="142"/>
      <c r="K507" s="142"/>
      <c r="L507" s="142"/>
    </row>
    <row r="508" spans="2:12">
      <c r="B508" s="141"/>
      <c r="C508" s="142"/>
      <c r="D508" s="142"/>
      <c r="E508" s="142"/>
      <c r="F508" s="142"/>
      <c r="G508" s="142"/>
      <c r="H508" s="142"/>
      <c r="I508" s="142"/>
      <c r="J508" s="142"/>
      <c r="K508" s="142"/>
      <c r="L508" s="142"/>
    </row>
    <row r="509" spans="2:12">
      <c r="B509" s="141"/>
      <c r="C509" s="142"/>
      <c r="D509" s="142"/>
      <c r="E509" s="142"/>
      <c r="F509" s="142"/>
      <c r="G509" s="142"/>
      <c r="H509" s="142"/>
      <c r="I509" s="142"/>
      <c r="J509" s="142"/>
      <c r="K509" s="142"/>
      <c r="L509" s="142"/>
    </row>
    <row r="510" spans="2:12">
      <c r="B510" s="141"/>
      <c r="C510" s="142"/>
      <c r="D510" s="142"/>
      <c r="E510" s="142"/>
      <c r="F510" s="142"/>
      <c r="G510" s="142"/>
      <c r="H510" s="142"/>
      <c r="I510" s="142"/>
      <c r="J510" s="142"/>
      <c r="K510" s="142"/>
      <c r="L510" s="142"/>
    </row>
    <row r="511" spans="2:12">
      <c r="B511" s="141"/>
      <c r="C511" s="142"/>
      <c r="D511" s="142"/>
      <c r="E511" s="142"/>
      <c r="F511" s="142"/>
      <c r="G511" s="142"/>
      <c r="H511" s="142"/>
      <c r="I511" s="142"/>
      <c r="J511" s="142"/>
      <c r="K511" s="142"/>
      <c r="L511" s="142"/>
    </row>
    <row r="512" spans="2:12">
      <c r="B512" s="141"/>
      <c r="C512" s="142"/>
      <c r="D512" s="142"/>
      <c r="E512" s="142"/>
      <c r="F512" s="142"/>
      <c r="G512" s="142"/>
      <c r="H512" s="142"/>
      <c r="I512" s="142"/>
      <c r="J512" s="142"/>
      <c r="K512" s="142"/>
      <c r="L512" s="142"/>
    </row>
    <row r="513" spans="2:12">
      <c r="B513" s="141"/>
      <c r="C513" s="142"/>
      <c r="D513" s="142"/>
      <c r="E513" s="142"/>
      <c r="F513" s="142"/>
      <c r="G513" s="142"/>
      <c r="H513" s="142"/>
      <c r="I513" s="142"/>
      <c r="J513" s="142"/>
      <c r="K513" s="142"/>
      <c r="L513" s="142"/>
    </row>
    <row r="514" spans="2:12">
      <c r="B514" s="141"/>
      <c r="C514" s="142"/>
      <c r="D514" s="142"/>
      <c r="E514" s="142"/>
      <c r="F514" s="142"/>
      <c r="G514" s="142"/>
      <c r="H514" s="142"/>
      <c r="I514" s="142"/>
      <c r="J514" s="142"/>
      <c r="K514" s="142"/>
      <c r="L514" s="142"/>
    </row>
    <row r="515" spans="2:12">
      <c r="B515" s="141"/>
      <c r="C515" s="142"/>
      <c r="D515" s="142"/>
      <c r="E515" s="142"/>
      <c r="F515" s="142"/>
      <c r="G515" s="142"/>
      <c r="H515" s="142"/>
      <c r="I515" s="142"/>
      <c r="J515" s="142"/>
      <c r="K515" s="142"/>
      <c r="L515" s="142"/>
    </row>
    <row r="516" spans="2:12">
      <c r="B516" s="141"/>
      <c r="C516" s="142"/>
      <c r="D516" s="142"/>
      <c r="E516" s="142"/>
      <c r="F516" s="142"/>
      <c r="G516" s="142"/>
      <c r="H516" s="142"/>
      <c r="I516" s="142"/>
      <c r="J516" s="142"/>
      <c r="K516" s="142"/>
      <c r="L516" s="142"/>
    </row>
    <row r="517" spans="2:12">
      <c r="B517" s="141"/>
      <c r="C517" s="142"/>
      <c r="D517" s="142"/>
      <c r="E517" s="142"/>
      <c r="F517" s="142"/>
      <c r="G517" s="142"/>
      <c r="H517" s="142"/>
      <c r="I517" s="142"/>
      <c r="J517" s="142"/>
      <c r="K517" s="142"/>
      <c r="L517" s="142"/>
    </row>
    <row r="518" spans="2:12">
      <c r="B518" s="141"/>
      <c r="C518" s="142"/>
      <c r="D518" s="142"/>
      <c r="E518" s="142"/>
      <c r="F518" s="142"/>
      <c r="G518" s="142"/>
      <c r="H518" s="142"/>
      <c r="I518" s="142"/>
      <c r="J518" s="142"/>
      <c r="K518" s="142"/>
      <c r="L518" s="142"/>
    </row>
    <row r="519" spans="2:12">
      <c r="B519" s="141"/>
      <c r="C519" s="142"/>
      <c r="D519" s="142"/>
      <c r="E519" s="142"/>
      <c r="F519" s="142"/>
      <c r="G519" s="142"/>
      <c r="H519" s="142"/>
      <c r="I519" s="142"/>
      <c r="J519" s="142"/>
      <c r="K519" s="142"/>
      <c r="L519" s="142"/>
    </row>
    <row r="520" spans="2:12">
      <c r="B520" s="141"/>
      <c r="C520" s="142"/>
      <c r="D520" s="142"/>
      <c r="E520" s="142"/>
      <c r="F520" s="142"/>
      <c r="G520" s="142"/>
      <c r="H520" s="142"/>
      <c r="I520" s="142"/>
      <c r="J520" s="142"/>
      <c r="K520" s="142"/>
      <c r="L520" s="142"/>
    </row>
    <row r="521" spans="2:12">
      <c r="B521" s="141"/>
      <c r="C521" s="142"/>
      <c r="D521" s="142"/>
      <c r="E521" s="142"/>
      <c r="F521" s="142"/>
      <c r="G521" s="142"/>
      <c r="H521" s="142"/>
      <c r="I521" s="142"/>
      <c r="J521" s="142"/>
      <c r="K521" s="142"/>
      <c r="L521" s="142"/>
    </row>
    <row r="522" spans="2:12">
      <c r="B522" s="141"/>
      <c r="C522" s="142"/>
      <c r="D522" s="142"/>
      <c r="E522" s="142"/>
      <c r="F522" s="142"/>
      <c r="G522" s="142"/>
      <c r="H522" s="142"/>
      <c r="I522" s="142"/>
      <c r="J522" s="142"/>
      <c r="K522" s="142"/>
      <c r="L522" s="142"/>
    </row>
    <row r="523" spans="2:12">
      <c r="B523" s="141"/>
      <c r="C523" s="142"/>
      <c r="D523" s="142"/>
      <c r="E523" s="142"/>
      <c r="F523" s="142"/>
      <c r="G523" s="142"/>
      <c r="H523" s="142"/>
      <c r="I523" s="142"/>
      <c r="J523" s="142"/>
      <c r="K523" s="142"/>
      <c r="L523" s="142"/>
    </row>
    <row r="524" spans="2:12">
      <c r="B524" s="141"/>
      <c r="C524" s="142"/>
      <c r="D524" s="142"/>
      <c r="E524" s="142"/>
      <c r="F524" s="142"/>
      <c r="G524" s="142"/>
      <c r="H524" s="142"/>
      <c r="I524" s="142"/>
      <c r="J524" s="142"/>
      <c r="K524" s="142"/>
      <c r="L524" s="142"/>
    </row>
    <row r="525" spans="2:12">
      <c r="B525" s="141"/>
      <c r="C525" s="142"/>
      <c r="D525" s="142"/>
      <c r="E525" s="142"/>
      <c r="F525" s="142"/>
      <c r="G525" s="142"/>
      <c r="H525" s="142"/>
      <c r="I525" s="142"/>
      <c r="J525" s="142"/>
      <c r="K525" s="142"/>
      <c r="L525" s="142"/>
    </row>
    <row r="526" spans="2:12">
      <c r="B526" s="141"/>
      <c r="C526" s="142"/>
      <c r="D526" s="142"/>
      <c r="E526" s="142"/>
      <c r="F526" s="142"/>
      <c r="G526" s="142"/>
      <c r="H526" s="142"/>
      <c r="I526" s="142"/>
      <c r="J526" s="142"/>
      <c r="K526" s="142"/>
      <c r="L526" s="142"/>
    </row>
    <row r="527" spans="2:12">
      <c r="B527" s="141"/>
      <c r="C527" s="142"/>
      <c r="D527" s="142"/>
      <c r="E527" s="142"/>
      <c r="F527" s="142"/>
      <c r="G527" s="142"/>
      <c r="H527" s="142"/>
      <c r="I527" s="142"/>
      <c r="J527" s="142"/>
      <c r="K527" s="142"/>
      <c r="L527" s="142"/>
    </row>
    <row r="528" spans="2:12">
      <c r="B528" s="141"/>
      <c r="C528" s="142"/>
      <c r="D528" s="142"/>
      <c r="E528" s="142"/>
      <c r="F528" s="142"/>
      <c r="G528" s="142"/>
      <c r="H528" s="142"/>
      <c r="I528" s="142"/>
      <c r="J528" s="142"/>
      <c r="K528" s="142"/>
      <c r="L528" s="142"/>
    </row>
    <row r="529" spans="2:12">
      <c r="B529" s="141"/>
      <c r="C529" s="142"/>
      <c r="D529" s="142"/>
      <c r="E529" s="142"/>
      <c r="F529" s="142"/>
      <c r="G529" s="142"/>
      <c r="H529" s="142"/>
      <c r="I529" s="142"/>
      <c r="J529" s="142"/>
      <c r="K529" s="142"/>
      <c r="L529" s="142"/>
    </row>
    <row r="530" spans="2:12">
      <c r="B530" s="141"/>
      <c r="C530" s="142"/>
      <c r="D530" s="142"/>
      <c r="E530" s="142"/>
      <c r="F530" s="142"/>
      <c r="G530" s="142"/>
      <c r="H530" s="142"/>
      <c r="I530" s="142"/>
      <c r="J530" s="142"/>
      <c r="K530" s="142"/>
      <c r="L530" s="142"/>
    </row>
    <row r="531" spans="2:12">
      <c r="B531" s="141"/>
      <c r="C531" s="142"/>
      <c r="D531" s="142"/>
      <c r="E531" s="142"/>
      <c r="F531" s="142"/>
      <c r="G531" s="142"/>
      <c r="H531" s="142"/>
      <c r="I531" s="142"/>
      <c r="J531" s="142"/>
      <c r="K531" s="142"/>
      <c r="L531" s="142"/>
    </row>
    <row r="532" spans="2:12">
      <c r="B532" s="141"/>
      <c r="C532" s="142"/>
      <c r="D532" s="142"/>
      <c r="E532" s="142"/>
      <c r="F532" s="142"/>
      <c r="G532" s="142"/>
      <c r="H532" s="142"/>
      <c r="I532" s="142"/>
      <c r="J532" s="142"/>
      <c r="K532" s="142"/>
      <c r="L532" s="142"/>
    </row>
    <row r="533" spans="2:12">
      <c r="B533" s="141"/>
      <c r="C533" s="142"/>
      <c r="D533" s="142"/>
      <c r="E533" s="142"/>
      <c r="F533" s="142"/>
      <c r="G533" s="142"/>
      <c r="H533" s="142"/>
      <c r="I533" s="142"/>
      <c r="J533" s="142"/>
      <c r="K533" s="142"/>
      <c r="L533" s="142"/>
    </row>
    <row r="534" spans="2:12">
      <c r="B534" s="141"/>
      <c r="C534" s="142"/>
      <c r="D534" s="142"/>
      <c r="E534" s="142"/>
      <c r="F534" s="142"/>
      <c r="G534" s="142"/>
      <c r="H534" s="142"/>
      <c r="I534" s="142"/>
      <c r="J534" s="142"/>
      <c r="K534" s="142"/>
      <c r="L534" s="142"/>
    </row>
    <row r="535" spans="2:12">
      <c r="B535" s="141"/>
      <c r="C535" s="142"/>
      <c r="D535" s="142"/>
      <c r="E535" s="142"/>
      <c r="F535" s="142"/>
      <c r="G535" s="142"/>
      <c r="H535" s="142"/>
      <c r="I535" s="142"/>
      <c r="J535" s="142"/>
      <c r="K535" s="142"/>
      <c r="L535" s="142"/>
    </row>
    <row r="536" spans="2:12">
      <c r="B536" s="141"/>
      <c r="C536" s="142"/>
      <c r="D536" s="142"/>
      <c r="E536" s="142"/>
      <c r="F536" s="142"/>
      <c r="G536" s="142"/>
      <c r="H536" s="142"/>
      <c r="I536" s="142"/>
      <c r="J536" s="142"/>
      <c r="K536" s="142"/>
      <c r="L536" s="142"/>
    </row>
    <row r="537" spans="2:12">
      <c r="B537" s="141"/>
      <c r="C537" s="142"/>
      <c r="D537" s="142"/>
      <c r="E537" s="142"/>
      <c r="F537" s="142"/>
      <c r="G537" s="142"/>
      <c r="H537" s="142"/>
      <c r="I537" s="142"/>
      <c r="J537" s="142"/>
      <c r="K537" s="142"/>
      <c r="L537" s="142"/>
    </row>
    <row r="538" spans="2:12">
      <c r="B538" s="141"/>
      <c r="C538" s="142"/>
      <c r="D538" s="142"/>
      <c r="E538" s="142"/>
      <c r="F538" s="142"/>
      <c r="G538" s="142"/>
      <c r="H538" s="142"/>
      <c r="I538" s="142"/>
      <c r="J538" s="142"/>
      <c r="K538" s="142"/>
      <c r="L538" s="142"/>
    </row>
    <row r="539" spans="2:12">
      <c r="B539" s="141"/>
      <c r="C539" s="142"/>
      <c r="D539" s="142"/>
      <c r="E539" s="142"/>
      <c r="F539" s="142"/>
      <c r="G539" s="142"/>
      <c r="H539" s="142"/>
      <c r="I539" s="142"/>
      <c r="J539" s="142"/>
      <c r="K539" s="142"/>
      <c r="L539" s="142"/>
    </row>
    <row r="540" spans="2:12">
      <c r="B540" s="141"/>
      <c r="C540" s="142"/>
      <c r="D540" s="142"/>
      <c r="E540" s="142"/>
      <c r="F540" s="142"/>
      <c r="G540" s="142"/>
      <c r="H540" s="142"/>
      <c r="I540" s="142"/>
      <c r="J540" s="142"/>
      <c r="K540" s="142"/>
      <c r="L540" s="142"/>
    </row>
    <row r="541" spans="2:12">
      <c r="B541" s="141"/>
      <c r="C541" s="142"/>
      <c r="D541" s="142"/>
      <c r="E541" s="142"/>
      <c r="F541" s="142"/>
      <c r="G541" s="142"/>
      <c r="H541" s="142"/>
      <c r="I541" s="142"/>
      <c r="J541" s="142"/>
      <c r="K541" s="142"/>
      <c r="L541" s="142"/>
    </row>
    <row r="542" spans="2:12">
      <c r="B542" s="141"/>
      <c r="C542" s="142"/>
      <c r="D542" s="142"/>
      <c r="E542" s="142"/>
      <c r="F542" s="142"/>
      <c r="G542" s="142"/>
      <c r="H542" s="142"/>
      <c r="I542" s="142"/>
      <c r="J542" s="142"/>
      <c r="K542" s="142"/>
      <c r="L542" s="142"/>
    </row>
    <row r="543" spans="2:12">
      <c r="B543" s="141"/>
      <c r="C543" s="142"/>
      <c r="D543" s="142"/>
      <c r="E543" s="142"/>
      <c r="F543" s="142"/>
      <c r="G543" s="142"/>
      <c r="H543" s="142"/>
      <c r="I543" s="142"/>
      <c r="J543" s="142"/>
      <c r="K543" s="142"/>
      <c r="L543" s="142"/>
    </row>
    <row r="544" spans="2:12">
      <c r="B544" s="141"/>
      <c r="C544" s="142"/>
      <c r="D544" s="142"/>
      <c r="E544" s="142"/>
      <c r="F544" s="142"/>
      <c r="G544" s="142"/>
      <c r="H544" s="142"/>
      <c r="I544" s="142"/>
      <c r="J544" s="142"/>
      <c r="K544" s="142"/>
      <c r="L544" s="142"/>
    </row>
    <row r="545" spans="2:12">
      <c r="B545" s="141"/>
      <c r="C545" s="142"/>
      <c r="D545" s="142"/>
      <c r="E545" s="142"/>
      <c r="F545" s="142"/>
      <c r="G545" s="142"/>
      <c r="H545" s="142"/>
      <c r="I545" s="142"/>
      <c r="J545" s="142"/>
      <c r="K545" s="142"/>
      <c r="L545" s="142"/>
    </row>
    <row r="546" spans="2:12">
      <c r="B546" s="141"/>
      <c r="C546" s="142"/>
      <c r="D546" s="142"/>
      <c r="E546" s="142"/>
      <c r="F546" s="142"/>
      <c r="G546" s="142"/>
      <c r="H546" s="142"/>
      <c r="I546" s="142"/>
      <c r="J546" s="142"/>
      <c r="K546" s="142"/>
      <c r="L546" s="142"/>
    </row>
    <row r="547" spans="2:12">
      <c r="B547" s="141"/>
      <c r="C547" s="142"/>
      <c r="D547" s="142"/>
      <c r="E547" s="142"/>
      <c r="F547" s="142"/>
      <c r="G547" s="142"/>
      <c r="H547" s="142"/>
      <c r="I547" s="142"/>
      <c r="J547" s="142"/>
      <c r="K547" s="142"/>
      <c r="L547" s="142"/>
    </row>
    <row r="548" spans="2:12">
      <c r="B548" s="141"/>
      <c r="C548" s="142"/>
      <c r="D548" s="142"/>
      <c r="E548" s="142"/>
      <c r="F548" s="142"/>
      <c r="G548" s="142"/>
      <c r="H548" s="142"/>
      <c r="I548" s="142"/>
      <c r="J548" s="142"/>
      <c r="K548" s="142"/>
      <c r="L548" s="142"/>
    </row>
    <row r="549" spans="2:12">
      <c r="B549" s="141"/>
      <c r="C549" s="142"/>
      <c r="D549" s="142"/>
      <c r="E549" s="142"/>
      <c r="F549" s="142"/>
      <c r="G549" s="142"/>
      <c r="H549" s="142"/>
      <c r="I549" s="142"/>
      <c r="J549" s="142"/>
      <c r="K549" s="142"/>
      <c r="L549" s="142"/>
    </row>
    <row r="550" spans="2:12">
      <c r="B550" s="141"/>
      <c r="C550" s="142"/>
      <c r="D550" s="142"/>
      <c r="E550" s="142"/>
      <c r="F550" s="142"/>
      <c r="G550" s="142"/>
      <c r="H550" s="142"/>
      <c r="I550" s="142"/>
      <c r="J550" s="142"/>
      <c r="K550" s="142"/>
      <c r="L550" s="142"/>
    </row>
    <row r="551" spans="2:12">
      <c r="B551" s="141"/>
      <c r="C551" s="142"/>
      <c r="D551" s="142"/>
      <c r="E551" s="142"/>
      <c r="F551" s="142"/>
      <c r="G551" s="142"/>
      <c r="H551" s="142"/>
      <c r="I551" s="142"/>
      <c r="J551" s="142"/>
      <c r="K551" s="142"/>
      <c r="L551" s="142"/>
    </row>
    <row r="552" spans="2:12">
      <c r="B552" s="141"/>
      <c r="C552" s="142"/>
      <c r="D552" s="142"/>
      <c r="E552" s="142"/>
      <c r="F552" s="142"/>
      <c r="G552" s="142"/>
      <c r="H552" s="142"/>
      <c r="I552" s="142"/>
      <c r="J552" s="142"/>
      <c r="K552" s="142"/>
      <c r="L552" s="142"/>
    </row>
    <row r="553" spans="2:12">
      <c r="B553" s="141"/>
      <c r="C553" s="142"/>
      <c r="D553" s="142"/>
      <c r="E553" s="142"/>
      <c r="F553" s="142"/>
      <c r="G553" s="142"/>
      <c r="H553" s="142"/>
      <c r="I553" s="142"/>
      <c r="J553" s="142"/>
      <c r="K553" s="142"/>
      <c r="L553" s="142"/>
    </row>
    <row r="554" spans="2:12">
      <c r="B554" s="141"/>
      <c r="C554" s="142"/>
      <c r="D554" s="142"/>
      <c r="E554" s="142"/>
      <c r="F554" s="142"/>
      <c r="G554" s="142"/>
      <c r="H554" s="142"/>
      <c r="I554" s="142"/>
      <c r="J554" s="142"/>
      <c r="K554" s="142"/>
      <c r="L554" s="142"/>
    </row>
    <row r="555" spans="2:12">
      <c r="B555" s="141"/>
      <c r="C555" s="142"/>
      <c r="D555" s="142"/>
      <c r="E555" s="142"/>
      <c r="F555" s="142"/>
      <c r="G555" s="142"/>
      <c r="H555" s="142"/>
      <c r="I555" s="142"/>
      <c r="J555" s="142"/>
      <c r="K555" s="142"/>
      <c r="L555" s="142"/>
    </row>
    <row r="556" spans="2:12">
      <c r="B556" s="141"/>
      <c r="C556" s="142"/>
      <c r="D556" s="142"/>
      <c r="E556" s="142"/>
      <c r="F556" s="142"/>
      <c r="G556" s="142"/>
      <c r="H556" s="142"/>
      <c r="I556" s="142"/>
      <c r="J556" s="142"/>
      <c r="K556" s="142"/>
      <c r="L556" s="142"/>
    </row>
    <row r="557" spans="2:12">
      <c r="B557" s="141"/>
      <c r="C557" s="142"/>
      <c r="D557" s="142"/>
      <c r="E557" s="142"/>
      <c r="F557" s="142"/>
      <c r="G557" s="142"/>
      <c r="H557" s="142"/>
      <c r="I557" s="142"/>
      <c r="J557" s="142"/>
      <c r="K557" s="142"/>
      <c r="L557" s="142"/>
    </row>
    <row r="558" spans="2:12">
      <c r="B558" s="141"/>
      <c r="C558" s="142"/>
      <c r="D558" s="142"/>
      <c r="E558" s="142"/>
      <c r="F558" s="142"/>
      <c r="G558" s="142"/>
      <c r="H558" s="142"/>
      <c r="I558" s="142"/>
      <c r="J558" s="142"/>
      <c r="K558" s="142"/>
      <c r="L558" s="142"/>
    </row>
    <row r="559" spans="2:12">
      <c r="B559" s="141"/>
      <c r="C559" s="142"/>
      <c r="D559" s="142"/>
      <c r="E559" s="142"/>
      <c r="F559" s="142"/>
      <c r="G559" s="142"/>
      <c r="H559" s="142"/>
      <c r="I559" s="142"/>
      <c r="J559" s="142"/>
      <c r="K559" s="142"/>
      <c r="L559" s="142"/>
    </row>
    <row r="560" spans="2:12">
      <c r="B560" s="141"/>
      <c r="C560" s="142"/>
      <c r="D560" s="142"/>
      <c r="E560" s="142"/>
      <c r="F560" s="142"/>
      <c r="G560" s="142"/>
      <c r="H560" s="142"/>
      <c r="I560" s="142"/>
      <c r="J560" s="142"/>
      <c r="K560" s="142"/>
      <c r="L560" s="142"/>
    </row>
    <row r="561" spans="2:12">
      <c r="B561" s="141"/>
      <c r="C561" s="142"/>
      <c r="D561" s="142"/>
      <c r="E561" s="142"/>
      <c r="F561" s="142"/>
      <c r="G561" s="142"/>
      <c r="H561" s="142"/>
      <c r="I561" s="142"/>
      <c r="J561" s="142"/>
      <c r="K561" s="142"/>
      <c r="L561" s="142"/>
    </row>
    <row r="562" spans="2:12">
      <c r="B562" s="141"/>
      <c r="C562" s="142"/>
      <c r="D562" s="142"/>
      <c r="E562" s="142"/>
      <c r="F562" s="142"/>
      <c r="G562" s="142"/>
      <c r="H562" s="142"/>
      <c r="I562" s="142"/>
      <c r="J562" s="142"/>
      <c r="K562" s="142"/>
      <c r="L562" s="142"/>
    </row>
    <row r="563" spans="2:12">
      <c r="B563" s="141"/>
      <c r="C563" s="142"/>
      <c r="D563" s="142"/>
      <c r="E563" s="142"/>
      <c r="F563" s="142"/>
      <c r="G563" s="142"/>
      <c r="H563" s="142"/>
      <c r="I563" s="142"/>
      <c r="J563" s="142"/>
      <c r="K563" s="142"/>
      <c r="L563" s="142"/>
    </row>
    <row r="564" spans="2:12">
      <c r="B564" s="141"/>
      <c r="C564" s="142"/>
      <c r="D564" s="142"/>
      <c r="E564" s="142"/>
      <c r="F564" s="142"/>
      <c r="G564" s="142"/>
      <c r="H564" s="142"/>
      <c r="I564" s="142"/>
      <c r="J564" s="142"/>
      <c r="K564" s="142"/>
      <c r="L564" s="142"/>
    </row>
    <row r="565" spans="2:12">
      <c r="B565" s="141"/>
      <c r="C565" s="142"/>
      <c r="D565" s="142"/>
      <c r="E565" s="142"/>
      <c r="F565" s="142"/>
      <c r="G565" s="142"/>
      <c r="H565" s="142"/>
      <c r="I565" s="142"/>
      <c r="J565" s="142"/>
      <c r="K565" s="142"/>
      <c r="L565" s="142"/>
    </row>
    <row r="566" spans="2:12">
      <c r="B566" s="141"/>
      <c r="C566" s="142"/>
      <c r="D566" s="142"/>
      <c r="E566" s="142"/>
      <c r="F566" s="142"/>
      <c r="G566" s="142"/>
      <c r="H566" s="142"/>
      <c r="I566" s="142"/>
      <c r="J566" s="142"/>
      <c r="K566" s="142"/>
      <c r="L566" s="142"/>
    </row>
    <row r="567" spans="2:12">
      <c r="B567" s="141"/>
      <c r="C567" s="142"/>
      <c r="D567" s="142"/>
      <c r="E567" s="142"/>
      <c r="F567" s="142"/>
      <c r="G567" s="142"/>
      <c r="H567" s="142"/>
      <c r="I567" s="142"/>
      <c r="J567" s="142"/>
      <c r="K567" s="142"/>
      <c r="L567" s="142"/>
    </row>
    <row r="568" spans="2:12">
      <c r="B568" s="141"/>
      <c r="C568" s="142"/>
      <c r="D568" s="142"/>
      <c r="E568" s="142"/>
      <c r="F568" s="142"/>
      <c r="G568" s="142"/>
      <c r="H568" s="142"/>
      <c r="I568" s="142"/>
      <c r="J568" s="142"/>
      <c r="K568" s="142"/>
      <c r="L568" s="142"/>
    </row>
    <row r="569" spans="2:12">
      <c r="B569" s="141"/>
      <c r="C569" s="142"/>
      <c r="D569" s="142"/>
      <c r="E569" s="142"/>
      <c r="F569" s="142"/>
      <c r="G569" s="142"/>
      <c r="H569" s="142"/>
      <c r="I569" s="142"/>
      <c r="J569" s="142"/>
      <c r="K569" s="142"/>
      <c r="L569" s="142"/>
    </row>
    <row r="570" spans="2:12">
      <c r="B570" s="141"/>
      <c r="C570" s="142"/>
      <c r="D570" s="142"/>
      <c r="E570" s="142"/>
      <c r="F570" s="142"/>
      <c r="G570" s="142"/>
      <c r="H570" s="142"/>
      <c r="I570" s="142"/>
      <c r="J570" s="142"/>
      <c r="K570" s="142"/>
      <c r="L570" s="142"/>
    </row>
    <row r="571" spans="2:12">
      <c r="B571" s="141"/>
      <c r="C571" s="142"/>
      <c r="D571" s="142"/>
      <c r="E571" s="142"/>
      <c r="F571" s="142"/>
      <c r="G571" s="142"/>
      <c r="H571" s="142"/>
      <c r="I571" s="142"/>
      <c r="J571" s="142"/>
      <c r="K571" s="142"/>
      <c r="L571" s="142"/>
    </row>
    <row r="572" spans="2:12">
      <c r="B572" s="141"/>
      <c r="C572" s="142"/>
      <c r="D572" s="142"/>
      <c r="E572" s="142"/>
      <c r="F572" s="142"/>
      <c r="G572" s="142"/>
      <c r="H572" s="142"/>
      <c r="I572" s="142"/>
      <c r="J572" s="142"/>
      <c r="K572" s="142"/>
      <c r="L572" s="142"/>
    </row>
    <row r="573" spans="2:12">
      <c r="B573" s="141"/>
      <c r="C573" s="142"/>
      <c r="D573" s="142"/>
      <c r="E573" s="142"/>
      <c r="F573" s="142"/>
      <c r="G573" s="142"/>
      <c r="H573" s="142"/>
      <c r="I573" s="142"/>
      <c r="J573" s="142"/>
      <c r="K573" s="142"/>
      <c r="L573" s="142"/>
    </row>
    <row r="574" spans="2:12">
      <c r="B574" s="141"/>
      <c r="C574" s="142"/>
      <c r="D574" s="142"/>
      <c r="E574" s="142"/>
      <c r="F574" s="142"/>
      <c r="G574" s="142"/>
      <c r="H574" s="142"/>
      <c r="I574" s="142"/>
      <c r="J574" s="142"/>
      <c r="K574" s="142"/>
      <c r="L574" s="142"/>
    </row>
    <row r="575" spans="2:12">
      <c r="B575" s="141"/>
      <c r="C575" s="142"/>
      <c r="D575" s="142"/>
      <c r="E575" s="142"/>
      <c r="F575" s="142"/>
      <c r="G575" s="142"/>
      <c r="H575" s="142"/>
      <c r="I575" s="142"/>
      <c r="J575" s="142"/>
      <c r="K575" s="142"/>
      <c r="L575" s="142"/>
    </row>
    <row r="576" spans="2:12">
      <c r="B576" s="141"/>
      <c r="C576" s="142"/>
      <c r="D576" s="142"/>
      <c r="E576" s="142"/>
      <c r="F576" s="142"/>
      <c r="G576" s="142"/>
      <c r="H576" s="142"/>
      <c r="I576" s="142"/>
      <c r="J576" s="142"/>
      <c r="K576" s="142"/>
      <c r="L576" s="142"/>
    </row>
    <row r="577" spans="2:12">
      <c r="B577" s="141"/>
      <c r="C577" s="142"/>
      <c r="D577" s="142"/>
      <c r="E577" s="142"/>
      <c r="F577" s="142"/>
      <c r="G577" s="142"/>
      <c r="H577" s="142"/>
      <c r="I577" s="142"/>
      <c r="J577" s="142"/>
      <c r="K577" s="142"/>
      <c r="L577" s="142"/>
    </row>
    <row r="578" spans="2:12">
      <c r="B578" s="141"/>
      <c r="C578" s="142"/>
      <c r="D578" s="142"/>
      <c r="E578" s="142"/>
      <c r="F578" s="142"/>
      <c r="G578" s="142"/>
      <c r="H578" s="142"/>
      <c r="I578" s="142"/>
      <c r="J578" s="142"/>
      <c r="K578" s="142"/>
      <c r="L578" s="142"/>
    </row>
    <row r="579" spans="2:12">
      <c r="B579" s="141"/>
      <c r="C579" s="142"/>
      <c r="D579" s="142"/>
      <c r="E579" s="142"/>
      <c r="F579" s="142"/>
      <c r="G579" s="142"/>
      <c r="H579" s="142"/>
      <c r="I579" s="142"/>
      <c r="J579" s="142"/>
      <c r="K579" s="142"/>
      <c r="L579" s="142"/>
    </row>
    <row r="580" spans="2:12">
      <c r="B580" s="141"/>
      <c r="C580" s="142"/>
      <c r="D580" s="142"/>
      <c r="E580" s="142"/>
      <c r="F580" s="142"/>
      <c r="G580" s="142"/>
      <c r="H580" s="142"/>
      <c r="I580" s="142"/>
      <c r="J580" s="142"/>
      <c r="K580" s="142"/>
      <c r="L580" s="142"/>
    </row>
    <row r="581" spans="2:12">
      <c r="B581" s="141"/>
      <c r="C581" s="142"/>
      <c r="D581" s="142"/>
      <c r="E581" s="142"/>
      <c r="F581" s="142"/>
      <c r="G581" s="142"/>
      <c r="H581" s="142"/>
      <c r="I581" s="142"/>
      <c r="J581" s="142"/>
      <c r="K581" s="142"/>
      <c r="L581" s="142"/>
    </row>
    <row r="582" spans="2:12">
      <c r="B582" s="141"/>
      <c r="C582" s="142"/>
      <c r="D582" s="142"/>
      <c r="E582" s="142"/>
      <c r="F582" s="142"/>
      <c r="G582" s="142"/>
      <c r="H582" s="142"/>
      <c r="I582" s="142"/>
      <c r="J582" s="142"/>
      <c r="K582" s="142"/>
      <c r="L582" s="142"/>
    </row>
    <row r="583" spans="2:12">
      <c r="B583" s="141"/>
      <c r="C583" s="142"/>
      <c r="D583" s="142"/>
      <c r="E583" s="142"/>
      <c r="F583" s="142"/>
      <c r="G583" s="142"/>
      <c r="H583" s="142"/>
      <c r="I583" s="142"/>
      <c r="J583" s="142"/>
      <c r="K583" s="142"/>
      <c r="L583" s="142"/>
    </row>
    <row r="584" spans="2:12">
      <c r="B584" s="141"/>
      <c r="C584" s="142"/>
      <c r="D584" s="142"/>
      <c r="E584" s="142"/>
      <c r="F584" s="142"/>
      <c r="G584" s="142"/>
      <c r="H584" s="142"/>
      <c r="I584" s="142"/>
      <c r="J584" s="142"/>
      <c r="K584" s="142"/>
      <c r="L584" s="142"/>
    </row>
    <row r="585" spans="2:12">
      <c r="B585" s="141"/>
      <c r="C585" s="142"/>
      <c r="D585" s="142"/>
      <c r="E585" s="142"/>
      <c r="F585" s="142"/>
      <c r="G585" s="142"/>
      <c r="H585" s="142"/>
      <c r="I585" s="142"/>
      <c r="J585" s="142"/>
      <c r="K585" s="142"/>
      <c r="L585" s="142"/>
    </row>
    <row r="586" spans="2:12">
      <c r="B586" s="141"/>
      <c r="C586" s="142"/>
      <c r="D586" s="142"/>
      <c r="E586" s="142"/>
      <c r="F586" s="142"/>
      <c r="G586" s="142"/>
      <c r="H586" s="142"/>
      <c r="I586" s="142"/>
      <c r="J586" s="142"/>
      <c r="K586" s="142"/>
      <c r="L586" s="142"/>
    </row>
    <row r="587" spans="2:12">
      <c r="C587" s="1"/>
      <c r="D587" s="1"/>
      <c r="E587" s="1"/>
    </row>
    <row r="588" spans="2:12">
      <c r="C588" s="1"/>
      <c r="D588" s="1"/>
      <c r="E588" s="1"/>
    </row>
    <row r="589" spans="2:12">
      <c r="C589" s="1"/>
      <c r="D589" s="1"/>
      <c r="E589" s="1"/>
    </row>
    <row r="590" spans="2:12">
      <c r="C590" s="1"/>
      <c r="D590" s="1"/>
      <c r="E590" s="1"/>
    </row>
  </sheetData>
  <sheetProtection sheet="1" objects="1" scenarios="1"/>
  <mergeCells count="2">
    <mergeCell ref="B6:L6"/>
    <mergeCell ref="B7:L7"/>
  </mergeCells>
  <phoneticPr fontId="12" type="noConversion"/>
  <dataValidations count="1">
    <dataValidation allowBlank="1" showInputMessage="1" showErrorMessage="1" sqref="C5:C1048576 A1:B1048576 D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K580"/>
  <sheetViews>
    <sheetView rightToLeft="1" zoomScale="85" zoomScaleNormal="85" workbookViewId="0"/>
  </sheetViews>
  <sheetFormatPr defaultColWidth="9.140625" defaultRowHeight="18"/>
  <cols>
    <col min="1" max="1" width="6.28515625" style="2" customWidth="1"/>
    <col min="2" max="2" width="39" style="2" bestFit="1" customWidth="1"/>
    <col min="3" max="3" width="48.42578125" style="2" bestFit="1" customWidth="1"/>
    <col min="4" max="4" width="5.42578125" style="2" bestFit="1" customWidth="1"/>
    <col min="5" max="5" width="5.28515625" style="2" bestFit="1" customWidth="1"/>
    <col min="6" max="6" width="12" style="1" bestFit="1" customWidth="1"/>
    <col min="7" max="7" width="9" style="1" bestFit="1" customWidth="1"/>
    <col min="8" max="8" width="14.42578125" style="1" bestFit="1" customWidth="1"/>
    <col min="9" max="9" width="12" style="1" bestFit="1" customWidth="1"/>
    <col min="10" max="10" width="9.140625" style="1" bestFit="1" customWidth="1"/>
    <col min="11" max="11" width="9" style="3" bestFit="1" customWidth="1"/>
    <col min="12" max="16384" width="9.140625" style="1"/>
  </cols>
  <sheetData>
    <row r="1" spans="1:11">
      <c r="B1" s="46" t="s">
        <v>146</v>
      </c>
      <c r="C1" s="67" t="s" vm="1">
        <v>232</v>
      </c>
    </row>
    <row r="2" spans="1:11">
      <c r="B2" s="46" t="s">
        <v>145</v>
      </c>
      <c r="C2" s="67" t="s">
        <v>233</v>
      </c>
    </row>
    <row r="3" spans="1:11">
      <c r="B3" s="46" t="s">
        <v>147</v>
      </c>
      <c r="C3" s="67" t="s">
        <v>234</v>
      </c>
    </row>
    <row r="4" spans="1:11">
      <c r="B4" s="46" t="s">
        <v>148</v>
      </c>
      <c r="C4" s="67">
        <v>2102</v>
      </c>
    </row>
    <row r="6" spans="1:11" ht="26.25" customHeight="1">
      <c r="B6" s="186" t="s">
        <v>174</v>
      </c>
      <c r="C6" s="187"/>
      <c r="D6" s="187"/>
      <c r="E6" s="187"/>
      <c r="F6" s="187"/>
      <c r="G6" s="187"/>
      <c r="H6" s="187"/>
      <c r="I6" s="187"/>
      <c r="J6" s="187"/>
      <c r="K6" s="188"/>
    </row>
    <row r="7" spans="1:11" ht="26.25" customHeight="1">
      <c r="B7" s="186" t="s">
        <v>97</v>
      </c>
      <c r="C7" s="187"/>
      <c r="D7" s="187"/>
      <c r="E7" s="187"/>
      <c r="F7" s="187"/>
      <c r="G7" s="187"/>
      <c r="H7" s="187"/>
      <c r="I7" s="187"/>
      <c r="J7" s="187"/>
      <c r="K7" s="188"/>
    </row>
    <row r="8" spans="1:11" s="3" customFormat="1" ht="78.75">
      <c r="A8" s="2"/>
      <c r="B8" s="21" t="s">
        <v>117</v>
      </c>
      <c r="C8" s="29" t="s">
        <v>47</v>
      </c>
      <c r="D8" s="29" t="s">
        <v>120</v>
      </c>
      <c r="E8" s="29" t="s">
        <v>66</v>
      </c>
      <c r="F8" s="29" t="s">
        <v>104</v>
      </c>
      <c r="G8" s="29" t="s">
        <v>208</v>
      </c>
      <c r="H8" s="29" t="s">
        <v>207</v>
      </c>
      <c r="I8" s="29" t="s">
        <v>62</v>
      </c>
      <c r="J8" s="29" t="s">
        <v>149</v>
      </c>
      <c r="K8" s="30" t="s">
        <v>151</v>
      </c>
    </row>
    <row r="9" spans="1:11" s="3" customFormat="1" ht="18.75" customHeight="1">
      <c r="A9" s="2"/>
      <c r="B9" s="14"/>
      <c r="C9" s="15"/>
      <c r="D9" s="15"/>
      <c r="E9" s="15"/>
      <c r="F9" s="15"/>
      <c r="G9" s="15" t="s">
        <v>215</v>
      </c>
      <c r="H9" s="15"/>
      <c r="I9" s="15" t="s">
        <v>211</v>
      </c>
      <c r="J9" s="31" t="s">
        <v>19</v>
      </c>
      <c r="K9" s="32" t="s">
        <v>19</v>
      </c>
    </row>
    <row r="10" spans="1:11" s="4" customFormat="1" ht="18" customHeight="1">
      <c r="A10" s="2"/>
      <c r="B10" s="17"/>
      <c r="C10" s="18" t="s">
        <v>0</v>
      </c>
      <c r="D10" s="18" t="s">
        <v>1</v>
      </c>
      <c r="E10" s="18" t="s">
        <v>2</v>
      </c>
      <c r="F10" s="18" t="s">
        <v>2</v>
      </c>
      <c r="G10" s="18" t="s">
        <v>3</v>
      </c>
      <c r="H10" s="18" t="s">
        <v>4</v>
      </c>
      <c r="I10" s="18" t="s">
        <v>5</v>
      </c>
      <c r="J10" s="18" t="s">
        <v>6</v>
      </c>
      <c r="K10" s="19" t="s">
        <v>7</v>
      </c>
    </row>
    <row r="11" spans="1:11" s="123" customFormat="1" ht="18" customHeight="1">
      <c r="A11" s="88"/>
      <c r="B11" s="117" t="s">
        <v>51</v>
      </c>
      <c r="C11" s="118"/>
      <c r="D11" s="118"/>
      <c r="E11" s="118"/>
      <c r="F11" s="118"/>
      <c r="G11" s="119"/>
      <c r="H11" s="120"/>
      <c r="I11" s="119">
        <v>-182071.51349963204</v>
      </c>
      <c r="J11" s="121">
        <f>IFERROR(I11/$I$11,0)</f>
        <v>1</v>
      </c>
      <c r="K11" s="121">
        <f>I11/'סכום נכסי הקרן'!$C$42</f>
        <v>-3.0273531561839265E-3</v>
      </c>
    </row>
    <row r="12" spans="1:11" s="114" customFormat="1">
      <c r="A12" s="88"/>
      <c r="B12" s="122" t="s">
        <v>203</v>
      </c>
      <c r="C12" s="118"/>
      <c r="D12" s="118"/>
      <c r="E12" s="118"/>
      <c r="F12" s="118"/>
      <c r="G12" s="119"/>
      <c r="H12" s="120"/>
      <c r="I12" s="119">
        <v>-182071.51349963204</v>
      </c>
      <c r="J12" s="121">
        <f t="shared" ref="J12:J18" si="0">IFERROR(I12/$I$11,0)</f>
        <v>1</v>
      </c>
      <c r="K12" s="121">
        <f>I12/'סכום נכסי הקרן'!$C$42</f>
        <v>-3.0273531561839265E-3</v>
      </c>
    </row>
    <row r="13" spans="1:11">
      <c r="B13" s="103" t="s">
        <v>1946</v>
      </c>
      <c r="C13" s="111" t="s">
        <v>1947</v>
      </c>
      <c r="D13" s="106" t="s">
        <v>27</v>
      </c>
      <c r="E13" s="106" t="s">
        <v>663</v>
      </c>
      <c r="F13" s="106" t="s">
        <v>132</v>
      </c>
      <c r="G13" s="127">
        <v>1443.9700069999997</v>
      </c>
      <c r="H13" s="128">
        <v>95940</v>
      </c>
      <c r="I13" s="127">
        <v>-5685.0521203889984</v>
      </c>
      <c r="J13" s="113">
        <f t="shared" si="0"/>
        <v>3.1224281114137536E-2</v>
      </c>
      <c r="K13" s="113">
        <f>I13/'סכום נכסי הקרן'!$C$42</f>
        <v>-9.4526925980458431E-5</v>
      </c>
    </row>
    <row r="14" spans="1:11">
      <c r="B14" s="103" t="s">
        <v>1948</v>
      </c>
      <c r="C14" s="111" t="s">
        <v>1949</v>
      </c>
      <c r="D14" s="106" t="s">
        <v>27</v>
      </c>
      <c r="E14" s="106" t="s">
        <v>663</v>
      </c>
      <c r="F14" s="106" t="s">
        <v>132</v>
      </c>
      <c r="G14" s="127">
        <v>255.920795</v>
      </c>
      <c r="H14" s="128">
        <v>1102225</v>
      </c>
      <c r="I14" s="127">
        <v>-13285.966760294999</v>
      </c>
      <c r="J14" s="113">
        <f t="shared" si="0"/>
        <v>7.2971144716286712E-2</v>
      </c>
      <c r="K14" s="113">
        <f>I14/'סכום נכסי הקרן'!$C$42</f>
        <v>-2.2090942526720463E-4</v>
      </c>
    </row>
    <row r="15" spans="1:11">
      <c r="B15" s="103" t="s">
        <v>1950</v>
      </c>
      <c r="C15" s="111" t="s">
        <v>1951</v>
      </c>
      <c r="D15" s="106" t="s">
        <v>27</v>
      </c>
      <c r="E15" s="106" t="s">
        <v>663</v>
      </c>
      <c r="F15" s="106" t="s">
        <v>140</v>
      </c>
      <c r="G15" s="127">
        <v>230.68916700000003</v>
      </c>
      <c r="H15" s="128">
        <v>116990</v>
      </c>
      <c r="I15" s="127">
        <v>-4974.6411312680002</v>
      </c>
      <c r="J15" s="113">
        <f t="shared" si="0"/>
        <v>2.7322457179870994E-2</v>
      </c>
      <c r="K15" s="113">
        <f>I15/'סכום נכסי הקרן'!$C$42</f>
        <v>-8.271472697818263E-5</v>
      </c>
    </row>
    <row r="16" spans="1:11">
      <c r="B16" s="103" t="s">
        <v>1952</v>
      </c>
      <c r="C16" s="111" t="s">
        <v>1953</v>
      </c>
      <c r="D16" s="106" t="s">
        <v>27</v>
      </c>
      <c r="E16" s="106" t="s">
        <v>663</v>
      </c>
      <c r="F16" s="106" t="s">
        <v>132</v>
      </c>
      <c r="G16" s="127">
        <v>5564.8955599999999</v>
      </c>
      <c r="H16" s="128">
        <v>386100</v>
      </c>
      <c r="I16" s="127">
        <v>-139701.67914599902</v>
      </c>
      <c r="J16" s="113">
        <f t="shared" si="0"/>
        <v>0.76729015132991329</v>
      </c>
      <c r="K16" s="113">
        <f>I16/'סכום נכסי הקרן'!$C$42</f>
        <v>-2.3228582613374553E-3</v>
      </c>
    </row>
    <row r="17" spans="2:11">
      <c r="B17" s="103" t="s">
        <v>1954</v>
      </c>
      <c r="C17" s="111" t="s">
        <v>1955</v>
      </c>
      <c r="D17" s="106" t="s">
        <v>27</v>
      </c>
      <c r="E17" s="106" t="s">
        <v>663</v>
      </c>
      <c r="F17" s="106" t="s">
        <v>134</v>
      </c>
      <c r="G17" s="127">
        <v>2996.0755609999997</v>
      </c>
      <c r="H17" s="128">
        <v>42410</v>
      </c>
      <c r="I17" s="127">
        <v>-9277.6105232120008</v>
      </c>
      <c r="J17" s="113">
        <f t="shared" si="0"/>
        <v>5.0955859842570873E-2</v>
      </c>
      <c r="K17" s="113">
        <f>I17/'סכום נכסי הקרן'!$C$42</f>
        <v>-1.542613831204727E-4</v>
      </c>
    </row>
    <row r="18" spans="2:11">
      <c r="B18" s="103" t="s">
        <v>1956</v>
      </c>
      <c r="C18" s="111" t="s">
        <v>1957</v>
      </c>
      <c r="D18" s="106" t="s">
        <v>27</v>
      </c>
      <c r="E18" s="106" t="s">
        <v>663</v>
      </c>
      <c r="F18" s="106" t="s">
        <v>132</v>
      </c>
      <c r="G18" s="127">
        <v>1603.152233</v>
      </c>
      <c r="H18" s="128">
        <v>11828.125</v>
      </c>
      <c r="I18" s="127">
        <v>-9146.5638184689997</v>
      </c>
      <c r="J18" s="113">
        <f t="shared" si="0"/>
        <v>5.0236105817220468E-2</v>
      </c>
      <c r="K18" s="113">
        <f>I18/'סכום נכסי הקרן'!$C$42</f>
        <v>-1.5208243350015209E-4</v>
      </c>
    </row>
    <row r="19" spans="2:11">
      <c r="B19" s="156"/>
      <c r="C19" s="154"/>
      <c r="D19" s="157"/>
      <c r="E19" s="157"/>
      <c r="F19" s="157"/>
      <c r="G19" s="158"/>
      <c r="H19" s="159"/>
      <c r="I19" s="158"/>
      <c r="J19" s="160"/>
      <c r="K19" s="160"/>
    </row>
    <row r="20" spans="2:11">
      <c r="B20" s="76"/>
      <c r="C20" s="111"/>
      <c r="D20" s="111"/>
      <c r="E20" s="111"/>
      <c r="F20" s="111"/>
      <c r="G20" s="127"/>
      <c r="H20" s="126"/>
      <c r="I20" s="111"/>
      <c r="J20" s="113"/>
      <c r="K20" s="111"/>
    </row>
    <row r="21" spans="2:11">
      <c r="B21" s="74"/>
      <c r="C21" s="74"/>
      <c r="D21" s="74"/>
      <c r="E21" s="74"/>
      <c r="F21" s="74"/>
      <c r="G21" s="74"/>
      <c r="H21" s="74"/>
      <c r="I21" s="74"/>
      <c r="J21" s="74"/>
      <c r="K21" s="74"/>
    </row>
    <row r="22" spans="2:11">
      <c r="B22" s="74"/>
      <c r="C22" s="74"/>
      <c r="D22" s="74"/>
      <c r="E22" s="74"/>
      <c r="F22" s="74"/>
      <c r="G22" s="74"/>
      <c r="H22" s="74"/>
      <c r="I22" s="74"/>
      <c r="J22" s="74"/>
      <c r="K22" s="74"/>
    </row>
    <row r="23" spans="2:11">
      <c r="B23" s="148" t="s">
        <v>223</v>
      </c>
      <c r="C23" s="74"/>
      <c r="D23" s="74"/>
      <c r="E23" s="74"/>
      <c r="F23" s="74"/>
      <c r="G23" s="74"/>
      <c r="H23" s="74"/>
      <c r="I23" s="74"/>
      <c r="J23" s="74"/>
      <c r="K23" s="74"/>
    </row>
    <row r="24" spans="2:11">
      <c r="B24" s="148" t="s">
        <v>113</v>
      </c>
      <c r="C24" s="74"/>
      <c r="D24" s="74"/>
      <c r="E24" s="74"/>
      <c r="F24" s="74"/>
      <c r="G24" s="74"/>
      <c r="H24" s="74"/>
      <c r="I24" s="74"/>
      <c r="J24" s="74"/>
      <c r="K24" s="74"/>
    </row>
    <row r="25" spans="2:11">
      <c r="B25" s="148" t="s">
        <v>206</v>
      </c>
      <c r="C25" s="74"/>
      <c r="D25" s="74"/>
      <c r="E25" s="74"/>
      <c r="F25" s="74"/>
      <c r="G25" s="74"/>
      <c r="H25" s="74"/>
      <c r="I25" s="74"/>
      <c r="J25" s="74"/>
      <c r="K25" s="74"/>
    </row>
    <row r="26" spans="2:11">
      <c r="B26" s="148" t="s">
        <v>214</v>
      </c>
      <c r="C26" s="74"/>
      <c r="D26" s="74"/>
      <c r="E26" s="74"/>
      <c r="F26" s="74"/>
      <c r="G26" s="74"/>
      <c r="H26" s="74"/>
      <c r="I26" s="74"/>
      <c r="J26" s="74"/>
      <c r="K26" s="74"/>
    </row>
    <row r="27" spans="2:11">
      <c r="B27" s="74"/>
      <c r="C27" s="74"/>
      <c r="D27" s="74"/>
      <c r="E27" s="74"/>
      <c r="F27" s="74"/>
      <c r="G27" s="74"/>
      <c r="H27" s="74"/>
      <c r="I27" s="74"/>
      <c r="J27" s="74"/>
      <c r="K27" s="74"/>
    </row>
    <row r="28" spans="2:11">
      <c r="B28" s="74"/>
      <c r="C28" s="74"/>
      <c r="D28" s="74"/>
      <c r="E28" s="74"/>
      <c r="F28" s="74"/>
      <c r="G28" s="74"/>
      <c r="H28" s="74"/>
      <c r="I28" s="74"/>
      <c r="J28" s="74"/>
      <c r="K28" s="74"/>
    </row>
    <row r="29" spans="2:11">
      <c r="B29" s="74"/>
      <c r="C29" s="74"/>
      <c r="D29" s="74"/>
      <c r="E29" s="74"/>
      <c r="F29" s="74"/>
      <c r="G29" s="74"/>
      <c r="H29" s="74"/>
      <c r="I29" s="74"/>
      <c r="J29" s="74"/>
      <c r="K29" s="74"/>
    </row>
    <row r="30" spans="2:11">
      <c r="B30" s="74"/>
      <c r="C30" s="74"/>
      <c r="D30" s="74"/>
      <c r="E30" s="74"/>
      <c r="F30" s="74"/>
      <c r="G30" s="74"/>
      <c r="H30" s="74"/>
      <c r="I30" s="74"/>
      <c r="J30" s="74"/>
      <c r="K30" s="74"/>
    </row>
    <row r="31" spans="2:11">
      <c r="B31" s="74"/>
      <c r="C31" s="74"/>
      <c r="D31" s="74"/>
      <c r="E31" s="74"/>
      <c r="F31" s="74"/>
      <c r="G31" s="74"/>
      <c r="H31" s="74"/>
      <c r="I31" s="74"/>
      <c r="J31" s="74"/>
      <c r="K31" s="74"/>
    </row>
    <row r="32" spans="2:11">
      <c r="B32" s="74"/>
      <c r="C32" s="74"/>
      <c r="D32" s="74"/>
      <c r="E32" s="74"/>
      <c r="F32" s="74"/>
      <c r="G32" s="74"/>
      <c r="H32" s="74"/>
      <c r="I32" s="74"/>
      <c r="J32" s="74"/>
      <c r="K32" s="74"/>
    </row>
    <row r="33" spans="2:11">
      <c r="B33" s="74"/>
      <c r="C33" s="74"/>
      <c r="D33" s="74"/>
      <c r="E33" s="74"/>
      <c r="F33" s="74"/>
      <c r="G33" s="74"/>
      <c r="H33" s="74"/>
      <c r="I33" s="74"/>
      <c r="J33" s="74"/>
      <c r="K33" s="74"/>
    </row>
    <row r="34" spans="2:11">
      <c r="B34" s="74"/>
      <c r="C34" s="74"/>
      <c r="D34" s="74"/>
      <c r="E34" s="74"/>
      <c r="F34" s="74"/>
      <c r="G34" s="74"/>
      <c r="H34" s="74"/>
      <c r="I34" s="74"/>
      <c r="J34" s="74"/>
      <c r="K34" s="74"/>
    </row>
    <row r="35" spans="2:11">
      <c r="B35" s="74"/>
      <c r="C35" s="74"/>
      <c r="D35" s="74"/>
      <c r="E35" s="74"/>
      <c r="F35" s="74"/>
      <c r="G35" s="74"/>
      <c r="H35" s="74"/>
      <c r="I35" s="74"/>
      <c r="J35" s="74"/>
      <c r="K35" s="74"/>
    </row>
    <row r="36" spans="2:11">
      <c r="B36" s="74"/>
      <c r="C36" s="74"/>
      <c r="D36" s="74"/>
      <c r="E36" s="74"/>
      <c r="F36" s="74"/>
      <c r="G36" s="74"/>
      <c r="H36" s="74"/>
      <c r="I36" s="74"/>
      <c r="J36" s="74"/>
      <c r="K36" s="74"/>
    </row>
    <row r="37" spans="2:11">
      <c r="B37" s="74"/>
      <c r="C37" s="74"/>
      <c r="D37" s="74"/>
      <c r="E37" s="74"/>
      <c r="F37" s="74"/>
      <c r="G37" s="74"/>
      <c r="H37" s="74"/>
      <c r="I37" s="74"/>
      <c r="J37" s="74"/>
      <c r="K37" s="74"/>
    </row>
    <row r="38" spans="2:11">
      <c r="B38" s="74"/>
      <c r="C38" s="74"/>
      <c r="D38" s="74"/>
      <c r="E38" s="74"/>
      <c r="F38" s="74"/>
      <c r="G38" s="74"/>
      <c r="H38" s="74"/>
      <c r="I38" s="74"/>
      <c r="J38" s="74"/>
      <c r="K38" s="74"/>
    </row>
    <row r="39" spans="2:11">
      <c r="B39" s="74"/>
      <c r="C39" s="74"/>
      <c r="D39" s="74"/>
      <c r="E39" s="74"/>
      <c r="F39" s="74"/>
      <c r="G39" s="74"/>
      <c r="H39" s="74"/>
      <c r="I39" s="74"/>
      <c r="J39" s="74"/>
      <c r="K39" s="74"/>
    </row>
    <row r="40" spans="2:11">
      <c r="B40" s="74"/>
      <c r="C40" s="74"/>
      <c r="D40" s="74"/>
      <c r="E40" s="74"/>
      <c r="F40" s="74"/>
      <c r="G40" s="74"/>
      <c r="H40" s="74"/>
      <c r="I40" s="74"/>
      <c r="J40" s="74"/>
      <c r="K40" s="74"/>
    </row>
    <row r="41" spans="2:11">
      <c r="B41" s="74"/>
      <c r="C41" s="74"/>
      <c r="D41" s="74"/>
      <c r="E41" s="74"/>
      <c r="F41" s="74"/>
      <c r="G41" s="74"/>
      <c r="H41" s="74"/>
      <c r="I41" s="74"/>
      <c r="J41" s="74"/>
      <c r="K41" s="74"/>
    </row>
    <row r="42" spans="2:11">
      <c r="B42" s="74"/>
      <c r="C42" s="74"/>
      <c r="D42" s="74"/>
      <c r="E42" s="74"/>
      <c r="F42" s="74"/>
      <c r="G42" s="74"/>
      <c r="H42" s="74"/>
      <c r="I42" s="74"/>
      <c r="J42" s="74"/>
      <c r="K42" s="74"/>
    </row>
    <row r="43" spans="2:11">
      <c r="B43" s="74"/>
      <c r="C43" s="74"/>
      <c r="D43" s="74"/>
      <c r="E43" s="74"/>
      <c r="F43" s="74"/>
      <c r="G43" s="74"/>
      <c r="H43" s="74"/>
      <c r="I43" s="74"/>
      <c r="J43" s="74"/>
      <c r="K43" s="74"/>
    </row>
    <row r="44" spans="2:11">
      <c r="B44" s="74"/>
      <c r="C44" s="74"/>
      <c r="D44" s="74"/>
      <c r="E44" s="74"/>
      <c r="F44" s="74"/>
      <c r="G44" s="74"/>
      <c r="H44" s="74"/>
      <c r="I44" s="74"/>
      <c r="J44" s="74"/>
      <c r="K44" s="74"/>
    </row>
    <row r="45" spans="2:11">
      <c r="B45" s="74"/>
      <c r="C45" s="74"/>
      <c r="D45" s="74"/>
      <c r="E45" s="74"/>
      <c r="F45" s="74"/>
      <c r="G45" s="74"/>
      <c r="H45" s="74"/>
      <c r="I45" s="74"/>
      <c r="J45" s="74"/>
      <c r="K45" s="74"/>
    </row>
    <row r="46" spans="2:11">
      <c r="B46" s="74"/>
      <c r="C46" s="74"/>
      <c r="D46" s="74"/>
      <c r="E46" s="74"/>
      <c r="F46" s="74"/>
      <c r="G46" s="74"/>
      <c r="H46" s="74"/>
      <c r="I46" s="74"/>
      <c r="J46" s="74"/>
      <c r="K46" s="74"/>
    </row>
    <row r="47" spans="2:11">
      <c r="B47" s="74"/>
      <c r="C47" s="74"/>
      <c r="D47" s="74"/>
      <c r="E47" s="74"/>
      <c r="F47" s="74"/>
      <c r="G47" s="74"/>
      <c r="H47" s="74"/>
      <c r="I47" s="74"/>
      <c r="J47" s="74"/>
      <c r="K47" s="74"/>
    </row>
    <row r="48" spans="2:11">
      <c r="B48" s="74"/>
      <c r="C48" s="74"/>
      <c r="D48" s="74"/>
      <c r="E48" s="74"/>
      <c r="F48" s="74"/>
      <c r="G48" s="74"/>
      <c r="H48" s="74"/>
      <c r="I48" s="74"/>
      <c r="J48" s="74"/>
      <c r="K48" s="74"/>
    </row>
    <row r="49" spans="2:11">
      <c r="B49" s="74"/>
      <c r="C49" s="74"/>
      <c r="D49" s="74"/>
      <c r="E49" s="74"/>
      <c r="F49" s="74"/>
      <c r="G49" s="74"/>
      <c r="H49" s="74"/>
      <c r="I49" s="74"/>
      <c r="J49" s="74"/>
      <c r="K49" s="74"/>
    </row>
    <row r="50" spans="2:11">
      <c r="B50" s="74"/>
      <c r="C50" s="74"/>
      <c r="D50" s="74"/>
      <c r="E50" s="74"/>
      <c r="F50" s="74"/>
      <c r="G50" s="74"/>
      <c r="H50" s="74"/>
      <c r="I50" s="74"/>
      <c r="J50" s="74"/>
      <c r="K50" s="74"/>
    </row>
    <row r="51" spans="2:11">
      <c r="B51" s="74"/>
      <c r="C51" s="74"/>
      <c r="D51" s="74"/>
      <c r="E51" s="74"/>
      <c r="F51" s="74"/>
      <c r="G51" s="74"/>
      <c r="H51" s="74"/>
      <c r="I51" s="74"/>
      <c r="J51" s="74"/>
      <c r="K51" s="74"/>
    </row>
    <row r="52" spans="2:11">
      <c r="B52" s="74"/>
      <c r="C52" s="74"/>
      <c r="D52" s="74"/>
      <c r="E52" s="74"/>
      <c r="F52" s="74"/>
      <c r="G52" s="74"/>
      <c r="H52" s="74"/>
      <c r="I52" s="74"/>
      <c r="J52" s="74"/>
      <c r="K52" s="74"/>
    </row>
    <row r="53" spans="2:11">
      <c r="B53" s="74"/>
      <c r="C53" s="74"/>
      <c r="D53" s="74"/>
      <c r="E53" s="74"/>
      <c r="F53" s="74"/>
      <c r="G53" s="74"/>
      <c r="H53" s="74"/>
      <c r="I53" s="74"/>
      <c r="J53" s="74"/>
      <c r="K53" s="74"/>
    </row>
    <row r="54" spans="2:11">
      <c r="B54" s="74"/>
      <c r="C54" s="74"/>
      <c r="D54" s="74"/>
      <c r="E54" s="74"/>
      <c r="F54" s="74"/>
      <c r="G54" s="74"/>
      <c r="H54" s="74"/>
      <c r="I54" s="74"/>
      <c r="J54" s="74"/>
      <c r="K54" s="74"/>
    </row>
    <row r="55" spans="2:11">
      <c r="B55" s="74"/>
      <c r="C55" s="74"/>
      <c r="D55" s="74"/>
      <c r="E55" s="74"/>
      <c r="F55" s="74"/>
      <c r="G55" s="74"/>
      <c r="H55" s="74"/>
      <c r="I55" s="74"/>
      <c r="J55" s="74"/>
      <c r="K55" s="74"/>
    </row>
    <row r="56" spans="2:11">
      <c r="B56" s="74"/>
      <c r="C56" s="74"/>
      <c r="D56" s="74"/>
      <c r="E56" s="74"/>
      <c r="F56" s="74"/>
      <c r="G56" s="74"/>
      <c r="H56" s="74"/>
      <c r="I56" s="74"/>
      <c r="J56" s="74"/>
      <c r="K56" s="74"/>
    </row>
    <row r="57" spans="2:11">
      <c r="B57" s="74"/>
      <c r="C57" s="74"/>
      <c r="D57" s="74"/>
      <c r="E57" s="74"/>
      <c r="F57" s="74"/>
      <c r="G57" s="74"/>
      <c r="H57" s="74"/>
      <c r="I57" s="74"/>
      <c r="J57" s="74"/>
      <c r="K57" s="74"/>
    </row>
    <row r="58" spans="2:11">
      <c r="B58" s="74"/>
      <c r="C58" s="74"/>
      <c r="D58" s="74"/>
      <c r="E58" s="74"/>
      <c r="F58" s="74"/>
      <c r="G58" s="74"/>
      <c r="H58" s="74"/>
      <c r="I58" s="74"/>
      <c r="J58" s="74"/>
      <c r="K58" s="74"/>
    </row>
    <row r="59" spans="2:11">
      <c r="B59" s="74"/>
      <c r="C59" s="74"/>
      <c r="D59" s="74"/>
      <c r="E59" s="74"/>
      <c r="F59" s="74"/>
      <c r="G59" s="74"/>
      <c r="H59" s="74"/>
      <c r="I59" s="74"/>
      <c r="J59" s="74"/>
      <c r="K59" s="74"/>
    </row>
    <row r="60" spans="2:11"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2:11"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2:11"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2:11"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2:11">
      <c r="B64" s="74"/>
      <c r="C64" s="74"/>
      <c r="D64" s="74"/>
      <c r="E64" s="74"/>
      <c r="F64" s="74"/>
      <c r="G64" s="74"/>
      <c r="H64" s="74"/>
      <c r="I64" s="74"/>
      <c r="J64" s="74"/>
      <c r="K64" s="74"/>
    </row>
    <row r="65" spans="2:11">
      <c r="B65" s="74"/>
      <c r="C65" s="74"/>
      <c r="D65" s="74"/>
      <c r="E65" s="74"/>
      <c r="F65" s="74"/>
      <c r="G65" s="74"/>
      <c r="H65" s="74"/>
      <c r="I65" s="74"/>
      <c r="J65" s="74"/>
      <c r="K65" s="74"/>
    </row>
    <row r="66" spans="2:11">
      <c r="B66" s="74"/>
      <c r="C66" s="74"/>
      <c r="D66" s="74"/>
      <c r="E66" s="74"/>
      <c r="F66" s="74"/>
      <c r="G66" s="74"/>
      <c r="H66" s="74"/>
      <c r="I66" s="74"/>
      <c r="J66" s="74"/>
      <c r="K66" s="74"/>
    </row>
    <row r="67" spans="2:11">
      <c r="B67" s="74"/>
      <c r="C67" s="74"/>
      <c r="D67" s="74"/>
      <c r="E67" s="74"/>
      <c r="F67" s="74"/>
      <c r="G67" s="74"/>
      <c r="H67" s="74"/>
      <c r="I67" s="74"/>
      <c r="J67" s="74"/>
      <c r="K67" s="74"/>
    </row>
    <row r="68" spans="2:11">
      <c r="B68" s="74"/>
      <c r="C68" s="74"/>
      <c r="D68" s="74"/>
      <c r="E68" s="74"/>
      <c r="F68" s="74"/>
      <c r="G68" s="74"/>
      <c r="H68" s="74"/>
      <c r="I68" s="74"/>
      <c r="J68" s="74"/>
      <c r="K68" s="74"/>
    </row>
    <row r="69" spans="2:11">
      <c r="B69" s="74"/>
      <c r="C69" s="74"/>
      <c r="D69" s="74"/>
      <c r="E69" s="74"/>
      <c r="F69" s="74"/>
      <c r="G69" s="74"/>
      <c r="H69" s="74"/>
      <c r="I69" s="74"/>
      <c r="J69" s="74"/>
      <c r="K69" s="74"/>
    </row>
    <row r="70" spans="2:11">
      <c r="B70" s="74"/>
      <c r="C70" s="74"/>
      <c r="D70" s="74"/>
      <c r="E70" s="74"/>
      <c r="F70" s="74"/>
      <c r="G70" s="74"/>
      <c r="H70" s="74"/>
      <c r="I70" s="74"/>
      <c r="J70" s="74"/>
      <c r="K70" s="74"/>
    </row>
    <row r="71" spans="2:11">
      <c r="B71" s="74"/>
      <c r="C71" s="74"/>
      <c r="D71" s="74"/>
      <c r="E71" s="74"/>
      <c r="F71" s="74"/>
      <c r="G71" s="74"/>
      <c r="H71" s="74"/>
      <c r="I71" s="74"/>
      <c r="J71" s="74"/>
      <c r="K71" s="74"/>
    </row>
    <row r="72" spans="2:11">
      <c r="B72" s="74"/>
      <c r="C72" s="74"/>
      <c r="D72" s="74"/>
      <c r="E72" s="74"/>
      <c r="F72" s="74"/>
      <c r="G72" s="74"/>
      <c r="H72" s="74"/>
      <c r="I72" s="74"/>
      <c r="J72" s="74"/>
      <c r="K72" s="74"/>
    </row>
    <row r="73" spans="2:11">
      <c r="B73" s="74"/>
      <c r="C73" s="74"/>
      <c r="D73" s="74"/>
      <c r="E73" s="74"/>
      <c r="F73" s="74"/>
      <c r="G73" s="74"/>
      <c r="H73" s="74"/>
      <c r="I73" s="74"/>
      <c r="J73" s="74"/>
      <c r="K73" s="74"/>
    </row>
    <row r="74" spans="2:11">
      <c r="B74" s="74"/>
      <c r="C74" s="74"/>
      <c r="D74" s="74"/>
      <c r="E74" s="74"/>
      <c r="F74" s="74"/>
      <c r="G74" s="74"/>
      <c r="H74" s="74"/>
      <c r="I74" s="74"/>
      <c r="J74" s="74"/>
      <c r="K74" s="74"/>
    </row>
    <row r="75" spans="2:11">
      <c r="B75" s="74"/>
      <c r="C75" s="74"/>
      <c r="D75" s="74"/>
      <c r="E75" s="74"/>
      <c r="F75" s="74"/>
      <c r="G75" s="74"/>
      <c r="H75" s="74"/>
      <c r="I75" s="74"/>
      <c r="J75" s="74"/>
      <c r="K75" s="74"/>
    </row>
    <row r="76" spans="2:11">
      <c r="B76" s="74"/>
      <c r="C76" s="74"/>
      <c r="D76" s="74"/>
      <c r="E76" s="74"/>
      <c r="F76" s="74"/>
      <c r="G76" s="74"/>
      <c r="H76" s="74"/>
      <c r="I76" s="74"/>
      <c r="J76" s="74"/>
      <c r="K76" s="74"/>
    </row>
    <row r="77" spans="2:11">
      <c r="B77" s="74"/>
      <c r="C77" s="74"/>
      <c r="D77" s="74"/>
      <c r="E77" s="74"/>
      <c r="F77" s="74"/>
      <c r="G77" s="74"/>
      <c r="H77" s="74"/>
      <c r="I77" s="74"/>
      <c r="J77" s="74"/>
      <c r="K77" s="74"/>
    </row>
    <row r="78" spans="2:11">
      <c r="B78" s="74"/>
      <c r="C78" s="74"/>
      <c r="D78" s="74"/>
      <c r="E78" s="74"/>
      <c r="F78" s="74"/>
      <c r="G78" s="74"/>
      <c r="H78" s="74"/>
      <c r="I78" s="74"/>
      <c r="J78" s="74"/>
      <c r="K78" s="74"/>
    </row>
    <row r="79" spans="2:11">
      <c r="B79" s="74"/>
      <c r="C79" s="74"/>
      <c r="D79" s="74"/>
      <c r="E79" s="74"/>
      <c r="F79" s="74"/>
      <c r="G79" s="74"/>
      <c r="H79" s="74"/>
      <c r="I79" s="74"/>
      <c r="J79" s="74"/>
      <c r="K79" s="74"/>
    </row>
    <row r="80" spans="2:11">
      <c r="B80" s="74"/>
      <c r="C80" s="74"/>
      <c r="D80" s="74"/>
      <c r="E80" s="74"/>
      <c r="F80" s="74"/>
      <c r="G80" s="74"/>
      <c r="H80" s="74"/>
      <c r="I80" s="74"/>
      <c r="J80" s="74"/>
      <c r="K80" s="74"/>
    </row>
    <row r="81" spans="2:11">
      <c r="B81" s="74"/>
      <c r="C81" s="74"/>
      <c r="D81" s="74"/>
      <c r="E81" s="74"/>
      <c r="F81" s="74"/>
      <c r="G81" s="74"/>
      <c r="H81" s="74"/>
      <c r="I81" s="74"/>
      <c r="J81" s="74"/>
      <c r="K81" s="74"/>
    </row>
    <row r="82" spans="2:11">
      <c r="B82" s="74"/>
      <c r="C82" s="74"/>
      <c r="D82" s="74"/>
      <c r="E82" s="74"/>
      <c r="F82" s="74"/>
      <c r="G82" s="74"/>
      <c r="H82" s="74"/>
      <c r="I82" s="74"/>
      <c r="J82" s="74"/>
      <c r="K82" s="74"/>
    </row>
    <row r="83" spans="2:11">
      <c r="B83" s="74"/>
      <c r="C83" s="74"/>
      <c r="D83" s="74"/>
      <c r="E83" s="74"/>
      <c r="F83" s="74"/>
      <c r="G83" s="74"/>
      <c r="H83" s="74"/>
      <c r="I83" s="74"/>
      <c r="J83" s="74"/>
      <c r="K83" s="74"/>
    </row>
    <row r="84" spans="2:11">
      <c r="B84" s="74"/>
      <c r="C84" s="74"/>
      <c r="D84" s="74"/>
      <c r="E84" s="74"/>
      <c r="F84" s="74"/>
      <c r="G84" s="74"/>
      <c r="H84" s="74"/>
      <c r="I84" s="74"/>
      <c r="J84" s="74"/>
      <c r="K84" s="74"/>
    </row>
    <row r="85" spans="2:11">
      <c r="B85" s="74"/>
      <c r="C85" s="74"/>
      <c r="D85" s="74"/>
      <c r="E85" s="74"/>
      <c r="F85" s="74"/>
      <c r="G85" s="74"/>
      <c r="H85" s="74"/>
      <c r="I85" s="74"/>
      <c r="J85" s="74"/>
      <c r="K85" s="74"/>
    </row>
    <row r="86" spans="2:11">
      <c r="B86" s="74"/>
      <c r="C86" s="74"/>
      <c r="D86" s="74"/>
      <c r="E86" s="74"/>
      <c r="F86" s="74"/>
      <c r="G86" s="74"/>
      <c r="H86" s="74"/>
      <c r="I86" s="74"/>
      <c r="J86" s="74"/>
      <c r="K86" s="74"/>
    </row>
    <row r="87" spans="2:11">
      <c r="B87" s="74"/>
      <c r="C87" s="74"/>
      <c r="D87" s="74"/>
      <c r="E87" s="74"/>
      <c r="F87" s="74"/>
      <c r="G87" s="74"/>
      <c r="H87" s="74"/>
      <c r="I87" s="74"/>
      <c r="J87" s="74"/>
      <c r="K87" s="74"/>
    </row>
    <row r="88" spans="2:11">
      <c r="B88" s="74"/>
      <c r="C88" s="74"/>
      <c r="D88" s="74"/>
      <c r="E88" s="74"/>
      <c r="F88" s="74"/>
      <c r="G88" s="74"/>
      <c r="H88" s="74"/>
      <c r="I88" s="74"/>
      <c r="J88" s="74"/>
      <c r="K88" s="74"/>
    </row>
    <row r="89" spans="2:11">
      <c r="B89" s="74"/>
      <c r="C89" s="74"/>
      <c r="D89" s="74"/>
      <c r="E89" s="74"/>
      <c r="F89" s="74"/>
      <c r="G89" s="74"/>
      <c r="H89" s="74"/>
      <c r="I89" s="74"/>
      <c r="J89" s="74"/>
      <c r="K89" s="74"/>
    </row>
    <row r="90" spans="2:11">
      <c r="B90" s="74"/>
      <c r="C90" s="74"/>
      <c r="D90" s="74"/>
      <c r="E90" s="74"/>
      <c r="F90" s="74"/>
      <c r="G90" s="74"/>
      <c r="H90" s="74"/>
      <c r="I90" s="74"/>
      <c r="J90" s="74"/>
      <c r="K90" s="74"/>
    </row>
    <row r="91" spans="2:11">
      <c r="B91" s="74"/>
      <c r="C91" s="74"/>
      <c r="D91" s="74"/>
      <c r="E91" s="74"/>
      <c r="F91" s="74"/>
      <c r="G91" s="74"/>
      <c r="H91" s="74"/>
      <c r="I91" s="74"/>
      <c r="J91" s="74"/>
      <c r="K91" s="74"/>
    </row>
    <row r="92" spans="2:11">
      <c r="B92" s="74"/>
      <c r="C92" s="74"/>
      <c r="D92" s="74"/>
      <c r="E92" s="74"/>
      <c r="F92" s="74"/>
      <c r="G92" s="74"/>
      <c r="H92" s="74"/>
      <c r="I92" s="74"/>
      <c r="J92" s="74"/>
      <c r="K92" s="74"/>
    </row>
    <row r="93" spans="2:11">
      <c r="B93" s="74"/>
      <c r="C93" s="74"/>
      <c r="D93" s="74"/>
      <c r="E93" s="74"/>
      <c r="F93" s="74"/>
      <c r="G93" s="74"/>
      <c r="H93" s="74"/>
      <c r="I93" s="74"/>
      <c r="J93" s="74"/>
      <c r="K93" s="74"/>
    </row>
    <row r="94" spans="2:11">
      <c r="B94" s="74"/>
      <c r="C94" s="74"/>
      <c r="D94" s="74"/>
      <c r="E94" s="74"/>
      <c r="F94" s="74"/>
      <c r="G94" s="74"/>
      <c r="H94" s="74"/>
      <c r="I94" s="74"/>
      <c r="J94" s="74"/>
      <c r="K94" s="74"/>
    </row>
    <row r="95" spans="2:11">
      <c r="B95" s="74"/>
      <c r="C95" s="74"/>
      <c r="D95" s="74"/>
      <c r="E95" s="74"/>
      <c r="F95" s="74"/>
      <c r="G95" s="74"/>
      <c r="H95" s="74"/>
      <c r="I95" s="74"/>
      <c r="J95" s="74"/>
      <c r="K95" s="74"/>
    </row>
    <row r="96" spans="2:11">
      <c r="B96" s="74"/>
      <c r="C96" s="74"/>
      <c r="D96" s="74"/>
      <c r="E96" s="74"/>
      <c r="F96" s="74"/>
      <c r="G96" s="74"/>
      <c r="H96" s="74"/>
      <c r="I96" s="74"/>
      <c r="J96" s="74"/>
      <c r="K96" s="74"/>
    </row>
    <row r="97" spans="2:11">
      <c r="B97" s="74"/>
      <c r="C97" s="74"/>
      <c r="D97" s="74"/>
      <c r="E97" s="74"/>
      <c r="F97" s="74"/>
      <c r="G97" s="74"/>
      <c r="H97" s="74"/>
      <c r="I97" s="74"/>
      <c r="J97" s="74"/>
      <c r="K97" s="74"/>
    </row>
    <row r="98" spans="2:11">
      <c r="B98" s="74"/>
      <c r="C98" s="74"/>
      <c r="D98" s="74"/>
      <c r="E98" s="74"/>
      <c r="F98" s="74"/>
      <c r="G98" s="74"/>
      <c r="H98" s="74"/>
      <c r="I98" s="74"/>
      <c r="J98" s="74"/>
      <c r="K98" s="74"/>
    </row>
    <row r="99" spans="2:11">
      <c r="B99" s="74"/>
      <c r="C99" s="74"/>
      <c r="D99" s="74"/>
      <c r="E99" s="74"/>
      <c r="F99" s="74"/>
      <c r="G99" s="74"/>
      <c r="H99" s="74"/>
      <c r="I99" s="74"/>
      <c r="J99" s="74"/>
      <c r="K99" s="74"/>
    </row>
    <row r="100" spans="2:11">
      <c r="B100" s="74"/>
      <c r="C100" s="74"/>
      <c r="D100" s="74"/>
      <c r="E100" s="74"/>
      <c r="F100" s="74"/>
      <c r="G100" s="74"/>
      <c r="H100" s="74"/>
      <c r="I100" s="74"/>
      <c r="J100" s="74"/>
      <c r="K100" s="74"/>
    </row>
    <row r="101" spans="2:11">
      <c r="B101" s="74"/>
      <c r="C101" s="74"/>
      <c r="D101" s="74"/>
      <c r="E101" s="74"/>
      <c r="F101" s="74"/>
      <c r="G101" s="74"/>
      <c r="H101" s="74"/>
      <c r="I101" s="74"/>
      <c r="J101" s="74"/>
      <c r="K101" s="74"/>
    </row>
    <row r="102" spans="2:11">
      <c r="B102" s="74"/>
      <c r="C102" s="74"/>
      <c r="D102" s="74"/>
      <c r="E102" s="74"/>
      <c r="F102" s="74"/>
      <c r="G102" s="74"/>
      <c r="H102" s="74"/>
      <c r="I102" s="74"/>
      <c r="J102" s="74"/>
      <c r="K102" s="74"/>
    </row>
    <row r="103" spans="2:11">
      <c r="B103" s="74"/>
      <c r="C103" s="74"/>
      <c r="D103" s="74"/>
      <c r="E103" s="74"/>
      <c r="F103" s="74"/>
      <c r="G103" s="74"/>
      <c r="H103" s="74"/>
      <c r="I103" s="74"/>
      <c r="J103" s="74"/>
      <c r="K103" s="74"/>
    </row>
    <row r="104" spans="2:11">
      <c r="B104" s="74"/>
      <c r="C104" s="74"/>
      <c r="D104" s="74"/>
      <c r="E104" s="74"/>
      <c r="F104" s="74"/>
      <c r="G104" s="74"/>
      <c r="H104" s="74"/>
      <c r="I104" s="74"/>
      <c r="J104" s="74"/>
      <c r="K104" s="74"/>
    </row>
    <row r="105" spans="2:11">
      <c r="B105" s="74"/>
      <c r="C105" s="74"/>
      <c r="D105" s="74"/>
      <c r="E105" s="74"/>
      <c r="F105" s="74"/>
      <c r="G105" s="74"/>
      <c r="H105" s="74"/>
      <c r="I105" s="74"/>
      <c r="J105" s="74"/>
      <c r="K105" s="74"/>
    </row>
    <row r="106" spans="2:11">
      <c r="B106" s="74"/>
      <c r="C106" s="74"/>
      <c r="D106" s="74"/>
      <c r="E106" s="74"/>
      <c r="F106" s="74"/>
      <c r="G106" s="74"/>
      <c r="H106" s="74"/>
      <c r="I106" s="74"/>
      <c r="J106" s="74"/>
      <c r="K106" s="74"/>
    </row>
    <row r="107" spans="2:11">
      <c r="B107" s="74"/>
      <c r="C107" s="74"/>
      <c r="D107" s="74"/>
      <c r="E107" s="74"/>
      <c r="F107" s="74"/>
      <c r="G107" s="74"/>
      <c r="H107" s="74"/>
      <c r="I107" s="74"/>
      <c r="J107" s="74"/>
      <c r="K107" s="74"/>
    </row>
    <row r="108" spans="2:11">
      <c r="B108" s="74"/>
      <c r="C108" s="74"/>
      <c r="D108" s="74"/>
      <c r="E108" s="74"/>
      <c r="F108" s="74"/>
      <c r="G108" s="74"/>
      <c r="H108" s="74"/>
      <c r="I108" s="74"/>
      <c r="J108" s="74"/>
      <c r="K108" s="74"/>
    </row>
    <row r="109" spans="2:11">
      <c r="B109" s="74"/>
      <c r="C109" s="74"/>
      <c r="D109" s="74"/>
      <c r="E109" s="74"/>
      <c r="F109" s="74"/>
      <c r="G109" s="74"/>
      <c r="H109" s="74"/>
      <c r="I109" s="74"/>
      <c r="J109" s="74"/>
      <c r="K109" s="74"/>
    </row>
    <row r="110" spans="2:11">
      <c r="B110" s="74"/>
      <c r="C110" s="74"/>
      <c r="D110" s="74"/>
      <c r="E110" s="74"/>
      <c r="F110" s="74"/>
      <c r="G110" s="74"/>
      <c r="H110" s="74"/>
      <c r="I110" s="74"/>
      <c r="J110" s="74"/>
      <c r="K110" s="74"/>
    </row>
    <row r="111" spans="2:11">
      <c r="B111" s="74"/>
      <c r="C111" s="74"/>
      <c r="D111" s="74"/>
      <c r="E111" s="74"/>
      <c r="F111" s="74"/>
      <c r="G111" s="74"/>
      <c r="H111" s="74"/>
      <c r="I111" s="74"/>
      <c r="J111" s="74"/>
      <c r="K111" s="74"/>
    </row>
    <row r="112" spans="2:11">
      <c r="B112" s="74"/>
      <c r="C112" s="74"/>
      <c r="D112" s="74"/>
      <c r="E112" s="74"/>
      <c r="F112" s="74"/>
      <c r="G112" s="74"/>
      <c r="H112" s="74"/>
      <c r="I112" s="74"/>
      <c r="J112" s="74"/>
      <c r="K112" s="74"/>
    </row>
    <row r="113" spans="2:11">
      <c r="B113" s="74"/>
      <c r="C113" s="74"/>
      <c r="D113" s="74"/>
      <c r="E113" s="74"/>
      <c r="F113" s="74"/>
      <c r="G113" s="74"/>
      <c r="H113" s="74"/>
      <c r="I113" s="74"/>
      <c r="J113" s="74"/>
      <c r="K113" s="74"/>
    </row>
    <row r="114" spans="2:11">
      <c r="B114" s="74"/>
      <c r="C114" s="74"/>
      <c r="D114" s="74"/>
      <c r="E114" s="74"/>
      <c r="F114" s="74"/>
      <c r="G114" s="74"/>
      <c r="H114" s="74"/>
      <c r="I114" s="74"/>
      <c r="J114" s="74"/>
      <c r="K114" s="74"/>
    </row>
    <row r="115" spans="2:11">
      <c r="B115" s="74"/>
      <c r="C115" s="74"/>
      <c r="D115" s="74"/>
      <c r="E115" s="74"/>
      <c r="F115" s="74"/>
      <c r="G115" s="74"/>
      <c r="H115" s="74"/>
      <c r="I115" s="74"/>
      <c r="J115" s="74"/>
      <c r="K115" s="74"/>
    </row>
    <row r="116" spans="2:11">
      <c r="B116" s="74"/>
      <c r="C116" s="74"/>
      <c r="D116" s="74"/>
      <c r="E116" s="74"/>
      <c r="F116" s="74"/>
      <c r="G116" s="74"/>
      <c r="H116" s="74"/>
      <c r="I116" s="74"/>
      <c r="J116" s="74"/>
      <c r="K116" s="74"/>
    </row>
    <row r="117" spans="2:11">
      <c r="B117" s="74"/>
      <c r="C117" s="74"/>
      <c r="D117" s="74"/>
      <c r="E117" s="74"/>
      <c r="F117" s="74"/>
      <c r="G117" s="74"/>
      <c r="H117" s="74"/>
      <c r="I117" s="74"/>
      <c r="J117" s="74"/>
      <c r="K117" s="74"/>
    </row>
    <row r="118" spans="2:11">
      <c r="B118" s="74"/>
      <c r="C118" s="74"/>
      <c r="D118" s="74"/>
      <c r="E118" s="74"/>
      <c r="F118" s="74"/>
      <c r="G118" s="74"/>
      <c r="H118" s="74"/>
      <c r="I118" s="74"/>
      <c r="J118" s="74"/>
      <c r="K118" s="74"/>
    </row>
    <row r="119" spans="2:11">
      <c r="B119" s="74"/>
      <c r="C119" s="74"/>
      <c r="D119" s="74"/>
      <c r="E119" s="74"/>
      <c r="F119" s="74"/>
      <c r="G119" s="74"/>
      <c r="H119" s="74"/>
      <c r="I119" s="74"/>
      <c r="J119" s="74"/>
      <c r="K119" s="74"/>
    </row>
    <row r="120" spans="2:11">
      <c r="B120" s="141"/>
      <c r="C120" s="153"/>
      <c r="D120" s="153"/>
      <c r="E120" s="153"/>
      <c r="F120" s="153"/>
      <c r="G120" s="153"/>
      <c r="H120" s="153"/>
      <c r="I120" s="142"/>
      <c r="J120" s="142"/>
      <c r="K120" s="153"/>
    </row>
    <row r="121" spans="2:11">
      <c r="B121" s="141"/>
      <c r="C121" s="153"/>
      <c r="D121" s="153"/>
      <c r="E121" s="153"/>
      <c r="F121" s="153"/>
      <c r="G121" s="153"/>
      <c r="H121" s="153"/>
      <c r="I121" s="142"/>
      <c r="J121" s="142"/>
      <c r="K121" s="153"/>
    </row>
    <row r="122" spans="2:11">
      <c r="B122" s="141"/>
      <c r="C122" s="153"/>
      <c r="D122" s="153"/>
      <c r="E122" s="153"/>
      <c r="F122" s="153"/>
      <c r="G122" s="153"/>
      <c r="H122" s="153"/>
      <c r="I122" s="142"/>
      <c r="J122" s="142"/>
      <c r="K122" s="153"/>
    </row>
    <row r="123" spans="2:11">
      <c r="B123" s="141"/>
      <c r="C123" s="153"/>
      <c r="D123" s="153"/>
      <c r="E123" s="153"/>
      <c r="F123" s="153"/>
      <c r="G123" s="153"/>
      <c r="H123" s="153"/>
      <c r="I123" s="142"/>
      <c r="J123" s="142"/>
      <c r="K123" s="153"/>
    </row>
    <row r="124" spans="2:11">
      <c r="B124" s="141"/>
      <c r="C124" s="153"/>
      <c r="D124" s="153"/>
      <c r="E124" s="153"/>
      <c r="F124" s="153"/>
      <c r="G124" s="153"/>
      <c r="H124" s="153"/>
      <c r="I124" s="142"/>
      <c r="J124" s="142"/>
      <c r="K124" s="153"/>
    </row>
    <row r="125" spans="2:11">
      <c r="B125" s="141"/>
      <c r="C125" s="153"/>
      <c r="D125" s="153"/>
      <c r="E125" s="153"/>
      <c r="F125" s="153"/>
      <c r="G125" s="153"/>
      <c r="H125" s="153"/>
      <c r="I125" s="142"/>
      <c r="J125" s="142"/>
      <c r="K125" s="153"/>
    </row>
    <row r="126" spans="2:11">
      <c r="B126" s="141"/>
      <c r="C126" s="153"/>
      <c r="D126" s="153"/>
      <c r="E126" s="153"/>
      <c r="F126" s="153"/>
      <c r="G126" s="153"/>
      <c r="H126" s="153"/>
      <c r="I126" s="142"/>
      <c r="J126" s="142"/>
      <c r="K126" s="153"/>
    </row>
    <row r="127" spans="2:11">
      <c r="B127" s="141"/>
      <c r="C127" s="153"/>
      <c r="D127" s="153"/>
      <c r="E127" s="153"/>
      <c r="F127" s="153"/>
      <c r="G127" s="153"/>
      <c r="H127" s="153"/>
      <c r="I127" s="142"/>
      <c r="J127" s="142"/>
      <c r="K127" s="153"/>
    </row>
    <row r="128" spans="2:11">
      <c r="B128" s="141"/>
      <c r="C128" s="153"/>
      <c r="D128" s="153"/>
      <c r="E128" s="153"/>
      <c r="F128" s="153"/>
      <c r="G128" s="153"/>
      <c r="H128" s="153"/>
      <c r="I128" s="142"/>
      <c r="J128" s="142"/>
      <c r="K128" s="153"/>
    </row>
    <row r="129" spans="2:11">
      <c r="B129" s="141"/>
      <c r="C129" s="153"/>
      <c r="D129" s="153"/>
      <c r="E129" s="153"/>
      <c r="F129" s="153"/>
      <c r="G129" s="153"/>
      <c r="H129" s="153"/>
      <c r="I129" s="142"/>
      <c r="J129" s="142"/>
      <c r="K129" s="153"/>
    </row>
    <row r="130" spans="2:11">
      <c r="B130" s="141"/>
      <c r="C130" s="153"/>
      <c r="D130" s="153"/>
      <c r="E130" s="153"/>
      <c r="F130" s="153"/>
      <c r="G130" s="153"/>
      <c r="H130" s="153"/>
      <c r="I130" s="142"/>
      <c r="J130" s="142"/>
      <c r="K130" s="153"/>
    </row>
    <row r="131" spans="2:11">
      <c r="B131" s="141"/>
      <c r="C131" s="153"/>
      <c r="D131" s="153"/>
      <c r="E131" s="153"/>
      <c r="F131" s="153"/>
      <c r="G131" s="153"/>
      <c r="H131" s="153"/>
      <c r="I131" s="142"/>
      <c r="J131" s="142"/>
      <c r="K131" s="153"/>
    </row>
    <row r="132" spans="2:11">
      <c r="B132" s="141"/>
      <c r="C132" s="153"/>
      <c r="D132" s="153"/>
      <c r="E132" s="153"/>
      <c r="F132" s="153"/>
      <c r="G132" s="153"/>
      <c r="H132" s="153"/>
      <c r="I132" s="142"/>
      <c r="J132" s="142"/>
      <c r="K132" s="153"/>
    </row>
    <row r="133" spans="2:11">
      <c r="B133" s="141"/>
      <c r="C133" s="153"/>
      <c r="D133" s="153"/>
      <c r="E133" s="153"/>
      <c r="F133" s="153"/>
      <c r="G133" s="153"/>
      <c r="H133" s="153"/>
      <c r="I133" s="142"/>
      <c r="J133" s="142"/>
      <c r="K133" s="153"/>
    </row>
    <row r="134" spans="2:11">
      <c r="B134" s="141"/>
      <c r="C134" s="153"/>
      <c r="D134" s="153"/>
      <c r="E134" s="153"/>
      <c r="F134" s="153"/>
      <c r="G134" s="153"/>
      <c r="H134" s="153"/>
      <c r="I134" s="142"/>
      <c r="J134" s="142"/>
      <c r="K134" s="153"/>
    </row>
    <row r="135" spans="2:11">
      <c r="B135" s="141"/>
      <c r="C135" s="153"/>
      <c r="D135" s="153"/>
      <c r="E135" s="153"/>
      <c r="F135" s="153"/>
      <c r="G135" s="153"/>
      <c r="H135" s="153"/>
      <c r="I135" s="142"/>
      <c r="J135" s="142"/>
      <c r="K135" s="153"/>
    </row>
    <row r="136" spans="2:11">
      <c r="B136" s="141"/>
      <c r="C136" s="153"/>
      <c r="D136" s="153"/>
      <c r="E136" s="153"/>
      <c r="F136" s="153"/>
      <c r="G136" s="153"/>
      <c r="H136" s="153"/>
      <c r="I136" s="142"/>
      <c r="J136" s="142"/>
      <c r="K136" s="153"/>
    </row>
    <row r="137" spans="2:11">
      <c r="B137" s="141"/>
      <c r="C137" s="153"/>
      <c r="D137" s="153"/>
      <c r="E137" s="153"/>
      <c r="F137" s="153"/>
      <c r="G137" s="153"/>
      <c r="H137" s="153"/>
      <c r="I137" s="142"/>
      <c r="J137" s="142"/>
      <c r="K137" s="153"/>
    </row>
    <row r="138" spans="2:11">
      <c r="B138" s="141"/>
      <c r="C138" s="153"/>
      <c r="D138" s="153"/>
      <c r="E138" s="153"/>
      <c r="F138" s="153"/>
      <c r="G138" s="153"/>
      <c r="H138" s="153"/>
      <c r="I138" s="142"/>
      <c r="J138" s="142"/>
      <c r="K138" s="153"/>
    </row>
    <row r="139" spans="2:11">
      <c r="B139" s="141"/>
      <c r="C139" s="153"/>
      <c r="D139" s="153"/>
      <c r="E139" s="153"/>
      <c r="F139" s="153"/>
      <c r="G139" s="153"/>
      <c r="H139" s="153"/>
      <c r="I139" s="142"/>
      <c r="J139" s="142"/>
      <c r="K139" s="153"/>
    </row>
    <row r="140" spans="2:11">
      <c r="B140" s="141"/>
      <c r="C140" s="153"/>
      <c r="D140" s="153"/>
      <c r="E140" s="153"/>
      <c r="F140" s="153"/>
      <c r="G140" s="153"/>
      <c r="H140" s="153"/>
      <c r="I140" s="142"/>
      <c r="J140" s="142"/>
      <c r="K140" s="153"/>
    </row>
    <row r="141" spans="2:11">
      <c r="B141" s="141"/>
      <c r="C141" s="153"/>
      <c r="D141" s="153"/>
      <c r="E141" s="153"/>
      <c r="F141" s="153"/>
      <c r="G141" s="153"/>
      <c r="H141" s="153"/>
      <c r="I141" s="142"/>
      <c r="J141" s="142"/>
      <c r="K141" s="153"/>
    </row>
    <row r="142" spans="2:11">
      <c r="B142" s="141"/>
      <c r="C142" s="153"/>
      <c r="D142" s="153"/>
      <c r="E142" s="153"/>
      <c r="F142" s="153"/>
      <c r="G142" s="153"/>
      <c r="H142" s="153"/>
      <c r="I142" s="142"/>
      <c r="J142" s="142"/>
      <c r="K142" s="153"/>
    </row>
    <row r="143" spans="2:11">
      <c r="B143" s="141"/>
      <c r="C143" s="153"/>
      <c r="D143" s="153"/>
      <c r="E143" s="153"/>
      <c r="F143" s="153"/>
      <c r="G143" s="153"/>
      <c r="H143" s="153"/>
      <c r="I143" s="142"/>
      <c r="J143" s="142"/>
      <c r="K143" s="153"/>
    </row>
    <row r="144" spans="2:11">
      <c r="B144" s="141"/>
      <c r="C144" s="153"/>
      <c r="D144" s="153"/>
      <c r="E144" s="153"/>
      <c r="F144" s="153"/>
      <c r="G144" s="153"/>
      <c r="H144" s="153"/>
      <c r="I144" s="142"/>
      <c r="J144" s="142"/>
      <c r="K144" s="153"/>
    </row>
    <row r="145" spans="2:11">
      <c r="B145" s="141"/>
      <c r="C145" s="153"/>
      <c r="D145" s="153"/>
      <c r="E145" s="153"/>
      <c r="F145" s="153"/>
      <c r="G145" s="153"/>
      <c r="H145" s="153"/>
      <c r="I145" s="142"/>
      <c r="J145" s="142"/>
      <c r="K145" s="153"/>
    </row>
    <row r="146" spans="2:11">
      <c r="B146" s="141"/>
      <c r="C146" s="153"/>
      <c r="D146" s="153"/>
      <c r="E146" s="153"/>
      <c r="F146" s="153"/>
      <c r="G146" s="153"/>
      <c r="H146" s="153"/>
      <c r="I146" s="142"/>
      <c r="J146" s="142"/>
      <c r="K146" s="153"/>
    </row>
    <row r="147" spans="2:11">
      <c r="B147" s="141"/>
      <c r="C147" s="153"/>
      <c r="D147" s="153"/>
      <c r="E147" s="153"/>
      <c r="F147" s="153"/>
      <c r="G147" s="153"/>
      <c r="H147" s="153"/>
      <c r="I147" s="142"/>
      <c r="J147" s="142"/>
      <c r="K147" s="153"/>
    </row>
    <row r="148" spans="2:11">
      <c r="B148" s="141"/>
      <c r="C148" s="153"/>
      <c r="D148" s="153"/>
      <c r="E148" s="153"/>
      <c r="F148" s="153"/>
      <c r="G148" s="153"/>
      <c r="H148" s="153"/>
      <c r="I148" s="142"/>
      <c r="J148" s="142"/>
      <c r="K148" s="153"/>
    </row>
    <row r="149" spans="2:11">
      <c r="B149" s="141"/>
      <c r="C149" s="153"/>
      <c r="D149" s="153"/>
      <c r="E149" s="153"/>
      <c r="F149" s="153"/>
      <c r="G149" s="153"/>
      <c r="H149" s="153"/>
      <c r="I149" s="142"/>
      <c r="J149" s="142"/>
      <c r="K149" s="153"/>
    </row>
    <row r="150" spans="2:11">
      <c r="B150" s="141"/>
      <c r="C150" s="153"/>
      <c r="D150" s="153"/>
      <c r="E150" s="153"/>
      <c r="F150" s="153"/>
      <c r="G150" s="153"/>
      <c r="H150" s="153"/>
      <c r="I150" s="142"/>
      <c r="J150" s="142"/>
      <c r="K150" s="153"/>
    </row>
    <row r="151" spans="2:11">
      <c r="B151" s="141"/>
      <c r="C151" s="153"/>
      <c r="D151" s="153"/>
      <c r="E151" s="153"/>
      <c r="F151" s="153"/>
      <c r="G151" s="153"/>
      <c r="H151" s="153"/>
      <c r="I151" s="142"/>
      <c r="J151" s="142"/>
      <c r="K151" s="153"/>
    </row>
    <row r="152" spans="2:11">
      <c r="B152" s="141"/>
      <c r="C152" s="153"/>
      <c r="D152" s="153"/>
      <c r="E152" s="153"/>
      <c r="F152" s="153"/>
      <c r="G152" s="153"/>
      <c r="H152" s="153"/>
      <c r="I152" s="142"/>
      <c r="J152" s="142"/>
      <c r="K152" s="153"/>
    </row>
    <row r="153" spans="2:11">
      <c r="B153" s="141"/>
      <c r="C153" s="153"/>
      <c r="D153" s="153"/>
      <c r="E153" s="153"/>
      <c r="F153" s="153"/>
      <c r="G153" s="153"/>
      <c r="H153" s="153"/>
      <c r="I153" s="142"/>
      <c r="J153" s="142"/>
      <c r="K153" s="153"/>
    </row>
    <row r="154" spans="2:11">
      <c r="B154" s="141"/>
      <c r="C154" s="153"/>
      <c r="D154" s="153"/>
      <c r="E154" s="153"/>
      <c r="F154" s="153"/>
      <c r="G154" s="153"/>
      <c r="H154" s="153"/>
      <c r="I154" s="142"/>
      <c r="J154" s="142"/>
      <c r="K154" s="153"/>
    </row>
    <row r="155" spans="2:11">
      <c r="B155" s="141"/>
      <c r="C155" s="153"/>
      <c r="D155" s="153"/>
      <c r="E155" s="153"/>
      <c r="F155" s="153"/>
      <c r="G155" s="153"/>
      <c r="H155" s="153"/>
      <c r="I155" s="142"/>
      <c r="J155" s="142"/>
      <c r="K155" s="153"/>
    </row>
    <row r="156" spans="2:11">
      <c r="B156" s="141"/>
      <c r="C156" s="153"/>
      <c r="D156" s="153"/>
      <c r="E156" s="153"/>
      <c r="F156" s="153"/>
      <c r="G156" s="153"/>
      <c r="H156" s="153"/>
      <c r="I156" s="142"/>
      <c r="J156" s="142"/>
      <c r="K156" s="153"/>
    </row>
    <row r="157" spans="2:11">
      <c r="B157" s="141"/>
      <c r="C157" s="153"/>
      <c r="D157" s="153"/>
      <c r="E157" s="153"/>
      <c r="F157" s="153"/>
      <c r="G157" s="153"/>
      <c r="H157" s="153"/>
      <c r="I157" s="142"/>
      <c r="J157" s="142"/>
      <c r="K157" s="153"/>
    </row>
    <row r="158" spans="2:11">
      <c r="B158" s="141"/>
      <c r="C158" s="153"/>
      <c r="D158" s="153"/>
      <c r="E158" s="153"/>
      <c r="F158" s="153"/>
      <c r="G158" s="153"/>
      <c r="H158" s="153"/>
      <c r="I158" s="142"/>
      <c r="J158" s="142"/>
      <c r="K158" s="153"/>
    </row>
    <row r="159" spans="2:11">
      <c r="B159" s="141"/>
      <c r="C159" s="153"/>
      <c r="D159" s="153"/>
      <c r="E159" s="153"/>
      <c r="F159" s="153"/>
      <c r="G159" s="153"/>
      <c r="H159" s="153"/>
      <c r="I159" s="142"/>
      <c r="J159" s="142"/>
      <c r="K159" s="153"/>
    </row>
    <row r="160" spans="2:11">
      <c r="B160" s="141"/>
      <c r="C160" s="153"/>
      <c r="D160" s="153"/>
      <c r="E160" s="153"/>
      <c r="F160" s="153"/>
      <c r="G160" s="153"/>
      <c r="H160" s="153"/>
      <c r="I160" s="142"/>
      <c r="J160" s="142"/>
      <c r="K160" s="153"/>
    </row>
    <row r="161" spans="2:11">
      <c r="B161" s="141"/>
      <c r="C161" s="153"/>
      <c r="D161" s="153"/>
      <c r="E161" s="153"/>
      <c r="F161" s="153"/>
      <c r="G161" s="153"/>
      <c r="H161" s="153"/>
      <c r="I161" s="142"/>
      <c r="J161" s="142"/>
      <c r="K161" s="153"/>
    </row>
    <row r="162" spans="2:11">
      <c r="B162" s="141"/>
      <c r="C162" s="153"/>
      <c r="D162" s="153"/>
      <c r="E162" s="153"/>
      <c r="F162" s="153"/>
      <c r="G162" s="153"/>
      <c r="H162" s="153"/>
      <c r="I162" s="142"/>
      <c r="J162" s="142"/>
      <c r="K162" s="153"/>
    </row>
    <row r="163" spans="2:11">
      <c r="B163" s="141"/>
      <c r="C163" s="153"/>
      <c r="D163" s="153"/>
      <c r="E163" s="153"/>
      <c r="F163" s="153"/>
      <c r="G163" s="153"/>
      <c r="H163" s="153"/>
      <c r="I163" s="142"/>
      <c r="J163" s="142"/>
      <c r="K163" s="153"/>
    </row>
    <row r="164" spans="2:11">
      <c r="B164" s="141"/>
      <c r="C164" s="153"/>
      <c r="D164" s="153"/>
      <c r="E164" s="153"/>
      <c r="F164" s="153"/>
      <c r="G164" s="153"/>
      <c r="H164" s="153"/>
      <c r="I164" s="142"/>
      <c r="J164" s="142"/>
      <c r="K164" s="153"/>
    </row>
    <row r="165" spans="2:11">
      <c r="B165" s="141"/>
      <c r="C165" s="153"/>
      <c r="D165" s="153"/>
      <c r="E165" s="153"/>
      <c r="F165" s="153"/>
      <c r="G165" s="153"/>
      <c r="H165" s="153"/>
      <c r="I165" s="142"/>
      <c r="J165" s="142"/>
      <c r="K165" s="153"/>
    </row>
    <row r="166" spans="2:11">
      <c r="B166" s="141"/>
      <c r="C166" s="153"/>
      <c r="D166" s="153"/>
      <c r="E166" s="153"/>
      <c r="F166" s="153"/>
      <c r="G166" s="153"/>
      <c r="H166" s="153"/>
      <c r="I166" s="142"/>
      <c r="J166" s="142"/>
      <c r="K166" s="153"/>
    </row>
    <row r="167" spans="2:11">
      <c r="B167" s="141"/>
      <c r="C167" s="153"/>
      <c r="D167" s="153"/>
      <c r="E167" s="153"/>
      <c r="F167" s="153"/>
      <c r="G167" s="153"/>
      <c r="H167" s="153"/>
      <c r="I167" s="142"/>
      <c r="J167" s="142"/>
      <c r="K167" s="153"/>
    </row>
    <row r="168" spans="2:11">
      <c r="B168" s="141"/>
      <c r="C168" s="153"/>
      <c r="D168" s="153"/>
      <c r="E168" s="153"/>
      <c r="F168" s="153"/>
      <c r="G168" s="153"/>
      <c r="H168" s="153"/>
      <c r="I168" s="142"/>
      <c r="J168" s="142"/>
      <c r="K168" s="153"/>
    </row>
    <row r="169" spans="2:11">
      <c r="B169" s="141"/>
      <c r="C169" s="153"/>
      <c r="D169" s="153"/>
      <c r="E169" s="153"/>
      <c r="F169" s="153"/>
      <c r="G169" s="153"/>
      <c r="H169" s="153"/>
      <c r="I169" s="142"/>
      <c r="J169" s="142"/>
      <c r="K169" s="153"/>
    </row>
    <row r="170" spans="2:11">
      <c r="B170" s="141"/>
      <c r="C170" s="153"/>
      <c r="D170" s="153"/>
      <c r="E170" s="153"/>
      <c r="F170" s="153"/>
      <c r="G170" s="153"/>
      <c r="H170" s="153"/>
      <c r="I170" s="142"/>
      <c r="J170" s="142"/>
      <c r="K170" s="153"/>
    </row>
    <row r="171" spans="2:11">
      <c r="B171" s="141"/>
      <c r="C171" s="153"/>
      <c r="D171" s="153"/>
      <c r="E171" s="153"/>
      <c r="F171" s="153"/>
      <c r="G171" s="153"/>
      <c r="H171" s="153"/>
      <c r="I171" s="142"/>
      <c r="J171" s="142"/>
      <c r="K171" s="153"/>
    </row>
    <row r="172" spans="2:11">
      <c r="B172" s="141"/>
      <c r="C172" s="153"/>
      <c r="D172" s="153"/>
      <c r="E172" s="153"/>
      <c r="F172" s="153"/>
      <c r="G172" s="153"/>
      <c r="H172" s="153"/>
      <c r="I172" s="142"/>
      <c r="J172" s="142"/>
      <c r="K172" s="153"/>
    </row>
    <row r="173" spans="2:11">
      <c r="B173" s="141"/>
      <c r="C173" s="153"/>
      <c r="D173" s="153"/>
      <c r="E173" s="153"/>
      <c r="F173" s="153"/>
      <c r="G173" s="153"/>
      <c r="H173" s="153"/>
      <c r="I173" s="142"/>
      <c r="J173" s="142"/>
      <c r="K173" s="153"/>
    </row>
    <row r="174" spans="2:11">
      <c r="B174" s="141"/>
      <c r="C174" s="153"/>
      <c r="D174" s="153"/>
      <c r="E174" s="153"/>
      <c r="F174" s="153"/>
      <c r="G174" s="153"/>
      <c r="H174" s="153"/>
      <c r="I174" s="142"/>
      <c r="J174" s="142"/>
      <c r="K174" s="153"/>
    </row>
    <row r="175" spans="2:11">
      <c r="B175" s="141"/>
      <c r="C175" s="153"/>
      <c r="D175" s="153"/>
      <c r="E175" s="153"/>
      <c r="F175" s="153"/>
      <c r="G175" s="153"/>
      <c r="H175" s="153"/>
      <c r="I175" s="142"/>
      <c r="J175" s="142"/>
      <c r="K175" s="153"/>
    </row>
    <row r="176" spans="2:11">
      <c r="B176" s="141"/>
      <c r="C176" s="153"/>
      <c r="D176" s="153"/>
      <c r="E176" s="153"/>
      <c r="F176" s="153"/>
      <c r="G176" s="153"/>
      <c r="H176" s="153"/>
      <c r="I176" s="142"/>
      <c r="J176" s="142"/>
      <c r="K176" s="153"/>
    </row>
    <row r="177" spans="2:11">
      <c r="B177" s="141"/>
      <c r="C177" s="153"/>
      <c r="D177" s="153"/>
      <c r="E177" s="153"/>
      <c r="F177" s="153"/>
      <c r="G177" s="153"/>
      <c r="H177" s="153"/>
      <c r="I177" s="142"/>
      <c r="J177" s="142"/>
      <c r="K177" s="153"/>
    </row>
    <row r="178" spans="2:11">
      <c r="B178" s="141"/>
      <c r="C178" s="153"/>
      <c r="D178" s="153"/>
      <c r="E178" s="153"/>
      <c r="F178" s="153"/>
      <c r="G178" s="153"/>
      <c r="H178" s="153"/>
      <c r="I178" s="142"/>
      <c r="J178" s="142"/>
      <c r="K178" s="153"/>
    </row>
    <row r="179" spans="2:11">
      <c r="B179" s="141"/>
      <c r="C179" s="153"/>
      <c r="D179" s="153"/>
      <c r="E179" s="153"/>
      <c r="F179" s="153"/>
      <c r="G179" s="153"/>
      <c r="H179" s="153"/>
      <c r="I179" s="142"/>
      <c r="J179" s="142"/>
      <c r="K179" s="153"/>
    </row>
    <row r="180" spans="2:11">
      <c r="B180" s="141"/>
      <c r="C180" s="153"/>
      <c r="D180" s="153"/>
      <c r="E180" s="153"/>
      <c r="F180" s="153"/>
      <c r="G180" s="153"/>
      <c r="H180" s="153"/>
      <c r="I180" s="142"/>
      <c r="J180" s="142"/>
      <c r="K180" s="153"/>
    </row>
    <row r="181" spans="2:11">
      <c r="B181" s="141"/>
      <c r="C181" s="153"/>
      <c r="D181" s="153"/>
      <c r="E181" s="153"/>
      <c r="F181" s="153"/>
      <c r="G181" s="153"/>
      <c r="H181" s="153"/>
      <c r="I181" s="142"/>
      <c r="J181" s="142"/>
      <c r="K181" s="153"/>
    </row>
    <row r="182" spans="2:11">
      <c r="B182" s="141"/>
      <c r="C182" s="153"/>
      <c r="D182" s="153"/>
      <c r="E182" s="153"/>
      <c r="F182" s="153"/>
      <c r="G182" s="153"/>
      <c r="H182" s="153"/>
      <c r="I182" s="142"/>
      <c r="J182" s="142"/>
      <c r="K182" s="153"/>
    </row>
    <row r="183" spans="2:11">
      <c r="B183" s="141"/>
      <c r="C183" s="153"/>
      <c r="D183" s="153"/>
      <c r="E183" s="153"/>
      <c r="F183" s="153"/>
      <c r="G183" s="153"/>
      <c r="H183" s="153"/>
      <c r="I183" s="142"/>
      <c r="J183" s="142"/>
      <c r="K183" s="153"/>
    </row>
    <row r="184" spans="2:11">
      <c r="B184" s="141"/>
      <c r="C184" s="153"/>
      <c r="D184" s="153"/>
      <c r="E184" s="153"/>
      <c r="F184" s="153"/>
      <c r="G184" s="153"/>
      <c r="H184" s="153"/>
      <c r="I184" s="142"/>
      <c r="J184" s="142"/>
      <c r="K184" s="153"/>
    </row>
    <row r="185" spans="2:11">
      <c r="B185" s="141"/>
      <c r="C185" s="153"/>
      <c r="D185" s="153"/>
      <c r="E185" s="153"/>
      <c r="F185" s="153"/>
      <c r="G185" s="153"/>
      <c r="H185" s="153"/>
      <c r="I185" s="142"/>
      <c r="J185" s="142"/>
      <c r="K185" s="153"/>
    </row>
    <row r="186" spans="2:11">
      <c r="B186" s="141"/>
      <c r="C186" s="153"/>
      <c r="D186" s="153"/>
      <c r="E186" s="153"/>
      <c r="F186" s="153"/>
      <c r="G186" s="153"/>
      <c r="H186" s="153"/>
      <c r="I186" s="142"/>
      <c r="J186" s="142"/>
      <c r="K186" s="153"/>
    </row>
    <row r="187" spans="2:11">
      <c r="B187" s="141"/>
      <c r="C187" s="153"/>
      <c r="D187" s="153"/>
      <c r="E187" s="153"/>
      <c r="F187" s="153"/>
      <c r="G187" s="153"/>
      <c r="H187" s="153"/>
      <c r="I187" s="142"/>
      <c r="J187" s="142"/>
      <c r="K187" s="153"/>
    </row>
    <row r="188" spans="2:11">
      <c r="B188" s="141"/>
      <c r="C188" s="153"/>
      <c r="D188" s="153"/>
      <c r="E188" s="153"/>
      <c r="F188" s="153"/>
      <c r="G188" s="153"/>
      <c r="H188" s="153"/>
      <c r="I188" s="142"/>
      <c r="J188" s="142"/>
      <c r="K188" s="153"/>
    </row>
    <row r="189" spans="2:11">
      <c r="B189" s="141"/>
      <c r="C189" s="153"/>
      <c r="D189" s="153"/>
      <c r="E189" s="153"/>
      <c r="F189" s="153"/>
      <c r="G189" s="153"/>
      <c r="H189" s="153"/>
      <c r="I189" s="142"/>
      <c r="J189" s="142"/>
      <c r="K189" s="153"/>
    </row>
    <row r="190" spans="2:11">
      <c r="B190" s="141"/>
      <c r="C190" s="153"/>
      <c r="D190" s="153"/>
      <c r="E190" s="153"/>
      <c r="F190" s="153"/>
      <c r="G190" s="153"/>
      <c r="H190" s="153"/>
      <c r="I190" s="142"/>
      <c r="J190" s="142"/>
      <c r="K190" s="153"/>
    </row>
    <row r="191" spans="2:11">
      <c r="B191" s="141"/>
      <c r="C191" s="153"/>
      <c r="D191" s="153"/>
      <c r="E191" s="153"/>
      <c r="F191" s="153"/>
      <c r="G191" s="153"/>
      <c r="H191" s="153"/>
      <c r="I191" s="142"/>
      <c r="J191" s="142"/>
      <c r="K191" s="153"/>
    </row>
    <row r="192" spans="2:11">
      <c r="B192" s="141"/>
      <c r="C192" s="153"/>
      <c r="D192" s="153"/>
      <c r="E192" s="153"/>
      <c r="F192" s="153"/>
      <c r="G192" s="153"/>
      <c r="H192" s="153"/>
      <c r="I192" s="142"/>
      <c r="J192" s="142"/>
      <c r="K192" s="153"/>
    </row>
    <row r="193" spans="2:11">
      <c r="B193" s="141"/>
      <c r="C193" s="153"/>
      <c r="D193" s="153"/>
      <c r="E193" s="153"/>
      <c r="F193" s="153"/>
      <c r="G193" s="153"/>
      <c r="H193" s="153"/>
      <c r="I193" s="142"/>
      <c r="J193" s="142"/>
      <c r="K193" s="153"/>
    </row>
    <row r="194" spans="2:11">
      <c r="B194" s="141"/>
      <c r="C194" s="153"/>
      <c r="D194" s="153"/>
      <c r="E194" s="153"/>
      <c r="F194" s="153"/>
      <c r="G194" s="153"/>
      <c r="H194" s="153"/>
      <c r="I194" s="142"/>
      <c r="J194" s="142"/>
      <c r="K194" s="153"/>
    </row>
    <row r="195" spans="2:11">
      <c r="B195" s="141"/>
      <c r="C195" s="153"/>
      <c r="D195" s="153"/>
      <c r="E195" s="153"/>
      <c r="F195" s="153"/>
      <c r="G195" s="153"/>
      <c r="H195" s="153"/>
      <c r="I195" s="142"/>
      <c r="J195" s="142"/>
      <c r="K195" s="153"/>
    </row>
    <row r="196" spans="2:11">
      <c r="B196" s="141"/>
      <c r="C196" s="153"/>
      <c r="D196" s="153"/>
      <c r="E196" s="153"/>
      <c r="F196" s="153"/>
      <c r="G196" s="153"/>
      <c r="H196" s="153"/>
      <c r="I196" s="142"/>
      <c r="J196" s="142"/>
      <c r="K196" s="153"/>
    </row>
    <row r="197" spans="2:11">
      <c r="B197" s="141"/>
      <c r="C197" s="153"/>
      <c r="D197" s="153"/>
      <c r="E197" s="153"/>
      <c r="F197" s="153"/>
      <c r="G197" s="153"/>
      <c r="H197" s="153"/>
      <c r="I197" s="142"/>
      <c r="J197" s="142"/>
      <c r="K197" s="153"/>
    </row>
    <row r="198" spans="2:11">
      <c r="B198" s="141"/>
      <c r="C198" s="153"/>
      <c r="D198" s="153"/>
      <c r="E198" s="153"/>
      <c r="F198" s="153"/>
      <c r="G198" s="153"/>
      <c r="H198" s="153"/>
      <c r="I198" s="142"/>
      <c r="J198" s="142"/>
      <c r="K198" s="153"/>
    </row>
    <row r="199" spans="2:11">
      <c r="B199" s="141"/>
      <c r="C199" s="153"/>
      <c r="D199" s="153"/>
      <c r="E199" s="153"/>
      <c r="F199" s="153"/>
      <c r="G199" s="153"/>
      <c r="H199" s="153"/>
      <c r="I199" s="142"/>
      <c r="J199" s="142"/>
      <c r="K199" s="153"/>
    </row>
    <row r="200" spans="2:11">
      <c r="B200" s="141"/>
      <c r="C200" s="153"/>
      <c r="D200" s="153"/>
      <c r="E200" s="153"/>
      <c r="F200" s="153"/>
      <c r="G200" s="153"/>
      <c r="H200" s="153"/>
      <c r="I200" s="142"/>
      <c r="J200" s="142"/>
      <c r="K200" s="153"/>
    </row>
    <row r="201" spans="2:11">
      <c r="B201" s="141"/>
      <c r="C201" s="153"/>
      <c r="D201" s="153"/>
      <c r="E201" s="153"/>
      <c r="F201" s="153"/>
      <c r="G201" s="153"/>
      <c r="H201" s="153"/>
      <c r="I201" s="142"/>
      <c r="J201" s="142"/>
      <c r="K201" s="153"/>
    </row>
    <row r="202" spans="2:11">
      <c r="B202" s="141"/>
      <c r="C202" s="153"/>
      <c r="D202" s="153"/>
      <c r="E202" s="153"/>
      <c r="F202" s="153"/>
      <c r="G202" s="153"/>
      <c r="H202" s="153"/>
      <c r="I202" s="142"/>
      <c r="J202" s="142"/>
      <c r="K202" s="153"/>
    </row>
    <row r="203" spans="2:11">
      <c r="B203" s="141"/>
      <c r="C203" s="153"/>
      <c r="D203" s="153"/>
      <c r="E203" s="153"/>
      <c r="F203" s="153"/>
      <c r="G203" s="153"/>
      <c r="H203" s="153"/>
      <c r="I203" s="142"/>
      <c r="J203" s="142"/>
      <c r="K203" s="153"/>
    </row>
    <row r="204" spans="2:11">
      <c r="B204" s="141"/>
      <c r="C204" s="153"/>
      <c r="D204" s="153"/>
      <c r="E204" s="153"/>
      <c r="F204" s="153"/>
      <c r="G204" s="153"/>
      <c r="H204" s="153"/>
      <c r="I204" s="142"/>
      <c r="J204" s="142"/>
      <c r="K204" s="153"/>
    </row>
    <row r="205" spans="2:11">
      <c r="B205" s="141"/>
      <c r="C205" s="153"/>
      <c r="D205" s="153"/>
      <c r="E205" s="153"/>
      <c r="F205" s="153"/>
      <c r="G205" s="153"/>
      <c r="H205" s="153"/>
      <c r="I205" s="142"/>
      <c r="J205" s="142"/>
      <c r="K205" s="153"/>
    </row>
    <row r="206" spans="2:11">
      <c r="B206" s="141"/>
      <c r="C206" s="153"/>
      <c r="D206" s="153"/>
      <c r="E206" s="153"/>
      <c r="F206" s="153"/>
      <c r="G206" s="153"/>
      <c r="H206" s="153"/>
      <c r="I206" s="142"/>
      <c r="J206" s="142"/>
      <c r="K206" s="153"/>
    </row>
    <row r="207" spans="2:11">
      <c r="B207" s="141"/>
      <c r="C207" s="153"/>
      <c r="D207" s="153"/>
      <c r="E207" s="153"/>
      <c r="F207" s="153"/>
      <c r="G207" s="153"/>
      <c r="H207" s="153"/>
      <c r="I207" s="142"/>
      <c r="J207" s="142"/>
      <c r="K207" s="153"/>
    </row>
    <row r="208" spans="2:11">
      <c r="B208" s="141"/>
      <c r="C208" s="153"/>
      <c r="D208" s="153"/>
      <c r="E208" s="153"/>
      <c r="F208" s="153"/>
      <c r="G208" s="153"/>
      <c r="H208" s="153"/>
      <c r="I208" s="142"/>
      <c r="J208" s="142"/>
      <c r="K208" s="153"/>
    </row>
    <row r="209" spans="2:11">
      <c r="B209" s="141"/>
      <c r="C209" s="153"/>
      <c r="D209" s="153"/>
      <c r="E209" s="153"/>
      <c r="F209" s="153"/>
      <c r="G209" s="153"/>
      <c r="H209" s="153"/>
      <c r="I209" s="142"/>
      <c r="J209" s="142"/>
      <c r="K209" s="153"/>
    </row>
    <row r="210" spans="2:11">
      <c r="B210" s="141"/>
      <c r="C210" s="153"/>
      <c r="D210" s="153"/>
      <c r="E210" s="153"/>
      <c r="F210" s="153"/>
      <c r="G210" s="153"/>
      <c r="H210" s="153"/>
      <c r="I210" s="142"/>
      <c r="J210" s="142"/>
      <c r="K210" s="153"/>
    </row>
    <row r="211" spans="2:11">
      <c r="B211" s="141"/>
      <c r="C211" s="153"/>
      <c r="D211" s="153"/>
      <c r="E211" s="153"/>
      <c r="F211" s="153"/>
      <c r="G211" s="153"/>
      <c r="H211" s="153"/>
      <c r="I211" s="142"/>
      <c r="J211" s="142"/>
      <c r="K211" s="153"/>
    </row>
    <row r="212" spans="2:11">
      <c r="B212" s="141"/>
      <c r="C212" s="153"/>
      <c r="D212" s="153"/>
      <c r="E212" s="153"/>
      <c r="F212" s="153"/>
      <c r="G212" s="153"/>
      <c r="H212" s="153"/>
      <c r="I212" s="142"/>
      <c r="J212" s="142"/>
      <c r="K212" s="153"/>
    </row>
    <row r="213" spans="2:11">
      <c r="B213" s="141"/>
      <c r="C213" s="153"/>
      <c r="D213" s="153"/>
      <c r="E213" s="153"/>
      <c r="F213" s="153"/>
      <c r="G213" s="153"/>
      <c r="H213" s="153"/>
      <c r="I213" s="142"/>
      <c r="J213" s="142"/>
      <c r="K213" s="153"/>
    </row>
    <row r="214" spans="2:11">
      <c r="B214" s="141"/>
      <c r="C214" s="153"/>
      <c r="D214" s="153"/>
      <c r="E214" s="153"/>
      <c r="F214" s="153"/>
      <c r="G214" s="153"/>
      <c r="H214" s="153"/>
      <c r="I214" s="142"/>
      <c r="J214" s="142"/>
      <c r="K214" s="153"/>
    </row>
    <row r="215" spans="2:11">
      <c r="B215" s="141"/>
      <c r="C215" s="153"/>
      <c r="D215" s="153"/>
      <c r="E215" s="153"/>
      <c r="F215" s="153"/>
      <c r="G215" s="153"/>
      <c r="H215" s="153"/>
      <c r="I215" s="142"/>
      <c r="J215" s="142"/>
      <c r="K215" s="153"/>
    </row>
    <row r="216" spans="2:11">
      <c r="B216" s="141"/>
      <c r="C216" s="153"/>
      <c r="D216" s="153"/>
      <c r="E216" s="153"/>
      <c r="F216" s="153"/>
      <c r="G216" s="153"/>
      <c r="H216" s="153"/>
      <c r="I216" s="142"/>
      <c r="J216" s="142"/>
      <c r="K216" s="153"/>
    </row>
    <row r="217" spans="2:11">
      <c r="B217" s="141"/>
      <c r="C217" s="153"/>
      <c r="D217" s="153"/>
      <c r="E217" s="153"/>
      <c r="F217" s="153"/>
      <c r="G217" s="153"/>
      <c r="H217" s="153"/>
      <c r="I217" s="142"/>
      <c r="J217" s="142"/>
      <c r="K217" s="153"/>
    </row>
    <row r="218" spans="2:11">
      <c r="B218" s="141"/>
      <c r="C218" s="153"/>
      <c r="D218" s="153"/>
      <c r="E218" s="153"/>
      <c r="F218" s="153"/>
      <c r="G218" s="153"/>
      <c r="H218" s="153"/>
      <c r="I218" s="142"/>
      <c r="J218" s="142"/>
      <c r="K218" s="153"/>
    </row>
    <row r="219" spans="2:11">
      <c r="B219" s="141"/>
      <c r="C219" s="153"/>
      <c r="D219" s="153"/>
      <c r="E219" s="153"/>
      <c r="F219" s="153"/>
      <c r="G219" s="153"/>
      <c r="H219" s="153"/>
      <c r="I219" s="142"/>
      <c r="J219" s="142"/>
      <c r="K219" s="153"/>
    </row>
    <row r="220" spans="2:11">
      <c r="B220" s="141"/>
      <c r="C220" s="153"/>
      <c r="D220" s="153"/>
      <c r="E220" s="153"/>
      <c r="F220" s="153"/>
      <c r="G220" s="153"/>
      <c r="H220" s="153"/>
      <c r="I220" s="142"/>
      <c r="J220" s="142"/>
      <c r="K220" s="153"/>
    </row>
    <row r="221" spans="2:11">
      <c r="B221" s="141"/>
      <c r="C221" s="153"/>
      <c r="D221" s="153"/>
      <c r="E221" s="153"/>
      <c r="F221" s="153"/>
      <c r="G221" s="153"/>
      <c r="H221" s="153"/>
      <c r="I221" s="142"/>
      <c r="J221" s="142"/>
      <c r="K221" s="153"/>
    </row>
    <row r="222" spans="2:11">
      <c r="B222" s="141"/>
      <c r="C222" s="153"/>
      <c r="D222" s="153"/>
      <c r="E222" s="153"/>
      <c r="F222" s="153"/>
      <c r="G222" s="153"/>
      <c r="H222" s="153"/>
      <c r="I222" s="142"/>
      <c r="J222" s="142"/>
      <c r="K222" s="153"/>
    </row>
    <row r="223" spans="2:11">
      <c r="B223" s="141"/>
      <c r="C223" s="153"/>
      <c r="D223" s="153"/>
      <c r="E223" s="153"/>
      <c r="F223" s="153"/>
      <c r="G223" s="153"/>
      <c r="H223" s="153"/>
      <c r="I223" s="142"/>
      <c r="J223" s="142"/>
      <c r="K223" s="153"/>
    </row>
    <row r="224" spans="2:11">
      <c r="B224" s="141"/>
      <c r="C224" s="153"/>
      <c r="D224" s="153"/>
      <c r="E224" s="153"/>
      <c r="F224" s="153"/>
      <c r="G224" s="153"/>
      <c r="H224" s="153"/>
      <c r="I224" s="142"/>
      <c r="J224" s="142"/>
      <c r="K224" s="153"/>
    </row>
    <row r="225" spans="2:11">
      <c r="B225" s="141"/>
      <c r="C225" s="153"/>
      <c r="D225" s="153"/>
      <c r="E225" s="153"/>
      <c r="F225" s="153"/>
      <c r="G225" s="153"/>
      <c r="H225" s="153"/>
      <c r="I225" s="142"/>
      <c r="J225" s="142"/>
      <c r="K225" s="153"/>
    </row>
    <row r="226" spans="2:11">
      <c r="B226" s="141"/>
      <c r="C226" s="153"/>
      <c r="D226" s="153"/>
      <c r="E226" s="153"/>
      <c r="F226" s="153"/>
      <c r="G226" s="153"/>
      <c r="H226" s="153"/>
      <c r="I226" s="142"/>
      <c r="J226" s="142"/>
      <c r="K226" s="153"/>
    </row>
    <row r="227" spans="2:11">
      <c r="B227" s="141"/>
      <c r="C227" s="153"/>
      <c r="D227" s="153"/>
      <c r="E227" s="153"/>
      <c r="F227" s="153"/>
      <c r="G227" s="153"/>
      <c r="H227" s="153"/>
      <c r="I227" s="142"/>
      <c r="J227" s="142"/>
      <c r="K227" s="153"/>
    </row>
    <row r="228" spans="2:11">
      <c r="B228" s="141"/>
      <c r="C228" s="153"/>
      <c r="D228" s="153"/>
      <c r="E228" s="153"/>
      <c r="F228" s="153"/>
      <c r="G228" s="153"/>
      <c r="H228" s="153"/>
      <c r="I228" s="142"/>
      <c r="J228" s="142"/>
      <c r="K228" s="153"/>
    </row>
    <row r="229" spans="2:11">
      <c r="B229" s="141"/>
      <c r="C229" s="153"/>
      <c r="D229" s="153"/>
      <c r="E229" s="153"/>
      <c r="F229" s="153"/>
      <c r="G229" s="153"/>
      <c r="H229" s="153"/>
      <c r="I229" s="142"/>
      <c r="J229" s="142"/>
      <c r="K229" s="153"/>
    </row>
    <row r="230" spans="2:11">
      <c r="B230" s="141"/>
      <c r="C230" s="153"/>
      <c r="D230" s="153"/>
      <c r="E230" s="153"/>
      <c r="F230" s="153"/>
      <c r="G230" s="153"/>
      <c r="H230" s="153"/>
      <c r="I230" s="142"/>
      <c r="J230" s="142"/>
      <c r="K230" s="153"/>
    </row>
    <row r="231" spans="2:11">
      <c r="B231" s="141"/>
      <c r="C231" s="153"/>
      <c r="D231" s="153"/>
      <c r="E231" s="153"/>
      <c r="F231" s="153"/>
      <c r="G231" s="153"/>
      <c r="H231" s="153"/>
      <c r="I231" s="142"/>
      <c r="J231" s="142"/>
      <c r="K231" s="153"/>
    </row>
    <row r="232" spans="2:11">
      <c r="B232" s="141"/>
      <c r="C232" s="153"/>
      <c r="D232" s="153"/>
      <c r="E232" s="153"/>
      <c r="F232" s="153"/>
      <c r="G232" s="153"/>
      <c r="H232" s="153"/>
      <c r="I232" s="142"/>
      <c r="J232" s="142"/>
      <c r="K232" s="153"/>
    </row>
    <row r="233" spans="2:11">
      <c r="B233" s="141"/>
      <c r="C233" s="153"/>
      <c r="D233" s="153"/>
      <c r="E233" s="153"/>
      <c r="F233" s="153"/>
      <c r="G233" s="153"/>
      <c r="H233" s="153"/>
      <c r="I233" s="142"/>
      <c r="J233" s="142"/>
      <c r="K233" s="153"/>
    </row>
    <row r="234" spans="2:11">
      <c r="B234" s="141"/>
      <c r="C234" s="153"/>
      <c r="D234" s="153"/>
      <c r="E234" s="153"/>
      <c r="F234" s="153"/>
      <c r="G234" s="153"/>
      <c r="H234" s="153"/>
      <c r="I234" s="142"/>
      <c r="J234" s="142"/>
      <c r="K234" s="153"/>
    </row>
    <row r="235" spans="2:11">
      <c r="B235" s="141"/>
      <c r="C235" s="153"/>
      <c r="D235" s="153"/>
      <c r="E235" s="153"/>
      <c r="F235" s="153"/>
      <c r="G235" s="153"/>
      <c r="H235" s="153"/>
      <c r="I235" s="142"/>
      <c r="J235" s="142"/>
      <c r="K235" s="153"/>
    </row>
    <row r="236" spans="2:11">
      <c r="B236" s="141"/>
      <c r="C236" s="153"/>
      <c r="D236" s="153"/>
      <c r="E236" s="153"/>
      <c r="F236" s="153"/>
      <c r="G236" s="153"/>
      <c r="H236" s="153"/>
      <c r="I236" s="142"/>
      <c r="J236" s="142"/>
      <c r="K236" s="153"/>
    </row>
    <row r="237" spans="2:11">
      <c r="B237" s="141"/>
      <c r="C237" s="153"/>
      <c r="D237" s="153"/>
      <c r="E237" s="153"/>
      <c r="F237" s="153"/>
      <c r="G237" s="153"/>
      <c r="H237" s="153"/>
      <c r="I237" s="142"/>
      <c r="J237" s="142"/>
      <c r="K237" s="153"/>
    </row>
    <row r="238" spans="2:11">
      <c r="B238" s="141"/>
      <c r="C238" s="153"/>
      <c r="D238" s="153"/>
      <c r="E238" s="153"/>
      <c r="F238" s="153"/>
      <c r="G238" s="153"/>
      <c r="H238" s="153"/>
      <c r="I238" s="142"/>
      <c r="J238" s="142"/>
      <c r="K238" s="153"/>
    </row>
    <row r="239" spans="2:11">
      <c r="B239" s="141"/>
      <c r="C239" s="153"/>
      <c r="D239" s="153"/>
      <c r="E239" s="153"/>
      <c r="F239" s="153"/>
      <c r="G239" s="153"/>
      <c r="H239" s="153"/>
      <c r="I239" s="142"/>
      <c r="J239" s="142"/>
      <c r="K239" s="153"/>
    </row>
    <row r="240" spans="2:11">
      <c r="B240" s="141"/>
      <c r="C240" s="153"/>
      <c r="D240" s="153"/>
      <c r="E240" s="153"/>
      <c r="F240" s="153"/>
      <c r="G240" s="153"/>
      <c r="H240" s="153"/>
      <c r="I240" s="142"/>
      <c r="J240" s="142"/>
      <c r="K240" s="153"/>
    </row>
    <row r="241" spans="2:11">
      <c r="B241" s="141"/>
      <c r="C241" s="153"/>
      <c r="D241" s="153"/>
      <c r="E241" s="153"/>
      <c r="F241" s="153"/>
      <c r="G241" s="153"/>
      <c r="H241" s="153"/>
      <c r="I241" s="142"/>
      <c r="J241" s="142"/>
      <c r="K241" s="153"/>
    </row>
    <row r="242" spans="2:11">
      <c r="B242" s="141"/>
      <c r="C242" s="153"/>
      <c r="D242" s="153"/>
      <c r="E242" s="153"/>
      <c r="F242" s="153"/>
      <c r="G242" s="153"/>
      <c r="H242" s="153"/>
      <c r="I242" s="142"/>
      <c r="J242" s="142"/>
      <c r="K242" s="153"/>
    </row>
    <row r="243" spans="2:11">
      <c r="B243" s="141"/>
      <c r="C243" s="153"/>
      <c r="D243" s="153"/>
      <c r="E243" s="153"/>
      <c r="F243" s="153"/>
      <c r="G243" s="153"/>
      <c r="H243" s="153"/>
      <c r="I243" s="142"/>
      <c r="J243" s="142"/>
      <c r="K243" s="153"/>
    </row>
    <row r="244" spans="2:11">
      <c r="B244" s="141"/>
      <c r="C244" s="153"/>
      <c r="D244" s="153"/>
      <c r="E244" s="153"/>
      <c r="F244" s="153"/>
      <c r="G244" s="153"/>
      <c r="H244" s="153"/>
      <c r="I244" s="142"/>
      <c r="J244" s="142"/>
      <c r="K244" s="153"/>
    </row>
    <row r="245" spans="2:11">
      <c r="B245" s="141"/>
      <c r="C245" s="153"/>
      <c r="D245" s="153"/>
      <c r="E245" s="153"/>
      <c r="F245" s="153"/>
      <c r="G245" s="153"/>
      <c r="H245" s="153"/>
      <c r="I245" s="142"/>
      <c r="J245" s="142"/>
      <c r="K245" s="153"/>
    </row>
    <row r="246" spans="2:11">
      <c r="B246" s="141"/>
      <c r="C246" s="153"/>
      <c r="D246" s="153"/>
      <c r="E246" s="153"/>
      <c r="F246" s="153"/>
      <c r="G246" s="153"/>
      <c r="H246" s="153"/>
      <c r="I246" s="142"/>
      <c r="J246" s="142"/>
      <c r="K246" s="153"/>
    </row>
    <row r="247" spans="2:11">
      <c r="B247" s="141"/>
      <c r="C247" s="153"/>
      <c r="D247" s="153"/>
      <c r="E247" s="153"/>
      <c r="F247" s="153"/>
      <c r="G247" s="153"/>
      <c r="H247" s="153"/>
      <c r="I247" s="142"/>
      <c r="J247" s="142"/>
      <c r="K247" s="153"/>
    </row>
    <row r="248" spans="2:11">
      <c r="B248" s="141"/>
      <c r="C248" s="153"/>
      <c r="D248" s="153"/>
      <c r="E248" s="153"/>
      <c r="F248" s="153"/>
      <c r="G248" s="153"/>
      <c r="H248" s="153"/>
      <c r="I248" s="142"/>
      <c r="J248" s="142"/>
      <c r="K248" s="153"/>
    </row>
    <row r="249" spans="2:11">
      <c r="B249" s="141"/>
      <c r="C249" s="153"/>
      <c r="D249" s="153"/>
      <c r="E249" s="153"/>
      <c r="F249" s="153"/>
      <c r="G249" s="153"/>
      <c r="H249" s="153"/>
      <c r="I249" s="142"/>
      <c r="J249" s="142"/>
      <c r="K249" s="153"/>
    </row>
    <row r="250" spans="2:11">
      <c r="B250" s="141"/>
      <c r="C250" s="153"/>
      <c r="D250" s="153"/>
      <c r="E250" s="153"/>
      <c r="F250" s="153"/>
      <c r="G250" s="153"/>
      <c r="H250" s="153"/>
      <c r="I250" s="142"/>
      <c r="J250" s="142"/>
      <c r="K250" s="153"/>
    </row>
    <row r="251" spans="2:11">
      <c r="B251" s="141"/>
      <c r="C251" s="153"/>
      <c r="D251" s="153"/>
      <c r="E251" s="153"/>
      <c r="F251" s="153"/>
      <c r="G251" s="153"/>
      <c r="H251" s="153"/>
      <c r="I251" s="142"/>
      <c r="J251" s="142"/>
      <c r="K251" s="153"/>
    </row>
    <row r="252" spans="2:11">
      <c r="B252" s="141"/>
      <c r="C252" s="153"/>
      <c r="D252" s="153"/>
      <c r="E252" s="153"/>
      <c r="F252" s="153"/>
      <c r="G252" s="153"/>
      <c r="H252" s="153"/>
      <c r="I252" s="142"/>
      <c r="J252" s="142"/>
      <c r="K252" s="153"/>
    </row>
    <row r="253" spans="2:11">
      <c r="B253" s="141"/>
      <c r="C253" s="153"/>
      <c r="D253" s="153"/>
      <c r="E253" s="153"/>
      <c r="F253" s="153"/>
      <c r="G253" s="153"/>
      <c r="H253" s="153"/>
      <c r="I253" s="142"/>
      <c r="J253" s="142"/>
      <c r="K253" s="153"/>
    </row>
    <row r="254" spans="2:11">
      <c r="B254" s="141"/>
      <c r="C254" s="153"/>
      <c r="D254" s="153"/>
      <c r="E254" s="153"/>
      <c r="F254" s="153"/>
      <c r="G254" s="153"/>
      <c r="H254" s="153"/>
      <c r="I254" s="142"/>
      <c r="J254" s="142"/>
      <c r="K254" s="153"/>
    </row>
    <row r="255" spans="2:11">
      <c r="B255" s="141"/>
      <c r="C255" s="153"/>
      <c r="D255" s="153"/>
      <c r="E255" s="153"/>
      <c r="F255" s="153"/>
      <c r="G255" s="153"/>
      <c r="H255" s="153"/>
      <c r="I255" s="142"/>
      <c r="J255" s="142"/>
      <c r="K255" s="153"/>
    </row>
    <row r="256" spans="2:11">
      <c r="B256" s="141"/>
      <c r="C256" s="153"/>
      <c r="D256" s="153"/>
      <c r="E256" s="153"/>
      <c r="F256" s="153"/>
      <c r="G256" s="153"/>
      <c r="H256" s="153"/>
      <c r="I256" s="142"/>
      <c r="J256" s="142"/>
      <c r="K256" s="153"/>
    </row>
    <row r="257" spans="2:11">
      <c r="B257" s="141"/>
      <c r="C257" s="153"/>
      <c r="D257" s="153"/>
      <c r="E257" s="153"/>
      <c r="F257" s="153"/>
      <c r="G257" s="153"/>
      <c r="H257" s="153"/>
      <c r="I257" s="142"/>
      <c r="J257" s="142"/>
      <c r="K257" s="153"/>
    </row>
    <row r="258" spans="2:11">
      <c r="B258" s="141"/>
      <c r="C258" s="153"/>
      <c r="D258" s="153"/>
      <c r="E258" s="153"/>
      <c r="F258" s="153"/>
      <c r="G258" s="153"/>
      <c r="H258" s="153"/>
      <c r="I258" s="142"/>
      <c r="J258" s="142"/>
      <c r="K258" s="153"/>
    </row>
    <row r="259" spans="2:11">
      <c r="B259" s="141"/>
      <c r="C259" s="153"/>
      <c r="D259" s="153"/>
      <c r="E259" s="153"/>
      <c r="F259" s="153"/>
      <c r="G259" s="153"/>
      <c r="H259" s="153"/>
      <c r="I259" s="142"/>
      <c r="J259" s="142"/>
      <c r="K259" s="153"/>
    </row>
    <row r="260" spans="2:11">
      <c r="B260" s="141"/>
      <c r="C260" s="153"/>
      <c r="D260" s="153"/>
      <c r="E260" s="153"/>
      <c r="F260" s="153"/>
      <c r="G260" s="153"/>
      <c r="H260" s="153"/>
      <c r="I260" s="142"/>
      <c r="J260" s="142"/>
      <c r="K260" s="153"/>
    </row>
    <row r="261" spans="2:11">
      <c r="B261" s="141"/>
      <c r="C261" s="153"/>
      <c r="D261" s="153"/>
      <c r="E261" s="153"/>
      <c r="F261" s="153"/>
      <c r="G261" s="153"/>
      <c r="H261" s="153"/>
      <c r="I261" s="142"/>
      <c r="J261" s="142"/>
      <c r="K261" s="153"/>
    </row>
    <row r="262" spans="2:11">
      <c r="B262" s="141"/>
      <c r="C262" s="153"/>
      <c r="D262" s="153"/>
      <c r="E262" s="153"/>
      <c r="F262" s="153"/>
      <c r="G262" s="153"/>
      <c r="H262" s="153"/>
      <c r="I262" s="142"/>
      <c r="J262" s="142"/>
      <c r="K262" s="153"/>
    </row>
    <row r="263" spans="2:11">
      <c r="B263" s="141"/>
      <c r="C263" s="153"/>
      <c r="D263" s="153"/>
      <c r="E263" s="153"/>
      <c r="F263" s="153"/>
      <c r="G263" s="153"/>
      <c r="H263" s="153"/>
      <c r="I263" s="142"/>
      <c r="J263" s="142"/>
      <c r="K263" s="153"/>
    </row>
    <row r="264" spans="2:11">
      <c r="B264" s="141"/>
      <c r="C264" s="153"/>
      <c r="D264" s="153"/>
      <c r="E264" s="153"/>
      <c r="F264" s="153"/>
      <c r="G264" s="153"/>
      <c r="H264" s="153"/>
      <c r="I264" s="142"/>
      <c r="J264" s="142"/>
      <c r="K264" s="153"/>
    </row>
    <row r="265" spans="2:11">
      <c r="B265" s="141"/>
      <c r="C265" s="153"/>
      <c r="D265" s="153"/>
      <c r="E265" s="153"/>
      <c r="F265" s="153"/>
      <c r="G265" s="153"/>
      <c r="H265" s="153"/>
      <c r="I265" s="142"/>
      <c r="J265" s="142"/>
      <c r="K265" s="153"/>
    </row>
    <row r="266" spans="2:11">
      <c r="B266" s="141"/>
      <c r="C266" s="153"/>
      <c r="D266" s="153"/>
      <c r="E266" s="153"/>
      <c r="F266" s="153"/>
      <c r="G266" s="153"/>
      <c r="H266" s="153"/>
      <c r="I266" s="142"/>
      <c r="J266" s="142"/>
      <c r="K266" s="153"/>
    </row>
    <row r="267" spans="2:11">
      <c r="B267" s="141"/>
      <c r="C267" s="153"/>
      <c r="D267" s="153"/>
      <c r="E267" s="153"/>
      <c r="F267" s="153"/>
      <c r="G267" s="153"/>
      <c r="H267" s="153"/>
      <c r="I267" s="142"/>
      <c r="J267" s="142"/>
      <c r="K267" s="153"/>
    </row>
    <row r="268" spans="2:11">
      <c r="B268" s="141"/>
      <c r="C268" s="153"/>
      <c r="D268" s="153"/>
      <c r="E268" s="153"/>
      <c r="F268" s="153"/>
      <c r="G268" s="153"/>
      <c r="H268" s="153"/>
      <c r="I268" s="142"/>
      <c r="J268" s="142"/>
      <c r="K268" s="153"/>
    </row>
    <row r="269" spans="2:11">
      <c r="B269" s="141"/>
      <c r="C269" s="153"/>
      <c r="D269" s="153"/>
      <c r="E269" s="153"/>
      <c r="F269" s="153"/>
      <c r="G269" s="153"/>
      <c r="H269" s="153"/>
      <c r="I269" s="142"/>
      <c r="J269" s="142"/>
      <c r="K269" s="153"/>
    </row>
    <row r="270" spans="2:11">
      <c r="B270" s="141"/>
      <c r="C270" s="153"/>
      <c r="D270" s="153"/>
      <c r="E270" s="153"/>
      <c r="F270" s="153"/>
      <c r="G270" s="153"/>
      <c r="H270" s="153"/>
      <c r="I270" s="142"/>
      <c r="J270" s="142"/>
      <c r="K270" s="153"/>
    </row>
    <row r="271" spans="2:11">
      <c r="B271" s="141"/>
      <c r="C271" s="153"/>
      <c r="D271" s="153"/>
      <c r="E271" s="153"/>
      <c r="F271" s="153"/>
      <c r="G271" s="153"/>
      <c r="H271" s="153"/>
      <c r="I271" s="142"/>
      <c r="J271" s="142"/>
      <c r="K271" s="153"/>
    </row>
    <row r="272" spans="2:11">
      <c r="B272" s="141"/>
      <c r="C272" s="153"/>
      <c r="D272" s="153"/>
      <c r="E272" s="153"/>
      <c r="F272" s="153"/>
      <c r="G272" s="153"/>
      <c r="H272" s="153"/>
      <c r="I272" s="142"/>
      <c r="J272" s="142"/>
      <c r="K272" s="153"/>
    </row>
    <row r="273" spans="2:11">
      <c r="B273" s="141"/>
      <c r="C273" s="153"/>
      <c r="D273" s="153"/>
      <c r="E273" s="153"/>
      <c r="F273" s="153"/>
      <c r="G273" s="153"/>
      <c r="H273" s="153"/>
      <c r="I273" s="142"/>
      <c r="J273" s="142"/>
      <c r="K273" s="153"/>
    </row>
    <row r="274" spans="2:11">
      <c r="B274" s="141"/>
      <c r="C274" s="153"/>
      <c r="D274" s="153"/>
      <c r="E274" s="153"/>
      <c r="F274" s="153"/>
      <c r="G274" s="153"/>
      <c r="H274" s="153"/>
      <c r="I274" s="142"/>
      <c r="J274" s="142"/>
      <c r="K274" s="153"/>
    </row>
    <row r="275" spans="2:11">
      <c r="B275" s="141"/>
      <c r="C275" s="153"/>
      <c r="D275" s="153"/>
      <c r="E275" s="153"/>
      <c r="F275" s="153"/>
      <c r="G275" s="153"/>
      <c r="H275" s="153"/>
      <c r="I275" s="142"/>
      <c r="J275" s="142"/>
      <c r="K275" s="153"/>
    </row>
    <row r="276" spans="2:11">
      <c r="B276" s="141"/>
      <c r="C276" s="153"/>
      <c r="D276" s="153"/>
      <c r="E276" s="153"/>
      <c r="F276" s="153"/>
      <c r="G276" s="153"/>
      <c r="H276" s="153"/>
      <c r="I276" s="142"/>
      <c r="J276" s="142"/>
      <c r="K276" s="153"/>
    </row>
    <row r="277" spans="2:11">
      <c r="B277" s="141"/>
      <c r="C277" s="153"/>
      <c r="D277" s="153"/>
      <c r="E277" s="153"/>
      <c r="F277" s="153"/>
      <c r="G277" s="153"/>
      <c r="H277" s="153"/>
      <c r="I277" s="142"/>
      <c r="J277" s="142"/>
      <c r="K277" s="153"/>
    </row>
    <row r="278" spans="2:11">
      <c r="B278" s="141"/>
      <c r="C278" s="153"/>
      <c r="D278" s="153"/>
      <c r="E278" s="153"/>
      <c r="F278" s="153"/>
      <c r="G278" s="153"/>
      <c r="H278" s="153"/>
      <c r="I278" s="142"/>
      <c r="J278" s="142"/>
      <c r="K278" s="153"/>
    </row>
    <row r="279" spans="2:11">
      <c r="B279" s="141"/>
      <c r="C279" s="153"/>
      <c r="D279" s="153"/>
      <c r="E279" s="153"/>
      <c r="F279" s="153"/>
      <c r="G279" s="153"/>
      <c r="H279" s="153"/>
      <c r="I279" s="142"/>
      <c r="J279" s="142"/>
      <c r="K279" s="153"/>
    </row>
    <row r="280" spans="2:11">
      <c r="B280" s="141"/>
      <c r="C280" s="153"/>
      <c r="D280" s="153"/>
      <c r="E280" s="153"/>
      <c r="F280" s="153"/>
      <c r="G280" s="153"/>
      <c r="H280" s="153"/>
      <c r="I280" s="142"/>
      <c r="J280" s="142"/>
      <c r="K280" s="153"/>
    </row>
    <row r="281" spans="2:11">
      <c r="B281" s="141"/>
      <c r="C281" s="153"/>
      <c r="D281" s="153"/>
      <c r="E281" s="153"/>
      <c r="F281" s="153"/>
      <c r="G281" s="153"/>
      <c r="H281" s="153"/>
      <c r="I281" s="142"/>
      <c r="J281" s="142"/>
      <c r="K281" s="153"/>
    </row>
    <row r="282" spans="2:11">
      <c r="B282" s="141"/>
      <c r="C282" s="153"/>
      <c r="D282" s="153"/>
      <c r="E282" s="153"/>
      <c r="F282" s="153"/>
      <c r="G282" s="153"/>
      <c r="H282" s="153"/>
      <c r="I282" s="142"/>
      <c r="J282" s="142"/>
      <c r="K282" s="153"/>
    </row>
    <row r="283" spans="2:11">
      <c r="B283" s="141"/>
      <c r="C283" s="153"/>
      <c r="D283" s="153"/>
      <c r="E283" s="153"/>
      <c r="F283" s="153"/>
      <c r="G283" s="153"/>
      <c r="H283" s="153"/>
      <c r="I283" s="142"/>
      <c r="J283" s="142"/>
      <c r="K283" s="153"/>
    </row>
    <row r="284" spans="2:11">
      <c r="B284" s="141"/>
      <c r="C284" s="153"/>
      <c r="D284" s="153"/>
      <c r="E284" s="153"/>
      <c r="F284" s="153"/>
      <c r="G284" s="153"/>
      <c r="H284" s="153"/>
      <c r="I284" s="142"/>
      <c r="J284" s="142"/>
      <c r="K284" s="153"/>
    </row>
    <row r="285" spans="2:11">
      <c r="B285" s="141"/>
      <c r="C285" s="153"/>
      <c r="D285" s="153"/>
      <c r="E285" s="153"/>
      <c r="F285" s="153"/>
      <c r="G285" s="153"/>
      <c r="H285" s="153"/>
      <c r="I285" s="142"/>
      <c r="J285" s="142"/>
      <c r="K285" s="153"/>
    </row>
    <row r="286" spans="2:11">
      <c r="B286" s="141"/>
      <c r="C286" s="153"/>
      <c r="D286" s="153"/>
      <c r="E286" s="153"/>
      <c r="F286" s="153"/>
      <c r="G286" s="153"/>
      <c r="H286" s="153"/>
      <c r="I286" s="142"/>
      <c r="J286" s="142"/>
      <c r="K286" s="153"/>
    </row>
    <row r="287" spans="2:11">
      <c r="B287" s="141"/>
      <c r="C287" s="153"/>
      <c r="D287" s="153"/>
      <c r="E287" s="153"/>
      <c r="F287" s="153"/>
      <c r="G287" s="153"/>
      <c r="H287" s="153"/>
      <c r="I287" s="142"/>
      <c r="J287" s="142"/>
      <c r="K287" s="153"/>
    </row>
    <row r="288" spans="2:11">
      <c r="B288" s="141"/>
      <c r="C288" s="153"/>
      <c r="D288" s="153"/>
      <c r="E288" s="153"/>
      <c r="F288" s="153"/>
      <c r="G288" s="153"/>
      <c r="H288" s="153"/>
      <c r="I288" s="142"/>
      <c r="J288" s="142"/>
      <c r="K288" s="153"/>
    </row>
    <row r="289" spans="2:11">
      <c r="B289" s="141"/>
      <c r="C289" s="153"/>
      <c r="D289" s="153"/>
      <c r="E289" s="153"/>
      <c r="F289" s="153"/>
      <c r="G289" s="153"/>
      <c r="H289" s="153"/>
      <c r="I289" s="142"/>
      <c r="J289" s="142"/>
      <c r="K289" s="153"/>
    </row>
    <row r="290" spans="2:11">
      <c r="B290" s="141"/>
      <c r="C290" s="153"/>
      <c r="D290" s="153"/>
      <c r="E290" s="153"/>
      <c r="F290" s="153"/>
      <c r="G290" s="153"/>
      <c r="H290" s="153"/>
      <c r="I290" s="142"/>
      <c r="J290" s="142"/>
      <c r="K290" s="153"/>
    </row>
    <row r="291" spans="2:11">
      <c r="B291" s="141"/>
      <c r="C291" s="153"/>
      <c r="D291" s="153"/>
      <c r="E291" s="153"/>
      <c r="F291" s="153"/>
      <c r="G291" s="153"/>
      <c r="H291" s="153"/>
      <c r="I291" s="142"/>
      <c r="J291" s="142"/>
      <c r="K291" s="153"/>
    </row>
    <row r="292" spans="2:11">
      <c r="B292" s="141"/>
      <c r="C292" s="153"/>
      <c r="D292" s="153"/>
      <c r="E292" s="153"/>
      <c r="F292" s="153"/>
      <c r="G292" s="153"/>
      <c r="H292" s="153"/>
      <c r="I292" s="142"/>
      <c r="J292" s="142"/>
      <c r="K292" s="153"/>
    </row>
    <row r="293" spans="2:11">
      <c r="B293" s="141"/>
      <c r="C293" s="153"/>
      <c r="D293" s="153"/>
      <c r="E293" s="153"/>
      <c r="F293" s="153"/>
      <c r="G293" s="153"/>
      <c r="H293" s="153"/>
      <c r="I293" s="142"/>
      <c r="J293" s="142"/>
      <c r="K293" s="153"/>
    </row>
    <row r="294" spans="2:11">
      <c r="B294" s="141"/>
      <c r="C294" s="153"/>
      <c r="D294" s="153"/>
      <c r="E294" s="153"/>
      <c r="F294" s="153"/>
      <c r="G294" s="153"/>
      <c r="H294" s="153"/>
      <c r="I294" s="142"/>
      <c r="J294" s="142"/>
      <c r="K294" s="153"/>
    </row>
    <row r="295" spans="2:11">
      <c r="B295" s="141"/>
      <c r="C295" s="153"/>
      <c r="D295" s="153"/>
      <c r="E295" s="153"/>
      <c r="F295" s="153"/>
      <c r="G295" s="153"/>
      <c r="H295" s="153"/>
      <c r="I295" s="142"/>
      <c r="J295" s="142"/>
      <c r="K295" s="153"/>
    </row>
    <row r="296" spans="2:11">
      <c r="B296" s="141"/>
      <c r="C296" s="153"/>
      <c r="D296" s="153"/>
      <c r="E296" s="153"/>
      <c r="F296" s="153"/>
      <c r="G296" s="153"/>
      <c r="H296" s="153"/>
      <c r="I296" s="142"/>
      <c r="J296" s="142"/>
      <c r="K296" s="153"/>
    </row>
    <row r="297" spans="2:11">
      <c r="B297" s="141"/>
      <c r="C297" s="153"/>
      <c r="D297" s="153"/>
      <c r="E297" s="153"/>
      <c r="F297" s="153"/>
      <c r="G297" s="153"/>
      <c r="H297" s="153"/>
      <c r="I297" s="142"/>
      <c r="J297" s="142"/>
      <c r="K297" s="153"/>
    </row>
    <row r="298" spans="2:11">
      <c r="B298" s="141"/>
      <c r="C298" s="153"/>
      <c r="D298" s="153"/>
      <c r="E298" s="153"/>
      <c r="F298" s="153"/>
      <c r="G298" s="153"/>
      <c r="H298" s="153"/>
      <c r="I298" s="142"/>
      <c r="J298" s="142"/>
      <c r="K298" s="153"/>
    </row>
    <row r="299" spans="2:11">
      <c r="B299" s="141"/>
      <c r="C299" s="153"/>
      <c r="D299" s="153"/>
      <c r="E299" s="153"/>
      <c r="F299" s="153"/>
      <c r="G299" s="153"/>
      <c r="H299" s="153"/>
      <c r="I299" s="142"/>
      <c r="J299" s="142"/>
      <c r="K299" s="153"/>
    </row>
    <row r="300" spans="2:11">
      <c r="B300" s="141"/>
      <c r="C300" s="153"/>
      <c r="D300" s="153"/>
      <c r="E300" s="153"/>
      <c r="F300" s="153"/>
      <c r="G300" s="153"/>
      <c r="H300" s="153"/>
      <c r="I300" s="142"/>
      <c r="J300" s="142"/>
      <c r="K300" s="153"/>
    </row>
    <row r="301" spans="2:11">
      <c r="B301" s="141"/>
      <c r="C301" s="153"/>
      <c r="D301" s="153"/>
      <c r="E301" s="153"/>
      <c r="F301" s="153"/>
      <c r="G301" s="153"/>
      <c r="H301" s="153"/>
      <c r="I301" s="142"/>
      <c r="J301" s="142"/>
      <c r="K301" s="153"/>
    </row>
    <row r="302" spans="2:11">
      <c r="B302" s="141"/>
      <c r="C302" s="153"/>
      <c r="D302" s="153"/>
      <c r="E302" s="153"/>
      <c r="F302" s="153"/>
      <c r="G302" s="153"/>
      <c r="H302" s="153"/>
      <c r="I302" s="142"/>
      <c r="J302" s="142"/>
      <c r="K302" s="153"/>
    </row>
    <row r="303" spans="2:11">
      <c r="B303" s="141"/>
      <c r="C303" s="153"/>
      <c r="D303" s="153"/>
      <c r="E303" s="153"/>
      <c r="F303" s="153"/>
      <c r="G303" s="153"/>
      <c r="H303" s="153"/>
      <c r="I303" s="142"/>
      <c r="J303" s="142"/>
      <c r="K303" s="153"/>
    </row>
    <row r="304" spans="2:11">
      <c r="B304" s="141"/>
      <c r="C304" s="153"/>
      <c r="D304" s="153"/>
      <c r="E304" s="153"/>
      <c r="F304" s="153"/>
      <c r="G304" s="153"/>
      <c r="H304" s="153"/>
      <c r="I304" s="142"/>
      <c r="J304" s="142"/>
      <c r="K304" s="153"/>
    </row>
    <row r="305" spans="2:11">
      <c r="B305" s="141"/>
      <c r="C305" s="153"/>
      <c r="D305" s="153"/>
      <c r="E305" s="153"/>
      <c r="F305" s="153"/>
      <c r="G305" s="153"/>
      <c r="H305" s="153"/>
      <c r="I305" s="142"/>
      <c r="J305" s="142"/>
      <c r="K305" s="153"/>
    </row>
    <row r="306" spans="2:11">
      <c r="B306" s="141"/>
      <c r="C306" s="153"/>
      <c r="D306" s="153"/>
      <c r="E306" s="153"/>
      <c r="F306" s="153"/>
      <c r="G306" s="153"/>
      <c r="H306" s="153"/>
      <c r="I306" s="142"/>
      <c r="J306" s="142"/>
      <c r="K306" s="153"/>
    </row>
    <row r="307" spans="2:11">
      <c r="B307" s="141"/>
      <c r="C307" s="153"/>
      <c r="D307" s="153"/>
      <c r="E307" s="153"/>
      <c r="F307" s="153"/>
      <c r="G307" s="153"/>
      <c r="H307" s="153"/>
      <c r="I307" s="142"/>
      <c r="J307" s="142"/>
      <c r="K307" s="153"/>
    </row>
    <row r="308" spans="2:11">
      <c r="B308" s="141"/>
      <c r="C308" s="153"/>
      <c r="D308" s="153"/>
      <c r="E308" s="153"/>
      <c r="F308" s="153"/>
      <c r="G308" s="153"/>
      <c r="H308" s="153"/>
      <c r="I308" s="142"/>
      <c r="J308" s="142"/>
      <c r="K308" s="153"/>
    </row>
    <row r="309" spans="2:11">
      <c r="B309" s="141"/>
      <c r="C309" s="153"/>
      <c r="D309" s="153"/>
      <c r="E309" s="153"/>
      <c r="F309" s="153"/>
      <c r="G309" s="153"/>
      <c r="H309" s="153"/>
      <c r="I309" s="142"/>
      <c r="J309" s="142"/>
      <c r="K309" s="153"/>
    </row>
    <row r="310" spans="2:11">
      <c r="B310" s="141"/>
      <c r="C310" s="153"/>
      <c r="D310" s="153"/>
      <c r="E310" s="153"/>
      <c r="F310" s="153"/>
      <c r="G310" s="153"/>
      <c r="H310" s="153"/>
      <c r="I310" s="142"/>
      <c r="J310" s="142"/>
      <c r="K310" s="153"/>
    </row>
    <row r="311" spans="2:11">
      <c r="B311" s="141"/>
      <c r="C311" s="153"/>
      <c r="D311" s="153"/>
      <c r="E311" s="153"/>
      <c r="F311" s="153"/>
      <c r="G311" s="153"/>
      <c r="H311" s="153"/>
      <c r="I311" s="142"/>
      <c r="J311" s="142"/>
      <c r="K311" s="153"/>
    </row>
    <row r="312" spans="2:11">
      <c r="B312" s="141"/>
      <c r="C312" s="153"/>
      <c r="D312" s="153"/>
      <c r="E312" s="153"/>
      <c r="F312" s="153"/>
      <c r="G312" s="153"/>
      <c r="H312" s="153"/>
      <c r="I312" s="142"/>
      <c r="J312" s="142"/>
      <c r="K312" s="153"/>
    </row>
    <row r="313" spans="2:11">
      <c r="B313" s="141"/>
      <c r="C313" s="153"/>
      <c r="D313" s="153"/>
      <c r="E313" s="153"/>
      <c r="F313" s="153"/>
      <c r="G313" s="153"/>
      <c r="H313" s="153"/>
      <c r="I313" s="142"/>
      <c r="J313" s="142"/>
      <c r="K313" s="153"/>
    </row>
    <row r="314" spans="2:11">
      <c r="B314" s="141"/>
      <c r="C314" s="153"/>
      <c r="D314" s="153"/>
      <c r="E314" s="153"/>
      <c r="F314" s="153"/>
      <c r="G314" s="153"/>
      <c r="H314" s="153"/>
      <c r="I314" s="142"/>
      <c r="J314" s="142"/>
      <c r="K314" s="153"/>
    </row>
    <row r="315" spans="2:11">
      <c r="B315" s="141"/>
      <c r="C315" s="153"/>
      <c r="D315" s="153"/>
      <c r="E315" s="153"/>
      <c r="F315" s="153"/>
      <c r="G315" s="153"/>
      <c r="H315" s="153"/>
      <c r="I315" s="142"/>
      <c r="J315" s="142"/>
      <c r="K315" s="153"/>
    </row>
    <row r="316" spans="2:11">
      <c r="B316" s="141"/>
      <c r="C316" s="153"/>
      <c r="D316" s="153"/>
      <c r="E316" s="153"/>
      <c r="F316" s="153"/>
      <c r="G316" s="153"/>
      <c r="H316" s="153"/>
      <c r="I316" s="142"/>
      <c r="J316" s="142"/>
      <c r="K316" s="153"/>
    </row>
    <row r="317" spans="2:11">
      <c r="B317" s="141"/>
      <c r="C317" s="153"/>
      <c r="D317" s="153"/>
      <c r="E317" s="153"/>
      <c r="F317" s="153"/>
      <c r="G317" s="153"/>
      <c r="H317" s="153"/>
      <c r="I317" s="142"/>
      <c r="J317" s="142"/>
      <c r="K317" s="153"/>
    </row>
    <row r="318" spans="2:11">
      <c r="B318" s="141"/>
      <c r="C318" s="153"/>
      <c r="D318" s="153"/>
      <c r="E318" s="153"/>
      <c r="F318" s="153"/>
      <c r="G318" s="153"/>
      <c r="H318" s="153"/>
      <c r="I318" s="142"/>
      <c r="J318" s="142"/>
      <c r="K318" s="153"/>
    </row>
    <row r="319" spans="2:11">
      <c r="B319" s="141"/>
      <c r="C319" s="153"/>
      <c r="D319" s="153"/>
      <c r="E319" s="153"/>
      <c r="F319" s="153"/>
      <c r="G319" s="153"/>
      <c r="H319" s="153"/>
      <c r="I319" s="142"/>
      <c r="J319" s="142"/>
      <c r="K319" s="153"/>
    </row>
    <row r="320" spans="2:11">
      <c r="B320" s="141"/>
      <c r="C320" s="153"/>
      <c r="D320" s="153"/>
      <c r="E320" s="153"/>
      <c r="F320" s="153"/>
      <c r="G320" s="153"/>
      <c r="H320" s="153"/>
      <c r="I320" s="142"/>
      <c r="J320" s="142"/>
      <c r="K320" s="153"/>
    </row>
    <row r="321" spans="2:11">
      <c r="B321" s="141"/>
      <c r="C321" s="153"/>
      <c r="D321" s="153"/>
      <c r="E321" s="153"/>
      <c r="F321" s="153"/>
      <c r="G321" s="153"/>
      <c r="H321" s="153"/>
      <c r="I321" s="142"/>
      <c r="J321" s="142"/>
      <c r="K321" s="153"/>
    </row>
    <row r="322" spans="2:11">
      <c r="B322" s="141"/>
      <c r="C322" s="153"/>
      <c r="D322" s="153"/>
      <c r="E322" s="153"/>
      <c r="F322" s="153"/>
      <c r="G322" s="153"/>
      <c r="H322" s="153"/>
      <c r="I322" s="142"/>
      <c r="J322" s="142"/>
      <c r="K322" s="153"/>
    </row>
    <row r="323" spans="2:11">
      <c r="B323" s="141"/>
      <c r="C323" s="153"/>
      <c r="D323" s="153"/>
      <c r="E323" s="153"/>
      <c r="F323" s="153"/>
      <c r="G323" s="153"/>
      <c r="H323" s="153"/>
      <c r="I323" s="142"/>
      <c r="J323" s="142"/>
      <c r="K323" s="153"/>
    </row>
    <row r="324" spans="2:11">
      <c r="B324" s="141"/>
      <c r="C324" s="153"/>
      <c r="D324" s="153"/>
      <c r="E324" s="153"/>
      <c r="F324" s="153"/>
      <c r="G324" s="153"/>
      <c r="H324" s="153"/>
      <c r="I324" s="142"/>
      <c r="J324" s="142"/>
      <c r="K324" s="153"/>
    </row>
    <row r="325" spans="2:11">
      <c r="B325" s="141"/>
      <c r="C325" s="153"/>
      <c r="D325" s="153"/>
      <c r="E325" s="153"/>
      <c r="F325" s="153"/>
      <c r="G325" s="153"/>
      <c r="H325" s="153"/>
      <c r="I325" s="142"/>
      <c r="J325" s="142"/>
      <c r="K325" s="153"/>
    </row>
    <row r="326" spans="2:11">
      <c r="B326" s="141"/>
      <c r="C326" s="153"/>
      <c r="D326" s="153"/>
      <c r="E326" s="153"/>
      <c r="F326" s="153"/>
      <c r="G326" s="153"/>
      <c r="H326" s="153"/>
      <c r="I326" s="142"/>
      <c r="J326" s="142"/>
      <c r="K326" s="153"/>
    </row>
    <row r="327" spans="2:11">
      <c r="B327" s="141"/>
      <c r="C327" s="153"/>
      <c r="D327" s="153"/>
      <c r="E327" s="153"/>
      <c r="F327" s="153"/>
      <c r="G327" s="153"/>
      <c r="H327" s="153"/>
      <c r="I327" s="142"/>
      <c r="J327" s="142"/>
      <c r="K327" s="153"/>
    </row>
    <row r="328" spans="2:11">
      <c r="B328" s="141"/>
      <c r="C328" s="153"/>
      <c r="D328" s="153"/>
      <c r="E328" s="153"/>
      <c r="F328" s="153"/>
      <c r="G328" s="153"/>
      <c r="H328" s="153"/>
      <c r="I328" s="142"/>
      <c r="J328" s="142"/>
      <c r="K328" s="153"/>
    </row>
    <row r="329" spans="2:11">
      <c r="B329" s="141"/>
      <c r="C329" s="153"/>
      <c r="D329" s="153"/>
      <c r="E329" s="153"/>
      <c r="F329" s="153"/>
      <c r="G329" s="153"/>
      <c r="H329" s="153"/>
      <c r="I329" s="142"/>
      <c r="J329" s="142"/>
      <c r="K329" s="153"/>
    </row>
    <row r="330" spans="2:11">
      <c r="B330" s="141"/>
      <c r="C330" s="153"/>
      <c r="D330" s="153"/>
      <c r="E330" s="153"/>
      <c r="F330" s="153"/>
      <c r="G330" s="153"/>
      <c r="H330" s="153"/>
      <c r="I330" s="142"/>
      <c r="J330" s="142"/>
      <c r="K330" s="153"/>
    </row>
    <row r="331" spans="2:11">
      <c r="B331" s="141"/>
      <c r="C331" s="153"/>
      <c r="D331" s="153"/>
      <c r="E331" s="153"/>
      <c r="F331" s="153"/>
      <c r="G331" s="153"/>
      <c r="H331" s="153"/>
      <c r="I331" s="142"/>
      <c r="J331" s="142"/>
      <c r="K331" s="153"/>
    </row>
    <row r="332" spans="2:11">
      <c r="B332" s="141"/>
      <c r="C332" s="153"/>
      <c r="D332" s="153"/>
      <c r="E332" s="153"/>
      <c r="F332" s="153"/>
      <c r="G332" s="153"/>
      <c r="H332" s="153"/>
      <c r="I332" s="142"/>
      <c r="J332" s="142"/>
      <c r="K332" s="153"/>
    </row>
    <row r="333" spans="2:11">
      <c r="B333" s="141"/>
      <c r="C333" s="153"/>
      <c r="D333" s="153"/>
      <c r="E333" s="153"/>
      <c r="F333" s="153"/>
      <c r="G333" s="153"/>
      <c r="H333" s="153"/>
      <c r="I333" s="142"/>
      <c r="J333" s="142"/>
      <c r="K333" s="153"/>
    </row>
    <row r="334" spans="2:11">
      <c r="B334" s="141"/>
      <c r="C334" s="153"/>
      <c r="D334" s="153"/>
      <c r="E334" s="153"/>
      <c r="F334" s="153"/>
      <c r="G334" s="153"/>
      <c r="H334" s="153"/>
      <c r="I334" s="142"/>
      <c r="J334" s="142"/>
      <c r="K334" s="153"/>
    </row>
    <row r="335" spans="2:11">
      <c r="B335" s="141"/>
      <c r="C335" s="153"/>
      <c r="D335" s="153"/>
      <c r="E335" s="153"/>
      <c r="F335" s="153"/>
      <c r="G335" s="153"/>
      <c r="H335" s="153"/>
      <c r="I335" s="142"/>
      <c r="J335" s="142"/>
      <c r="K335" s="153"/>
    </row>
    <row r="336" spans="2:11">
      <c r="B336" s="141"/>
      <c r="C336" s="153"/>
      <c r="D336" s="153"/>
      <c r="E336" s="153"/>
      <c r="F336" s="153"/>
      <c r="G336" s="153"/>
      <c r="H336" s="153"/>
      <c r="I336" s="142"/>
      <c r="J336" s="142"/>
      <c r="K336" s="153"/>
    </row>
    <row r="337" spans="2:11">
      <c r="B337" s="141"/>
      <c r="C337" s="153"/>
      <c r="D337" s="153"/>
      <c r="E337" s="153"/>
      <c r="F337" s="153"/>
      <c r="G337" s="153"/>
      <c r="H337" s="153"/>
      <c r="I337" s="142"/>
      <c r="J337" s="142"/>
      <c r="K337" s="153"/>
    </row>
    <row r="338" spans="2:11">
      <c r="B338" s="141"/>
      <c r="C338" s="153"/>
      <c r="D338" s="153"/>
      <c r="E338" s="153"/>
      <c r="F338" s="153"/>
      <c r="G338" s="153"/>
      <c r="H338" s="153"/>
      <c r="I338" s="142"/>
      <c r="J338" s="142"/>
      <c r="K338" s="153"/>
    </row>
    <row r="339" spans="2:11">
      <c r="B339" s="141"/>
      <c r="C339" s="153"/>
      <c r="D339" s="153"/>
      <c r="E339" s="153"/>
      <c r="F339" s="153"/>
      <c r="G339" s="153"/>
      <c r="H339" s="153"/>
      <c r="I339" s="142"/>
      <c r="J339" s="142"/>
      <c r="K339" s="153"/>
    </row>
    <row r="340" spans="2:11">
      <c r="B340" s="141"/>
      <c r="C340" s="153"/>
      <c r="D340" s="153"/>
      <c r="E340" s="153"/>
      <c r="F340" s="153"/>
      <c r="G340" s="153"/>
      <c r="H340" s="153"/>
      <c r="I340" s="142"/>
      <c r="J340" s="142"/>
      <c r="K340" s="153"/>
    </row>
    <row r="341" spans="2:11">
      <c r="B341" s="141"/>
      <c r="C341" s="153"/>
      <c r="D341" s="153"/>
      <c r="E341" s="153"/>
      <c r="F341" s="153"/>
      <c r="G341" s="153"/>
      <c r="H341" s="153"/>
      <c r="I341" s="142"/>
      <c r="J341" s="142"/>
      <c r="K341" s="153"/>
    </row>
    <row r="342" spans="2:11">
      <c r="B342" s="141"/>
      <c r="C342" s="153"/>
      <c r="D342" s="153"/>
      <c r="E342" s="153"/>
      <c r="F342" s="153"/>
      <c r="G342" s="153"/>
      <c r="H342" s="153"/>
      <c r="I342" s="142"/>
      <c r="J342" s="142"/>
      <c r="K342" s="153"/>
    </row>
    <row r="343" spans="2:11">
      <c r="B343" s="141"/>
      <c r="C343" s="153"/>
      <c r="D343" s="153"/>
      <c r="E343" s="153"/>
      <c r="F343" s="153"/>
      <c r="G343" s="153"/>
      <c r="H343" s="153"/>
      <c r="I343" s="142"/>
      <c r="J343" s="142"/>
      <c r="K343" s="153"/>
    </row>
    <row r="344" spans="2:11">
      <c r="B344" s="141"/>
      <c r="C344" s="153"/>
      <c r="D344" s="153"/>
      <c r="E344" s="153"/>
      <c r="F344" s="153"/>
      <c r="G344" s="153"/>
      <c r="H344" s="153"/>
      <c r="I344" s="142"/>
      <c r="J344" s="142"/>
      <c r="K344" s="153"/>
    </row>
    <row r="345" spans="2:11">
      <c r="B345" s="141"/>
      <c r="C345" s="153"/>
      <c r="D345" s="153"/>
      <c r="E345" s="153"/>
      <c r="F345" s="153"/>
      <c r="G345" s="153"/>
      <c r="H345" s="153"/>
      <c r="I345" s="142"/>
      <c r="J345" s="142"/>
      <c r="K345" s="153"/>
    </row>
    <row r="346" spans="2:11">
      <c r="B346" s="141"/>
      <c r="C346" s="153"/>
      <c r="D346" s="153"/>
      <c r="E346" s="153"/>
      <c r="F346" s="153"/>
      <c r="G346" s="153"/>
      <c r="H346" s="153"/>
      <c r="I346" s="142"/>
      <c r="J346" s="142"/>
      <c r="K346" s="153"/>
    </row>
    <row r="347" spans="2:11">
      <c r="B347" s="141"/>
      <c r="C347" s="153"/>
      <c r="D347" s="153"/>
      <c r="E347" s="153"/>
      <c r="F347" s="153"/>
      <c r="G347" s="153"/>
      <c r="H347" s="153"/>
      <c r="I347" s="142"/>
      <c r="J347" s="142"/>
      <c r="K347" s="153"/>
    </row>
    <row r="348" spans="2:11">
      <c r="B348" s="141"/>
      <c r="C348" s="153"/>
      <c r="D348" s="153"/>
      <c r="E348" s="153"/>
      <c r="F348" s="153"/>
      <c r="G348" s="153"/>
      <c r="H348" s="153"/>
      <c r="I348" s="142"/>
      <c r="J348" s="142"/>
      <c r="K348" s="153"/>
    </row>
    <row r="349" spans="2:11">
      <c r="B349" s="141"/>
      <c r="C349" s="153"/>
      <c r="D349" s="153"/>
      <c r="E349" s="153"/>
      <c r="F349" s="153"/>
      <c r="G349" s="153"/>
      <c r="H349" s="153"/>
      <c r="I349" s="142"/>
      <c r="J349" s="142"/>
      <c r="K349" s="153"/>
    </row>
    <row r="350" spans="2:11">
      <c r="B350" s="141"/>
      <c r="C350" s="153"/>
      <c r="D350" s="153"/>
      <c r="E350" s="153"/>
      <c r="F350" s="153"/>
      <c r="G350" s="153"/>
      <c r="H350" s="153"/>
      <c r="I350" s="142"/>
      <c r="J350" s="142"/>
      <c r="K350" s="153"/>
    </row>
    <row r="351" spans="2:11">
      <c r="B351" s="141"/>
      <c r="C351" s="153"/>
      <c r="D351" s="153"/>
      <c r="E351" s="153"/>
      <c r="F351" s="153"/>
      <c r="G351" s="153"/>
      <c r="H351" s="153"/>
      <c r="I351" s="142"/>
      <c r="J351" s="142"/>
      <c r="K351" s="153"/>
    </row>
    <row r="352" spans="2:11">
      <c r="B352" s="141"/>
      <c r="C352" s="153"/>
      <c r="D352" s="153"/>
      <c r="E352" s="153"/>
      <c r="F352" s="153"/>
      <c r="G352" s="153"/>
      <c r="H352" s="153"/>
      <c r="I352" s="142"/>
      <c r="J352" s="142"/>
      <c r="K352" s="153"/>
    </row>
    <row r="353" spans="2:11">
      <c r="B353" s="141"/>
      <c r="C353" s="153"/>
      <c r="D353" s="153"/>
      <c r="E353" s="153"/>
      <c r="F353" s="153"/>
      <c r="G353" s="153"/>
      <c r="H353" s="153"/>
      <c r="I353" s="142"/>
      <c r="J353" s="142"/>
      <c r="K353" s="153"/>
    </row>
    <row r="354" spans="2:11">
      <c r="B354" s="141"/>
      <c r="C354" s="153"/>
      <c r="D354" s="153"/>
      <c r="E354" s="153"/>
      <c r="F354" s="153"/>
      <c r="G354" s="153"/>
      <c r="H354" s="153"/>
      <c r="I354" s="142"/>
      <c r="J354" s="142"/>
      <c r="K354" s="153"/>
    </row>
    <row r="355" spans="2:11">
      <c r="B355" s="141"/>
      <c r="C355" s="153"/>
      <c r="D355" s="153"/>
      <c r="E355" s="153"/>
      <c r="F355" s="153"/>
      <c r="G355" s="153"/>
      <c r="H355" s="153"/>
      <c r="I355" s="142"/>
      <c r="J355" s="142"/>
      <c r="K355" s="153"/>
    </row>
    <row r="356" spans="2:11">
      <c r="B356" s="141"/>
      <c r="C356" s="153"/>
      <c r="D356" s="153"/>
      <c r="E356" s="153"/>
      <c r="F356" s="153"/>
      <c r="G356" s="153"/>
      <c r="H356" s="153"/>
      <c r="I356" s="142"/>
      <c r="J356" s="142"/>
      <c r="K356" s="153"/>
    </row>
    <row r="357" spans="2:11">
      <c r="B357" s="141"/>
      <c r="C357" s="153"/>
      <c r="D357" s="153"/>
      <c r="E357" s="153"/>
      <c r="F357" s="153"/>
      <c r="G357" s="153"/>
      <c r="H357" s="153"/>
      <c r="I357" s="142"/>
      <c r="J357" s="142"/>
      <c r="K357" s="153"/>
    </row>
    <row r="358" spans="2:11">
      <c r="B358" s="141"/>
      <c r="C358" s="153"/>
      <c r="D358" s="153"/>
      <c r="E358" s="153"/>
      <c r="F358" s="153"/>
      <c r="G358" s="153"/>
      <c r="H358" s="153"/>
      <c r="I358" s="142"/>
      <c r="J358" s="142"/>
      <c r="K358" s="153"/>
    </row>
    <row r="359" spans="2:11">
      <c r="B359" s="141"/>
      <c r="C359" s="153"/>
      <c r="D359" s="153"/>
      <c r="E359" s="153"/>
      <c r="F359" s="153"/>
      <c r="G359" s="153"/>
      <c r="H359" s="153"/>
      <c r="I359" s="142"/>
      <c r="J359" s="142"/>
      <c r="K359" s="153"/>
    </row>
    <row r="360" spans="2:11">
      <c r="B360" s="141"/>
      <c r="C360" s="153"/>
      <c r="D360" s="153"/>
      <c r="E360" s="153"/>
      <c r="F360" s="153"/>
      <c r="G360" s="153"/>
      <c r="H360" s="153"/>
      <c r="I360" s="142"/>
      <c r="J360" s="142"/>
      <c r="K360" s="153"/>
    </row>
    <row r="361" spans="2:11">
      <c r="B361" s="141"/>
      <c r="C361" s="153"/>
      <c r="D361" s="153"/>
      <c r="E361" s="153"/>
      <c r="F361" s="153"/>
      <c r="G361" s="153"/>
      <c r="H361" s="153"/>
      <c r="I361" s="142"/>
      <c r="J361" s="142"/>
      <c r="K361" s="153"/>
    </row>
    <row r="362" spans="2:11">
      <c r="B362" s="141"/>
      <c r="C362" s="153"/>
      <c r="D362" s="153"/>
      <c r="E362" s="153"/>
      <c r="F362" s="153"/>
      <c r="G362" s="153"/>
      <c r="H362" s="153"/>
      <c r="I362" s="142"/>
      <c r="J362" s="142"/>
      <c r="K362" s="153"/>
    </row>
    <row r="363" spans="2:11">
      <c r="B363" s="141"/>
      <c r="C363" s="153"/>
      <c r="D363" s="153"/>
      <c r="E363" s="153"/>
      <c r="F363" s="153"/>
      <c r="G363" s="153"/>
      <c r="H363" s="153"/>
      <c r="I363" s="142"/>
      <c r="J363" s="142"/>
      <c r="K363" s="153"/>
    </row>
    <row r="364" spans="2:11">
      <c r="B364" s="141"/>
      <c r="C364" s="153"/>
      <c r="D364" s="153"/>
      <c r="E364" s="153"/>
      <c r="F364" s="153"/>
      <c r="G364" s="153"/>
      <c r="H364" s="153"/>
      <c r="I364" s="142"/>
      <c r="J364" s="142"/>
      <c r="K364" s="153"/>
    </row>
    <row r="365" spans="2:11">
      <c r="B365" s="141"/>
      <c r="C365" s="153"/>
      <c r="D365" s="153"/>
      <c r="E365" s="153"/>
      <c r="F365" s="153"/>
      <c r="G365" s="153"/>
      <c r="H365" s="153"/>
      <c r="I365" s="142"/>
      <c r="J365" s="142"/>
      <c r="K365" s="153"/>
    </row>
    <row r="366" spans="2:11">
      <c r="B366" s="141"/>
      <c r="C366" s="153"/>
      <c r="D366" s="153"/>
      <c r="E366" s="153"/>
      <c r="F366" s="153"/>
      <c r="G366" s="153"/>
      <c r="H366" s="153"/>
      <c r="I366" s="142"/>
      <c r="J366" s="142"/>
      <c r="K366" s="153"/>
    </row>
    <row r="367" spans="2:11">
      <c r="B367" s="141"/>
      <c r="C367" s="153"/>
      <c r="D367" s="153"/>
      <c r="E367" s="153"/>
      <c r="F367" s="153"/>
      <c r="G367" s="153"/>
      <c r="H367" s="153"/>
      <c r="I367" s="142"/>
      <c r="J367" s="142"/>
      <c r="K367" s="153"/>
    </row>
    <row r="368" spans="2:11">
      <c r="B368" s="141"/>
      <c r="C368" s="153"/>
      <c r="D368" s="153"/>
      <c r="E368" s="153"/>
      <c r="F368" s="153"/>
      <c r="G368" s="153"/>
      <c r="H368" s="153"/>
      <c r="I368" s="142"/>
      <c r="J368" s="142"/>
      <c r="K368" s="153"/>
    </row>
    <row r="369" spans="2:11">
      <c r="B369" s="141"/>
      <c r="C369" s="153"/>
      <c r="D369" s="153"/>
      <c r="E369" s="153"/>
      <c r="F369" s="153"/>
      <c r="G369" s="153"/>
      <c r="H369" s="153"/>
      <c r="I369" s="142"/>
      <c r="J369" s="142"/>
      <c r="K369" s="153"/>
    </row>
    <row r="370" spans="2:11">
      <c r="B370" s="141"/>
      <c r="C370" s="153"/>
      <c r="D370" s="153"/>
      <c r="E370" s="153"/>
      <c r="F370" s="153"/>
      <c r="G370" s="153"/>
      <c r="H370" s="153"/>
      <c r="I370" s="142"/>
      <c r="J370" s="142"/>
      <c r="K370" s="153"/>
    </row>
    <row r="371" spans="2:11">
      <c r="B371" s="141"/>
      <c r="C371" s="153"/>
      <c r="D371" s="153"/>
      <c r="E371" s="153"/>
      <c r="F371" s="153"/>
      <c r="G371" s="153"/>
      <c r="H371" s="153"/>
      <c r="I371" s="142"/>
      <c r="J371" s="142"/>
      <c r="K371" s="153"/>
    </row>
    <row r="372" spans="2:11">
      <c r="B372" s="141"/>
      <c r="C372" s="153"/>
      <c r="D372" s="153"/>
      <c r="E372" s="153"/>
      <c r="F372" s="153"/>
      <c r="G372" s="153"/>
      <c r="H372" s="153"/>
      <c r="I372" s="142"/>
      <c r="J372" s="142"/>
      <c r="K372" s="153"/>
    </row>
    <row r="373" spans="2:11">
      <c r="B373" s="141"/>
      <c r="C373" s="153"/>
      <c r="D373" s="153"/>
      <c r="E373" s="153"/>
      <c r="F373" s="153"/>
      <c r="G373" s="153"/>
      <c r="H373" s="153"/>
      <c r="I373" s="142"/>
      <c r="J373" s="142"/>
      <c r="K373" s="153"/>
    </row>
    <row r="374" spans="2:11">
      <c r="B374" s="141"/>
      <c r="C374" s="153"/>
      <c r="D374" s="153"/>
      <c r="E374" s="153"/>
      <c r="F374" s="153"/>
      <c r="G374" s="153"/>
      <c r="H374" s="153"/>
      <c r="I374" s="142"/>
      <c r="J374" s="142"/>
      <c r="K374" s="153"/>
    </row>
    <row r="375" spans="2:11">
      <c r="B375" s="141"/>
      <c r="C375" s="153"/>
      <c r="D375" s="153"/>
      <c r="E375" s="153"/>
      <c r="F375" s="153"/>
      <c r="G375" s="153"/>
      <c r="H375" s="153"/>
      <c r="I375" s="142"/>
      <c r="J375" s="142"/>
      <c r="K375" s="153"/>
    </row>
    <row r="376" spans="2:11">
      <c r="B376" s="141"/>
      <c r="C376" s="153"/>
      <c r="D376" s="153"/>
      <c r="E376" s="153"/>
      <c r="F376" s="153"/>
      <c r="G376" s="153"/>
      <c r="H376" s="153"/>
      <c r="I376" s="142"/>
      <c r="J376" s="142"/>
      <c r="K376" s="153"/>
    </row>
    <row r="377" spans="2:11">
      <c r="B377" s="141"/>
      <c r="C377" s="153"/>
      <c r="D377" s="153"/>
      <c r="E377" s="153"/>
      <c r="F377" s="153"/>
      <c r="G377" s="153"/>
      <c r="H377" s="153"/>
      <c r="I377" s="142"/>
      <c r="J377" s="142"/>
      <c r="K377" s="153"/>
    </row>
    <row r="378" spans="2:11">
      <c r="B378" s="141"/>
      <c r="C378" s="153"/>
      <c r="D378" s="153"/>
      <c r="E378" s="153"/>
      <c r="F378" s="153"/>
      <c r="G378" s="153"/>
      <c r="H378" s="153"/>
      <c r="I378" s="142"/>
      <c r="J378" s="142"/>
      <c r="K378" s="153"/>
    </row>
    <row r="379" spans="2:11">
      <c r="B379" s="141"/>
      <c r="C379" s="153"/>
      <c r="D379" s="153"/>
      <c r="E379" s="153"/>
      <c r="F379" s="153"/>
      <c r="G379" s="153"/>
      <c r="H379" s="153"/>
      <c r="I379" s="142"/>
      <c r="J379" s="142"/>
      <c r="K379" s="153"/>
    </row>
    <row r="380" spans="2:11">
      <c r="B380" s="141"/>
      <c r="C380" s="153"/>
      <c r="D380" s="153"/>
      <c r="E380" s="153"/>
      <c r="F380" s="153"/>
      <c r="G380" s="153"/>
      <c r="H380" s="153"/>
      <c r="I380" s="142"/>
      <c r="J380" s="142"/>
      <c r="K380" s="153"/>
    </row>
    <row r="381" spans="2:11">
      <c r="B381" s="141"/>
      <c r="C381" s="153"/>
      <c r="D381" s="153"/>
      <c r="E381" s="153"/>
      <c r="F381" s="153"/>
      <c r="G381" s="153"/>
      <c r="H381" s="153"/>
      <c r="I381" s="142"/>
      <c r="J381" s="142"/>
      <c r="K381" s="153"/>
    </row>
    <row r="382" spans="2:11">
      <c r="B382" s="141"/>
      <c r="C382" s="153"/>
      <c r="D382" s="153"/>
      <c r="E382" s="153"/>
      <c r="F382" s="153"/>
      <c r="G382" s="153"/>
      <c r="H382" s="153"/>
      <c r="I382" s="142"/>
      <c r="J382" s="142"/>
      <c r="K382" s="153"/>
    </row>
    <row r="383" spans="2:11">
      <c r="B383" s="141"/>
      <c r="C383" s="153"/>
      <c r="D383" s="153"/>
      <c r="E383" s="153"/>
      <c r="F383" s="153"/>
      <c r="G383" s="153"/>
      <c r="H383" s="153"/>
      <c r="I383" s="142"/>
      <c r="J383" s="142"/>
      <c r="K383" s="153"/>
    </row>
    <row r="384" spans="2:11">
      <c r="B384" s="141"/>
      <c r="C384" s="153"/>
      <c r="D384" s="153"/>
      <c r="E384" s="153"/>
      <c r="F384" s="153"/>
      <c r="G384" s="153"/>
      <c r="H384" s="153"/>
      <c r="I384" s="142"/>
      <c r="J384" s="142"/>
      <c r="K384" s="153"/>
    </row>
    <row r="385" spans="2:11">
      <c r="B385" s="141"/>
      <c r="C385" s="153"/>
      <c r="D385" s="153"/>
      <c r="E385" s="153"/>
      <c r="F385" s="153"/>
      <c r="G385" s="153"/>
      <c r="H385" s="153"/>
      <c r="I385" s="142"/>
      <c r="J385" s="142"/>
      <c r="K385" s="153"/>
    </row>
    <row r="386" spans="2:11">
      <c r="B386" s="141"/>
      <c r="C386" s="153"/>
      <c r="D386" s="153"/>
      <c r="E386" s="153"/>
      <c r="F386" s="153"/>
      <c r="G386" s="153"/>
      <c r="H386" s="153"/>
      <c r="I386" s="142"/>
      <c r="J386" s="142"/>
      <c r="K386" s="153"/>
    </row>
    <row r="387" spans="2:11">
      <c r="B387" s="141"/>
      <c r="C387" s="153"/>
      <c r="D387" s="153"/>
      <c r="E387" s="153"/>
      <c r="F387" s="153"/>
      <c r="G387" s="153"/>
      <c r="H387" s="153"/>
      <c r="I387" s="142"/>
      <c r="J387" s="142"/>
      <c r="K387" s="153"/>
    </row>
    <row r="388" spans="2:11">
      <c r="B388" s="141"/>
      <c r="C388" s="153"/>
      <c r="D388" s="153"/>
      <c r="E388" s="153"/>
      <c r="F388" s="153"/>
      <c r="G388" s="153"/>
      <c r="H388" s="153"/>
      <c r="I388" s="142"/>
      <c r="J388" s="142"/>
      <c r="K388" s="153"/>
    </row>
    <row r="389" spans="2:11">
      <c r="B389" s="141"/>
      <c r="C389" s="153"/>
      <c r="D389" s="153"/>
      <c r="E389" s="153"/>
      <c r="F389" s="153"/>
      <c r="G389" s="153"/>
      <c r="H389" s="153"/>
      <c r="I389" s="142"/>
      <c r="J389" s="142"/>
      <c r="K389" s="153"/>
    </row>
    <row r="390" spans="2:11">
      <c r="B390" s="141"/>
      <c r="C390" s="153"/>
      <c r="D390" s="153"/>
      <c r="E390" s="153"/>
      <c r="F390" s="153"/>
      <c r="G390" s="153"/>
      <c r="H390" s="153"/>
      <c r="I390" s="142"/>
      <c r="J390" s="142"/>
      <c r="K390" s="153"/>
    </row>
    <row r="391" spans="2:11">
      <c r="B391" s="141"/>
      <c r="C391" s="153"/>
      <c r="D391" s="153"/>
      <c r="E391" s="153"/>
      <c r="F391" s="153"/>
      <c r="G391" s="153"/>
      <c r="H391" s="153"/>
      <c r="I391" s="142"/>
      <c r="J391" s="142"/>
      <c r="K391" s="153"/>
    </row>
    <row r="392" spans="2:11">
      <c r="B392" s="141"/>
      <c r="C392" s="153"/>
      <c r="D392" s="153"/>
      <c r="E392" s="153"/>
      <c r="F392" s="153"/>
      <c r="G392" s="153"/>
      <c r="H392" s="153"/>
      <c r="I392" s="142"/>
      <c r="J392" s="142"/>
      <c r="K392" s="153"/>
    </row>
    <row r="393" spans="2:11">
      <c r="B393" s="141"/>
      <c r="C393" s="153"/>
      <c r="D393" s="153"/>
      <c r="E393" s="153"/>
      <c r="F393" s="153"/>
      <c r="G393" s="153"/>
      <c r="H393" s="153"/>
      <c r="I393" s="142"/>
      <c r="J393" s="142"/>
      <c r="K393" s="153"/>
    </row>
    <row r="394" spans="2:11">
      <c r="B394" s="141"/>
      <c r="C394" s="153"/>
      <c r="D394" s="153"/>
      <c r="E394" s="153"/>
      <c r="F394" s="153"/>
      <c r="G394" s="153"/>
      <c r="H394" s="153"/>
      <c r="I394" s="142"/>
      <c r="J394" s="142"/>
      <c r="K394" s="153"/>
    </row>
    <row r="395" spans="2:11">
      <c r="B395" s="141"/>
      <c r="C395" s="153"/>
      <c r="D395" s="153"/>
      <c r="E395" s="153"/>
      <c r="F395" s="153"/>
      <c r="G395" s="153"/>
      <c r="H395" s="153"/>
      <c r="I395" s="142"/>
      <c r="J395" s="142"/>
      <c r="K395" s="153"/>
    </row>
    <row r="396" spans="2:11">
      <c r="B396" s="141"/>
      <c r="C396" s="153"/>
      <c r="D396" s="153"/>
      <c r="E396" s="153"/>
      <c r="F396" s="153"/>
      <c r="G396" s="153"/>
      <c r="H396" s="153"/>
      <c r="I396" s="142"/>
      <c r="J396" s="142"/>
      <c r="K396" s="153"/>
    </row>
    <row r="397" spans="2:11">
      <c r="B397" s="141"/>
      <c r="C397" s="153"/>
      <c r="D397" s="153"/>
      <c r="E397" s="153"/>
      <c r="F397" s="153"/>
      <c r="G397" s="153"/>
      <c r="H397" s="153"/>
      <c r="I397" s="142"/>
      <c r="J397" s="142"/>
      <c r="K397" s="153"/>
    </row>
    <row r="398" spans="2:11">
      <c r="B398" s="141"/>
      <c r="C398" s="153"/>
      <c r="D398" s="153"/>
      <c r="E398" s="153"/>
      <c r="F398" s="153"/>
      <c r="G398" s="153"/>
      <c r="H398" s="153"/>
      <c r="I398" s="142"/>
      <c r="J398" s="142"/>
      <c r="K398" s="153"/>
    </row>
    <row r="399" spans="2:11">
      <c r="B399" s="141"/>
      <c r="C399" s="153"/>
      <c r="D399" s="153"/>
      <c r="E399" s="153"/>
      <c r="F399" s="153"/>
      <c r="G399" s="153"/>
      <c r="H399" s="153"/>
      <c r="I399" s="142"/>
      <c r="J399" s="142"/>
      <c r="K399" s="153"/>
    </row>
    <row r="400" spans="2:11">
      <c r="B400" s="141"/>
      <c r="C400" s="153"/>
      <c r="D400" s="153"/>
      <c r="E400" s="153"/>
      <c r="F400" s="153"/>
      <c r="G400" s="153"/>
      <c r="H400" s="153"/>
      <c r="I400" s="142"/>
      <c r="J400" s="142"/>
      <c r="K400" s="153"/>
    </row>
    <row r="401" spans="2:11">
      <c r="B401" s="141"/>
      <c r="C401" s="153"/>
      <c r="D401" s="153"/>
      <c r="E401" s="153"/>
      <c r="F401" s="153"/>
      <c r="G401" s="153"/>
      <c r="H401" s="153"/>
      <c r="I401" s="142"/>
      <c r="J401" s="142"/>
      <c r="K401" s="153"/>
    </row>
    <row r="402" spans="2:11">
      <c r="B402" s="141"/>
      <c r="C402" s="153"/>
      <c r="D402" s="153"/>
      <c r="E402" s="153"/>
      <c r="F402" s="153"/>
      <c r="G402" s="153"/>
      <c r="H402" s="153"/>
      <c r="I402" s="142"/>
      <c r="J402" s="142"/>
      <c r="K402" s="153"/>
    </row>
    <row r="403" spans="2:11">
      <c r="B403" s="141"/>
      <c r="C403" s="153"/>
      <c r="D403" s="153"/>
      <c r="E403" s="153"/>
      <c r="F403" s="153"/>
      <c r="G403" s="153"/>
      <c r="H403" s="153"/>
      <c r="I403" s="142"/>
      <c r="J403" s="142"/>
      <c r="K403" s="153"/>
    </row>
    <row r="404" spans="2:11">
      <c r="B404" s="141"/>
      <c r="C404" s="153"/>
      <c r="D404" s="153"/>
      <c r="E404" s="153"/>
      <c r="F404" s="153"/>
      <c r="G404" s="153"/>
      <c r="H404" s="153"/>
      <c r="I404" s="142"/>
      <c r="J404" s="142"/>
      <c r="K404" s="153"/>
    </row>
    <row r="405" spans="2:11">
      <c r="B405" s="141"/>
      <c r="C405" s="153"/>
      <c r="D405" s="153"/>
      <c r="E405" s="153"/>
      <c r="F405" s="153"/>
      <c r="G405" s="153"/>
      <c r="H405" s="153"/>
      <c r="I405" s="142"/>
      <c r="J405" s="142"/>
      <c r="K405" s="153"/>
    </row>
    <row r="406" spans="2:11">
      <c r="B406" s="141"/>
      <c r="C406" s="153"/>
      <c r="D406" s="153"/>
      <c r="E406" s="153"/>
      <c r="F406" s="153"/>
      <c r="G406" s="153"/>
      <c r="H406" s="153"/>
      <c r="I406" s="142"/>
      <c r="J406" s="142"/>
      <c r="K406" s="153"/>
    </row>
    <row r="407" spans="2:11">
      <c r="B407" s="141"/>
      <c r="C407" s="153"/>
      <c r="D407" s="153"/>
      <c r="E407" s="153"/>
      <c r="F407" s="153"/>
      <c r="G407" s="153"/>
      <c r="H407" s="153"/>
      <c r="I407" s="142"/>
      <c r="J407" s="142"/>
      <c r="K407" s="153"/>
    </row>
    <row r="408" spans="2:11">
      <c r="B408" s="141"/>
      <c r="C408" s="153"/>
      <c r="D408" s="153"/>
      <c r="E408" s="153"/>
      <c r="F408" s="153"/>
      <c r="G408" s="153"/>
      <c r="H408" s="153"/>
      <c r="I408" s="142"/>
      <c r="J408" s="142"/>
      <c r="K408" s="153"/>
    </row>
    <row r="409" spans="2:11">
      <c r="B409" s="141"/>
      <c r="C409" s="153"/>
      <c r="D409" s="153"/>
      <c r="E409" s="153"/>
      <c r="F409" s="153"/>
      <c r="G409" s="153"/>
      <c r="H409" s="153"/>
      <c r="I409" s="142"/>
      <c r="J409" s="142"/>
      <c r="K409" s="153"/>
    </row>
    <row r="410" spans="2:11">
      <c r="B410" s="141"/>
      <c r="C410" s="153"/>
      <c r="D410" s="153"/>
      <c r="E410" s="153"/>
      <c r="F410" s="153"/>
      <c r="G410" s="153"/>
      <c r="H410" s="153"/>
      <c r="I410" s="142"/>
      <c r="J410" s="142"/>
      <c r="K410" s="153"/>
    </row>
    <row r="411" spans="2:11">
      <c r="B411" s="141"/>
      <c r="C411" s="153"/>
      <c r="D411" s="153"/>
      <c r="E411" s="153"/>
      <c r="F411" s="153"/>
      <c r="G411" s="153"/>
      <c r="H411" s="153"/>
      <c r="I411" s="142"/>
      <c r="J411" s="142"/>
      <c r="K411" s="153"/>
    </row>
    <row r="412" spans="2:11">
      <c r="B412" s="141"/>
      <c r="C412" s="153"/>
      <c r="D412" s="153"/>
      <c r="E412" s="153"/>
      <c r="F412" s="153"/>
      <c r="G412" s="153"/>
      <c r="H412" s="153"/>
      <c r="I412" s="142"/>
      <c r="J412" s="142"/>
      <c r="K412" s="153"/>
    </row>
    <row r="413" spans="2:11">
      <c r="B413" s="141"/>
      <c r="C413" s="153"/>
      <c r="D413" s="153"/>
      <c r="E413" s="153"/>
      <c r="F413" s="153"/>
      <c r="G413" s="153"/>
      <c r="H413" s="153"/>
      <c r="I413" s="142"/>
      <c r="J413" s="142"/>
      <c r="K413" s="153"/>
    </row>
    <row r="414" spans="2:11">
      <c r="B414" s="141"/>
      <c r="C414" s="153"/>
      <c r="D414" s="153"/>
      <c r="E414" s="153"/>
      <c r="F414" s="153"/>
      <c r="G414" s="153"/>
      <c r="H414" s="153"/>
      <c r="I414" s="142"/>
      <c r="J414" s="142"/>
      <c r="K414" s="153"/>
    </row>
    <row r="415" spans="2:11">
      <c r="B415" s="141"/>
      <c r="C415" s="153"/>
      <c r="D415" s="153"/>
      <c r="E415" s="153"/>
      <c r="F415" s="153"/>
      <c r="G415" s="153"/>
      <c r="H415" s="153"/>
      <c r="I415" s="142"/>
      <c r="J415" s="142"/>
      <c r="K415" s="153"/>
    </row>
    <row r="416" spans="2:11">
      <c r="B416" s="141"/>
      <c r="C416" s="153"/>
      <c r="D416" s="153"/>
      <c r="E416" s="153"/>
      <c r="F416" s="153"/>
      <c r="G416" s="153"/>
      <c r="H416" s="153"/>
      <c r="I416" s="142"/>
      <c r="J416" s="142"/>
      <c r="K416" s="153"/>
    </row>
    <row r="417" spans="2:11">
      <c r="B417" s="141"/>
      <c r="C417" s="153"/>
      <c r="D417" s="153"/>
      <c r="E417" s="153"/>
      <c r="F417" s="153"/>
      <c r="G417" s="153"/>
      <c r="H417" s="153"/>
      <c r="I417" s="142"/>
      <c r="J417" s="142"/>
      <c r="K417" s="153"/>
    </row>
    <row r="418" spans="2:11">
      <c r="B418" s="141"/>
      <c r="C418" s="153"/>
      <c r="D418" s="153"/>
      <c r="E418" s="153"/>
      <c r="F418" s="153"/>
      <c r="G418" s="153"/>
      <c r="H418" s="153"/>
      <c r="I418" s="142"/>
      <c r="J418" s="142"/>
      <c r="K418" s="153"/>
    </row>
    <row r="419" spans="2:11">
      <c r="B419" s="141"/>
      <c r="C419" s="153"/>
      <c r="D419" s="153"/>
      <c r="E419" s="153"/>
      <c r="F419" s="153"/>
      <c r="G419" s="153"/>
      <c r="H419" s="153"/>
      <c r="I419" s="142"/>
      <c r="J419" s="142"/>
      <c r="K419" s="153"/>
    </row>
    <row r="420" spans="2:11">
      <c r="B420" s="141"/>
      <c r="C420" s="153"/>
      <c r="D420" s="153"/>
      <c r="E420" s="153"/>
      <c r="F420" s="153"/>
      <c r="G420" s="153"/>
      <c r="H420" s="153"/>
      <c r="I420" s="142"/>
      <c r="J420" s="142"/>
      <c r="K420" s="153"/>
    </row>
    <row r="421" spans="2:11">
      <c r="B421" s="141"/>
      <c r="C421" s="153"/>
      <c r="D421" s="153"/>
      <c r="E421" s="153"/>
      <c r="F421" s="153"/>
      <c r="G421" s="153"/>
      <c r="H421" s="153"/>
      <c r="I421" s="142"/>
      <c r="J421" s="142"/>
      <c r="K421" s="153"/>
    </row>
    <row r="422" spans="2:11">
      <c r="B422" s="141"/>
      <c r="C422" s="153"/>
      <c r="D422" s="153"/>
      <c r="E422" s="153"/>
      <c r="F422" s="153"/>
      <c r="G422" s="153"/>
      <c r="H422" s="153"/>
      <c r="I422" s="142"/>
      <c r="J422" s="142"/>
      <c r="K422" s="153"/>
    </row>
    <row r="423" spans="2:11">
      <c r="B423" s="141"/>
      <c r="C423" s="153"/>
      <c r="D423" s="153"/>
      <c r="E423" s="153"/>
      <c r="F423" s="153"/>
      <c r="G423" s="153"/>
      <c r="H423" s="153"/>
      <c r="I423" s="142"/>
      <c r="J423" s="142"/>
      <c r="K423" s="153"/>
    </row>
    <row r="424" spans="2:11">
      <c r="B424" s="141"/>
      <c r="C424" s="153"/>
      <c r="D424" s="153"/>
      <c r="E424" s="153"/>
      <c r="F424" s="153"/>
      <c r="G424" s="153"/>
      <c r="H424" s="153"/>
      <c r="I424" s="142"/>
      <c r="J424" s="142"/>
      <c r="K424" s="153"/>
    </row>
    <row r="425" spans="2:11">
      <c r="B425" s="141"/>
      <c r="C425" s="153"/>
      <c r="D425" s="153"/>
      <c r="E425" s="153"/>
      <c r="F425" s="153"/>
      <c r="G425" s="153"/>
      <c r="H425" s="153"/>
      <c r="I425" s="142"/>
      <c r="J425" s="142"/>
      <c r="K425" s="153"/>
    </row>
    <row r="426" spans="2:11">
      <c r="B426" s="141"/>
      <c r="C426" s="153"/>
      <c r="D426" s="153"/>
      <c r="E426" s="153"/>
      <c r="F426" s="153"/>
      <c r="G426" s="153"/>
      <c r="H426" s="153"/>
      <c r="I426" s="142"/>
      <c r="J426" s="142"/>
      <c r="K426" s="153"/>
    </row>
    <row r="427" spans="2:11">
      <c r="B427" s="141"/>
      <c r="C427" s="153"/>
      <c r="D427" s="153"/>
      <c r="E427" s="153"/>
      <c r="F427" s="153"/>
      <c r="G427" s="153"/>
      <c r="H427" s="153"/>
      <c r="I427" s="142"/>
      <c r="J427" s="142"/>
      <c r="K427" s="153"/>
    </row>
    <row r="428" spans="2:11">
      <c r="B428" s="141"/>
      <c r="C428" s="153"/>
      <c r="D428" s="153"/>
      <c r="E428" s="153"/>
      <c r="F428" s="153"/>
      <c r="G428" s="153"/>
      <c r="H428" s="153"/>
      <c r="I428" s="142"/>
      <c r="J428" s="142"/>
      <c r="K428" s="153"/>
    </row>
    <row r="429" spans="2:11">
      <c r="B429" s="141"/>
      <c r="C429" s="153"/>
      <c r="D429" s="153"/>
      <c r="E429" s="153"/>
      <c r="F429" s="153"/>
      <c r="G429" s="153"/>
      <c r="H429" s="153"/>
      <c r="I429" s="142"/>
      <c r="J429" s="142"/>
      <c r="K429" s="153"/>
    </row>
    <row r="430" spans="2:11">
      <c r="B430" s="141"/>
      <c r="C430" s="153"/>
      <c r="D430" s="153"/>
      <c r="E430" s="153"/>
      <c r="F430" s="153"/>
      <c r="G430" s="153"/>
      <c r="H430" s="153"/>
      <c r="I430" s="142"/>
      <c r="J430" s="142"/>
      <c r="K430" s="153"/>
    </row>
    <row r="431" spans="2:11">
      <c r="B431" s="141"/>
      <c r="C431" s="153"/>
      <c r="D431" s="153"/>
      <c r="E431" s="153"/>
      <c r="F431" s="153"/>
      <c r="G431" s="153"/>
      <c r="H431" s="153"/>
      <c r="I431" s="142"/>
      <c r="J431" s="142"/>
      <c r="K431" s="153"/>
    </row>
    <row r="432" spans="2:11">
      <c r="B432" s="141"/>
      <c r="C432" s="153"/>
      <c r="D432" s="153"/>
      <c r="E432" s="153"/>
      <c r="F432" s="153"/>
      <c r="G432" s="153"/>
      <c r="H432" s="153"/>
      <c r="I432" s="142"/>
      <c r="J432" s="142"/>
      <c r="K432" s="153"/>
    </row>
    <row r="433" spans="2:11">
      <c r="B433" s="141"/>
      <c r="C433" s="153"/>
      <c r="D433" s="153"/>
      <c r="E433" s="153"/>
      <c r="F433" s="153"/>
      <c r="G433" s="153"/>
      <c r="H433" s="153"/>
      <c r="I433" s="142"/>
      <c r="J433" s="142"/>
      <c r="K433" s="153"/>
    </row>
    <row r="434" spans="2:11">
      <c r="B434" s="141"/>
      <c r="C434" s="153"/>
      <c r="D434" s="153"/>
      <c r="E434" s="153"/>
      <c r="F434" s="153"/>
      <c r="G434" s="153"/>
      <c r="H434" s="153"/>
      <c r="I434" s="142"/>
      <c r="J434" s="142"/>
      <c r="K434" s="153"/>
    </row>
    <row r="435" spans="2:11">
      <c r="B435" s="141"/>
      <c r="C435" s="153"/>
      <c r="D435" s="153"/>
      <c r="E435" s="153"/>
      <c r="F435" s="153"/>
      <c r="G435" s="153"/>
      <c r="H435" s="153"/>
      <c r="I435" s="142"/>
      <c r="J435" s="142"/>
      <c r="K435" s="153"/>
    </row>
    <row r="436" spans="2:11">
      <c r="B436" s="141"/>
      <c r="C436" s="153"/>
      <c r="D436" s="153"/>
      <c r="E436" s="153"/>
      <c r="F436" s="153"/>
      <c r="G436" s="153"/>
      <c r="H436" s="153"/>
      <c r="I436" s="142"/>
      <c r="J436" s="142"/>
      <c r="K436" s="153"/>
    </row>
    <row r="437" spans="2:11">
      <c r="B437" s="141"/>
      <c r="C437" s="153"/>
      <c r="D437" s="153"/>
      <c r="E437" s="153"/>
      <c r="F437" s="153"/>
      <c r="G437" s="153"/>
      <c r="H437" s="153"/>
      <c r="I437" s="142"/>
      <c r="J437" s="142"/>
      <c r="K437" s="153"/>
    </row>
    <row r="438" spans="2:11">
      <c r="B438" s="141"/>
      <c r="C438" s="153"/>
      <c r="D438" s="153"/>
      <c r="E438" s="153"/>
      <c r="F438" s="153"/>
      <c r="G438" s="153"/>
      <c r="H438" s="153"/>
      <c r="I438" s="142"/>
      <c r="J438" s="142"/>
      <c r="K438" s="153"/>
    </row>
    <row r="439" spans="2:11">
      <c r="B439" s="141"/>
      <c r="C439" s="153"/>
      <c r="D439" s="153"/>
      <c r="E439" s="153"/>
      <c r="F439" s="153"/>
      <c r="G439" s="153"/>
      <c r="H439" s="153"/>
      <c r="I439" s="142"/>
      <c r="J439" s="142"/>
      <c r="K439" s="153"/>
    </row>
    <row r="440" spans="2:11">
      <c r="B440" s="141"/>
      <c r="C440" s="153"/>
      <c r="D440" s="153"/>
      <c r="E440" s="153"/>
      <c r="F440" s="153"/>
      <c r="G440" s="153"/>
      <c r="H440" s="153"/>
      <c r="I440" s="142"/>
      <c r="J440" s="142"/>
      <c r="K440" s="153"/>
    </row>
    <row r="441" spans="2:11">
      <c r="B441" s="141"/>
      <c r="C441" s="153"/>
      <c r="D441" s="153"/>
      <c r="E441" s="153"/>
      <c r="F441" s="153"/>
      <c r="G441" s="153"/>
      <c r="H441" s="153"/>
      <c r="I441" s="142"/>
      <c r="J441" s="142"/>
      <c r="K441" s="153"/>
    </row>
    <row r="442" spans="2:11">
      <c r="B442" s="141"/>
      <c r="C442" s="153"/>
      <c r="D442" s="153"/>
      <c r="E442" s="153"/>
      <c r="F442" s="153"/>
      <c r="G442" s="153"/>
      <c r="H442" s="153"/>
      <c r="I442" s="142"/>
      <c r="J442" s="142"/>
      <c r="K442" s="153"/>
    </row>
    <row r="443" spans="2:11">
      <c r="B443" s="141"/>
      <c r="C443" s="153"/>
      <c r="D443" s="153"/>
      <c r="E443" s="153"/>
      <c r="F443" s="153"/>
      <c r="G443" s="153"/>
      <c r="H443" s="153"/>
      <c r="I443" s="142"/>
      <c r="J443" s="142"/>
      <c r="K443" s="153"/>
    </row>
    <row r="444" spans="2:11">
      <c r="B444" s="141"/>
      <c r="C444" s="153"/>
      <c r="D444" s="153"/>
      <c r="E444" s="153"/>
      <c r="F444" s="153"/>
      <c r="G444" s="153"/>
      <c r="H444" s="153"/>
      <c r="I444" s="142"/>
      <c r="J444" s="142"/>
      <c r="K444" s="153"/>
    </row>
    <row r="445" spans="2:11">
      <c r="B445" s="141"/>
      <c r="C445" s="153"/>
      <c r="D445" s="153"/>
      <c r="E445" s="153"/>
      <c r="F445" s="153"/>
      <c r="G445" s="153"/>
      <c r="H445" s="153"/>
      <c r="I445" s="142"/>
      <c r="J445" s="142"/>
      <c r="K445" s="153"/>
    </row>
    <row r="446" spans="2:11">
      <c r="B446" s="141"/>
      <c r="C446" s="153"/>
      <c r="D446" s="153"/>
      <c r="E446" s="153"/>
      <c r="F446" s="153"/>
      <c r="G446" s="153"/>
      <c r="H446" s="153"/>
      <c r="I446" s="142"/>
      <c r="J446" s="142"/>
      <c r="K446" s="153"/>
    </row>
    <row r="447" spans="2:11">
      <c r="B447" s="141"/>
      <c r="C447" s="153"/>
      <c r="D447" s="153"/>
      <c r="E447" s="153"/>
      <c r="F447" s="153"/>
      <c r="G447" s="153"/>
      <c r="H447" s="153"/>
      <c r="I447" s="142"/>
      <c r="J447" s="142"/>
      <c r="K447" s="153"/>
    </row>
    <row r="448" spans="2:11">
      <c r="B448" s="141"/>
      <c r="C448" s="153"/>
      <c r="D448" s="153"/>
      <c r="E448" s="153"/>
      <c r="F448" s="153"/>
      <c r="G448" s="153"/>
      <c r="H448" s="153"/>
      <c r="I448" s="142"/>
      <c r="J448" s="142"/>
      <c r="K448" s="153"/>
    </row>
    <row r="449" spans="2:11">
      <c r="B449" s="141"/>
      <c r="C449" s="153"/>
      <c r="D449" s="153"/>
      <c r="E449" s="153"/>
      <c r="F449" s="153"/>
      <c r="G449" s="153"/>
      <c r="H449" s="153"/>
      <c r="I449" s="142"/>
      <c r="J449" s="142"/>
      <c r="K449" s="153"/>
    </row>
    <row r="450" spans="2:11">
      <c r="B450" s="141"/>
      <c r="C450" s="153"/>
      <c r="D450" s="153"/>
      <c r="E450" s="153"/>
      <c r="F450" s="153"/>
      <c r="G450" s="153"/>
      <c r="H450" s="153"/>
      <c r="I450" s="142"/>
      <c r="J450" s="142"/>
      <c r="K450" s="153"/>
    </row>
    <row r="451" spans="2:11">
      <c r="B451" s="141"/>
      <c r="C451" s="153"/>
      <c r="D451" s="153"/>
      <c r="E451" s="153"/>
      <c r="F451" s="153"/>
      <c r="G451" s="153"/>
      <c r="H451" s="153"/>
      <c r="I451" s="142"/>
      <c r="J451" s="142"/>
      <c r="K451" s="153"/>
    </row>
    <row r="452" spans="2:11">
      <c r="B452" s="141"/>
      <c r="C452" s="153"/>
      <c r="D452" s="153"/>
      <c r="E452" s="153"/>
      <c r="F452" s="153"/>
      <c r="G452" s="153"/>
      <c r="H452" s="153"/>
      <c r="I452" s="142"/>
      <c r="J452" s="142"/>
      <c r="K452" s="153"/>
    </row>
    <row r="453" spans="2:11">
      <c r="B453" s="141"/>
      <c r="C453" s="153"/>
      <c r="D453" s="153"/>
      <c r="E453" s="153"/>
      <c r="F453" s="153"/>
      <c r="G453" s="153"/>
      <c r="H453" s="153"/>
      <c r="I453" s="142"/>
      <c r="J453" s="142"/>
      <c r="K453" s="153"/>
    </row>
    <row r="454" spans="2:11">
      <c r="B454" s="141"/>
      <c r="C454" s="153"/>
      <c r="D454" s="153"/>
      <c r="E454" s="153"/>
      <c r="F454" s="153"/>
      <c r="G454" s="153"/>
      <c r="H454" s="153"/>
      <c r="I454" s="142"/>
      <c r="J454" s="142"/>
      <c r="K454" s="153"/>
    </row>
    <row r="455" spans="2:11">
      <c r="B455" s="141"/>
      <c r="C455" s="153"/>
      <c r="D455" s="153"/>
      <c r="E455" s="153"/>
      <c r="F455" s="153"/>
      <c r="G455" s="153"/>
      <c r="H455" s="153"/>
      <c r="I455" s="142"/>
      <c r="J455" s="142"/>
      <c r="K455" s="153"/>
    </row>
    <row r="456" spans="2:11">
      <c r="B456" s="141"/>
      <c r="C456" s="153"/>
      <c r="D456" s="153"/>
      <c r="E456" s="153"/>
      <c r="F456" s="153"/>
      <c r="G456" s="153"/>
      <c r="H456" s="153"/>
      <c r="I456" s="142"/>
      <c r="J456" s="142"/>
      <c r="K456" s="153"/>
    </row>
    <row r="457" spans="2:11">
      <c r="B457" s="141"/>
      <c r="C457" s="153"/>
      <c r="D457" s="153"/>
      <c r="E457" s="153"/>
      <c r="F457" s="153"/>
      <c r="G457" s="153"/>
      <c r="H457" s="153"/>
      <c r="I457" s="142"/>
      <c r="J457" s="142"/>
      <c r="K457" s="153"/>
    </row>
    <row r="458" spans="2:11">
      <c r="B458" s="141"/>
      <c r="C458" s="153"/>
      <c r="D458" s="153"/>
      <c r="E458" s="153"/>
      <c r="F458" s="153"/>
      <c r="G458" s="153"/>
      <c r="H458" s="153"/>
      <c r="I458" s="142"/>
      <c r="J458" s="142"/>
      <c r="K458" s="153"/>
    </row>
    <row r="459" spans="2:11">
      <c r="B459" s="141"/>
      <c r="C459" s="153"/>
      <c r="D459" s="153"/>
      <c r="E459" s="153"/>
      <c r="F459" s="153"/>
      <c r="G459" s="153"/>
      <c r="H459" s="153"/>
      <c r="I459" s="142"/>
      <c r="J459" s="142"/>
      <c r="K459" s="153"/>
    </row>
    <row r="460" spans="2:11">
      <c r="B460" s="141"/>
      <c r="C460" s="153"/>
      <c r="D460" s="153"/>
      <c r="E460" s="153"/>
      <c r="F460" s="153"/>
      <c r="G460" s="153"/>
      <c r="H460" s="153"/>
      <c r="I460" s="142"/>
      <c r="J460" s="142"/>
      <c r="K460" s="153"/>
    </row>
    <row r="461" spans="2:11">
      <c r="B461" s="141"/>
      <c r="C461" s="153"/>
      <c r="D461" s="153"/>
      <c r="E461" s="153"/>
      <c r="F461" s="153"/>
      <c r="G461" s="153"/>
      <c r="H461" s="153"/>
      <c r="I461" s="142"/>
      <c r="J461" s="142"/>
      <c r="K461" s="153"/>
    </row>
    <row r="462" spans="2:11">
      <c r="B462" s="141"/>
      <c r="C462" s="153"/>
      <c r="D462" s="153"/>
      <c r="E462" s="153"/>
      <c r="F462" s="153"/>
      <c r="G462" s="153"/>
      <c r="H462" s="153"/>
      <c r="I462" s="142"/>
      <c r="J462" s="142"/>
      <c r="K462" s="153"/>
    </row>
    <row r="463" spans="2:11">
      <c r="B463" s="141"/>
      <c r="C463" s="153"/>
      <c r="D463" s="153"/>
      <c r="E463" s="153"/>
      <c r="F463" s="153"/>
      <c r="G463" s="153"/>
      <c r="H463" s="153"/>
      <c r="I463" s="142"/>
      <c r="J463" s="142"/>
      <c r="K463" s="153"/>
    </row>
    <row r="464" spans="2:11">
      <c r="B464" s="141"/>
      <c r="C464" s="153"/>
      <c r="D464" s="153"/>
      <c r="E464" s="153"/>
      <c r="F464" s="153"/>
      <c r="G464" s="153"/>
      <c r="H464" s="153"/>
      <c r="I464" s="142"/>
      <c r="J464" s="142"/>
      <c r="K464" s="153"/>
    </row>
    <row r="465" spans="2:11">
      <c r="B465" s="141"/>
      <c r="C465" s="153"/>
      <c r="D465" s="153"/>
      <c r="E465" s="153"/>
      <c r="F465" s="153"/>
      <c r="G465" s="153"/>
      <c r="H465" s="153"/>
      <c r="I465" s="142"/>
      <c r="J465" s="142"/>
      <c r="K465" s="153"/>
    </row>
    <row r="466" spans="2:11">
      <c r="B466" s="141"/>
      <c r="C466" s="153"/>
      <c r="D466" s="153"/>
      <c r="E466" s="153"/>
      <c r="F466" s="153"/>
      <c r="G466" s="153"/>
      <c r="H466" s="153"/>
      <c r="I466" s="142"/>
      <c r="J466" s="142"/>
      <c r="K466" s="153"/>
    </row>
    <row r="467" spans="2:11">
      <c r="B467" s="141"/>
      <c r="C467" s="153"/>
      <c r="D467" s="153"/>
      <c r="E467" s="153"/>
      <c r="F467" s="153"/>
      <c r="G467" s="153"/>
      <c r="H467" s="153"/>
      <c r="I467" s="142"/>
      <c r="J467" s="142"/>
      <c r="K467" s="153"/>
    </row>
    <row r="468" spans="2:11">
      <c r="B468" s="141"/>
      <c r="C468" s="153"/>
      <c r="D468" s="153"/>
      <c r="E468" s="153"/>
      <c r="F468" s="153"/>
      <c r="G468" s="153"/>
      <c r="H468" s="153"/>
      <c r="I468" s="142"/>
      <c r="J468" s="142"/>
      <c r="K468" s="153"/>
    </row>
    <row r="469" spans="2:11">
      <c r="B469" s="141"/>
      <c r="C469" s="153"/>
      <c r="D469" s="153"/>
      <c r="E469" s="153"/>
      <c r="F469" s="153"/>
      <c r="G469" s="153"/>
      <c r="H469" s="153"/>
      <c r="I469" s="142"/>
      <c r="J469" s="142"/>
      <c r="K469" s="153"/>
    </row>
    <row r="470" spans="2:11">
      <c r="B470" s="141"/>
      <c r="C470" s="153"/>
      <c r="D470" s="153"/>
      <c r="E470" s="153"/>
      <c r="F470" s="153"/>
      <c r="G470" s="153"/>
      <c r="H470" s="153"/>
      <c r="I470" s="142"/>
      <c r="J470" s="142"/>
      <c r="K470" s="153"/>
    </row>
    <row r="471" spans="2:11">
      <c r="B471" s="141"/>
      <c r="C471" s="153"/>
      <c r="D471" s="153"/>
      <c r="E471" s="153"/>
      <c r="F471" s="153"/>
      <c r="G471" s="153"/>
      <c r="H471" s="153"/>
      <c r="I471" s="142"/>
      <c r="J471" s="142"/>
      <c r="K471" s="153"/>
    </row>
    <row r="472" spans="2:11">
      <c r="B472" s="141"/>
      <c r="C472" s="153"/>
      <c r="D472" s="153"/>
      <c r="E472" s="153"/>
      <c r="F472" s="153"/>
      <c r="G472" s="153"/>
      <c r="H472" s="153"/>
      <c r="I472" s="142"/>
      <c r="J472" s="142"/>
      <c r="K472" s="153"/>
    </row>
    <row r="473" spans="2:11">
      <c r="B473" s="141"/>
      <c r="C473" s="153"/>
      <c r="D473" s="153"/>
      <c r="E473" s="153"/>
      <c r="F473" s="153"/>
      <c r="G473" s="153"/>
      <c r="H473" s="153"/>
      <c r="I473" s="142"/>
      <c r="J473" s="142"/>
      <c r="K473" s="153"/>
    </row>
    <row r="474" spans="2:11">
      <c r="B474" s="141"/>
      <c r="C474" s="153"/>
      <c r="D474" s="153"/>
      <c r="E474" s="153"/>
      <c r="F474" s="153"/>
      <c r="G474" s="153"/>
      <c r="H474" s="153"/>
      <c r="I474" s="142"/>
      <c r="J474" s="142"/>
      <c r="K474" s="153"/>
    </row>
    <row r="475" spans="2:11">
      <c r="B475" s="141"/>
      <c r="C475" s="153"/>
      <c r="D475" s="153"/>
      <c r="E475" s="153"/>
      <c r="F475" s="153"/>
      <c r="G475" s="153"/>
      <c r="H475" s="153"/>
      <c r="I475" s="142"/>
      <c r="J475" s="142"/>
      <c r="K475" s="153"/>
    </row>
    <row r="476" spans="2:11">
      <c r="B476" s="141"/>
      <c r="C476" s="153"/>
      <c r="D476" s="153"/>
      <c r="E476" s="153"/>
      <c r="F476" s="153"/>
      <c r="G476" s="153"/>
      <c r="H476" s="153"/>
      <c r="I476" s="142"/>
      <c r="J476" s="142"/>
      <c r="K476" s="153"/>
    </row>
    <row r="477" spans="2:11">
      <c r="B477" s="141"/>
      <c r="C477" s="153"/>
      <c r="D477" s="153"/>
      <c r="E477" s="153"/>
      <c r="F477" s="153"/>
      <c r="G477" s="153"/>
      <c r="H477" s="153"/>
      <c r="I477" s="142"/>
      <c r="J477" s="142"/>
      <c r="K477" s="153"/>
    </row>
    <row r="478" spans="2:11">
      <c r="B478" s="141"/>
      <c r="C478" s="153"/>
      <c r="D478" s="153"/>
      <c r="E478" s="153"/>
      <c r="F478" s="153"/>
      <c r="G478" s="153"/>
      <c r="H478" s="153"/>
      <c r="I478" s="142"/>
      <c r="J478" s="142"/>
      <c r="K478" s="153"/>
    </row>
    <row r="479" spans="2:11">
      <c r="B479" s="141"/>
      <c r="C479" s="153"/>
      <c r="D479" s="153"/>
      <c r="E479" s="153"/>
      <c r="F479" s="153"/>
      <c r="G479" s="153"/>
      <c r="H479" s="153"/>
      <c r="I479" s="142"/>
      <c r="J479" s="142"/>
      <c r="K479" s="153"/>
    </row>
    <row r="480" spans="2:11">
      <c r="B480" s="141"/>
      <c r="C480" s="153"/>
      <c r="D480" s="153"/>
      <c r="E480" s="153"/>
      <c r="F480" s="153"/>
      <c r="G480" s="153"/>
      <c r="H480" s="153"/>
      <c r="I480" s="142"/>
      <c r="J480" s="142"/>
      <c r="K480" s="153"/>
    </row>
    <row r="481" spans="2:11">
      <c r="B481" s="141"/>
      <c r="C481" s="153"/>
      <c r="D481" s="153"/>
      <c r="E481" s="153"/>
      <c r="F481" s="153"/>
      <c r="G481" s="153"/>
      <c r="H481" s="153"/>
      <c r="I481" s="142"/>
      <c r="J481" s="142"/>
      <c r="K481" s="153"/>
    </row>
    <row r="482" spans="2:11">
      <c r="B482" s="141"/>
      <c r="C482" s="153"/>
      <c r="D482" s="153"/>
      <c r="E482" s="153"/>
      <c r="F482" s="153"/>
      <c r="G482" s="153"/>
      <c r="H482" s="153"/>
      <c r="I482" s="142"/>
      <c r="J482" s="142"/>
      <c r="K482" s="153"/>
    </row>
    <row r="483" spans="2:11">
      <c r="B483" s="141"/>
      <c r="C483" s="153"/>
      <c r="D483" s="153"/>
      <c r="E483" s="153"/>
      <c r="F483" s="153"/>
      <c r="G483" s="153"/>
      <c r="H483" s="153"/>
      <c r="I483" s="142"/>
      <c r="J483" s="142"/>
      <c r="K483" s="153"/>
    </row>
    <row r="484" spans="2:11">
      <c r="B484" s="141"/>
      <c r="C484" s="153"/>
      <c r="D484" s="153"/>
      <c r="E484" s="153"/>
      <c r="F484" s="153"/>
      <c r="G484" s="153"/>
      <c r="H484" s="153"/>
      <c r="I484" s="142"/>
      <c r="J484" s="142"/>
      <c r="K484" s="153"/>
    </row>
    <row r="485" spans="2:11">
      <c r="B485" s="141"/>
      <c r="C485" s="153"/>
      <c r="D485" s="153"/>
      <c r="E485" s="153"/>
      <c r="F485" s="153"/>
      <c r="G485" s="153"/>
      <c r="H485" s="153"/>
      <c r="I485" s="142"/>
      <c r="J485" s="142"/>
      <c r="K485" s="153"/>
    </row>
    <row r="486" spans="2:11">
      <c r="B486" s="141"/>
      <c r="C486" s="153"/>
      <c r="D486" s="153"/>
      <c r="E486" s="153"/>
      <c r="F486" s="153"/>
      <c r="G486" s="153"/>
      <c r="H486" s="153"/>
      <c r="I486" s="142"/>
      <c r="J486" s="142"/>
      <c r="K486" s="153"/>
    </row>
    <row r="487" spans="2:11">
      <c r="B487" s="141"/>
      <c r="C487" s="153"/>
      <c r="D487" s="153"/>
      <c r="E487" s="153"/>
      <c r="F487" s="153"/>
      <c r="G487" s="153"/>
      <c r="H487" s="153"/>
      <c r="I487" s="142"/>
      <c r="J487" s="142"/>
      <c r="K487" s="153"/>
    </row>
    <row r="488" spans="2:11">
      <c r="B488" s="141"/>
      <c r="C488" s="153"/>
      <c r="D488" s="153"/>
      <c r="E488" s="153"/>
      <c r="F488" s="153"/>
      <c r="G488" s="153"/>
      <c r="H488" s="153"/>
      <c r="I488" s="142"/>
      <c r="J488" s="142"/>
      <c r="K488" s="153"/>
    </row>
    <row r="489" spans="2:11">
      <c r="B489" s="141"/>
      <c r="C489" s="153"/>
      <c r="D489" s="153"/>
      <c r="E489" s="153"/>
      <c r="F489" s="153"/>
      <c r="G489" s="153"/>
      <c r="H489" s="153"/>
      <c r="I489" s="142"/>
      <c r="J489" s="142"/>
      <c r="K489" s="153"/>
    </row>
    <row r="490" spans="2:11">
      <c r="B490" s="141"/>
      <c r="C490" s="153"/>
      <c r="D490" s="153"/>
      <c r="E490" s="153"/>
      <c r="F490" s="153"/>
      <c r="G490" s="153"/>
      <c r="H490" s="153"/>
      <c r="I490" s="142"/>
      <c r="J490" s="142"/>
      <c r="K490" s="153"/>
    </row>
    <row r="491" spans="2:11">
      <c r="B491" s="141"/>
      <c r="C491" s="153"/>
      <c r="D491" s="153"/>
      <c r="E491" s="153"/>
      <c r="F491" s="153"/>
      <c r="G491" s="153"/>
      <c r="H491" s="153"/>
      <c r="I491" s="142"/>
      <c r="J491" s="142"/>
      <c r="K491" s="153"/>
    </row>
    <row r="492" spans="2:11">
      <c r="B492" s="141"/>
      <c r="C492" s="153"/>
      <c r="D492" s="153"/>
      <c r="E492" s="153"/>
      <c r="F492" s="153"/>
      <c r="G492" s="153"/>
      <c r="H492" s="153"/>
      <c r="I492" s="142"/>
      <c r="J492" s="142"/>
      <c r="K492" s="153"/>
    </row>
    <row r="493" spans="2:11">
      <c r="B493" s="141"/>
      <c r="C493" s="153"/>
      <c r="D493" s="153"/>
      <c r="E493" s="153"/>
      <c r="F493" s="153"/>
      <c r="G493" s="153"/>
      <c r="H493" s="153"/>
      <c r="I493" s="142"/>
      <c r="J493" s="142"/>
      <c r="K493" s="153"/>
    </row>
    <row r="494" spans="2:11">
      <c r="B494" s="141"/>
      <c r="C494" s="153"/>
      <c r="D494" s="153"/>
      <c r="E494" s="153"/>
      <c r="F494" s="153"/>
      <c r="G494" s="153"/>
      <c r="H494" s="153"/>
      <c r="I494" s="142"/>
      <c r="J494" s="142"/>
      <c r="K494" s="153"/>
    </row>
    <row r="495" spans="2:11">
      <c r="B495" s="141"/>
      <c r="C495" s="153"/>
      <c r="D495" s="153"/>
      <c r="E495" s="153"/>
      <c r="F495" s="153"/>
      <c r="G495" s="153"/>
      <c r="H495" s="153"/>
      <c r="I495" s="142"/>
      <c r="J495" s="142"/>
      <c r="K495" s="153"/>
    </row>
    <row r="496" spans="2:11">
      <c r="B496" s="141"/>
      <c r="C496" s="153"/>
      <c r="D496" s="153"/>
      <c r="E496" s="153"/>
      <c r="F496" s="153"/>
      <c r="G496" s="153"/>
      <c r="H496" s="153"/>
      <c r="I496" s="142"/>
      <c r="J496" s="142"/>
      <c r="K496" s="153"/>
    </row>
    <row r="497" spans="2:11">
      <c r="B497" s="141"/>
      <c r="C497" s="153"/>
      <c r="D497" s="153"/>
      <c r="E497" s="153"/>
      <c r="F497" s="153"/>
      <c r="G497" s="153"/>
      <c r="H497" s="153"/>
      <c r="I497" s="142"/>
      <c r="J497" s="142"/>
      <c r="K497" s="153"/>
    </row>
    <row r="498" spans="2:11">
      <c r="B498" s="141"/>
      <c r="C498" s="153"/>
      <c r="D498" s="153"/>
      <c r="E498" s="153"/>
      <c r="F498" s="153"/>
      <c r="G498" s="153"/>
      <c r="H498" s="153"/>
      <c r="I498" s="142"/>
      <c r="J498" s="142"/>
      <c r="K498" s="153"/>
    </row>
    <row r="499" spans="2:11">
      <c r="B499" s="141"/>
      <c r="C499" s="153"/>
      <c r="D499" s="153"/>
      <c r="E499" s="153"/>
      <c r="F499" s="153"/>
      <c r="G499" s="153"/>
      <c r="H499" s="153"/>
      <c r="I499" s="142"/>
      <c r="J499" s="142"/>
      <c r="K499" s="153"/>
    </row>
    <row r="500" spans="2:11">
      <c r="B500" s="141"/>
      <c r="C500" s="153"/>
      <c r="D500" s="153"/>
      <c r="E500" s="153"/>
      <c r="F500" s="153"/>
      <c r="G500" s="153"/>
      <c r="H500" s="153"/>
      <c r="I500" s="142"/>
      <c r="J500" s="142"/>
      <c r="K500" s="153"/>
    </row>
    <row r="501" spans="2:11">
      <c r="B501" s="141"/>
      <c r="C501" s="153"/>
      <c r="D501" s="153"/>
      <c r="E501" s="153"/>
      <c r="F501" s="153"/>
      <c r="G501" s="153"/>
      <c r="H501" s="153"/>
      <c r="I501" s="142"/>
      <c r="J501" s="142"/>
      <c r="K501" s="153"/>
    </row>
    <row r="502" spans="2:11">
      <c r="B502" s="141"/>
      <c r="C502" s="153"/>
      <c r="D502" s="153"/>
      <c r="E502" s="153"/>
      <c r="F502" s="153"/>
      <c r="G502" s="153"/>
      <c r="H502" s="153"/>
      <c r="I502" s="142"/>
      <c r="J502" s="142"/>
      <c r="K502" s="153"/>
    </row>
    <row r="503" spans="2:11">
      <c r="B503" s="141"/>
      <c r="C503" s="153"/>
      <c r="D503" s="153"/>
      <c r="E503" s="153"/>
      <c r="F503" s="153"/>
      <c r="G503" s="153"/>
      <c r="H503" s="153"/>
      <c r="I503" s="142"/>
      <c r="J503" s="142"/>
      <c r="K503" s="153"/>
    </row>
    <row r="504" spans="2:11">
      <c r="B504" s="141"/>
      <c r="C504" s="153"/>
      <c r="D504" s="153"/>
      <c r="E504" s="153"/>
      <c r="F504" s="153"/>
      <c r="G504" s="153"/>
      <c r="H504" s="153"/>
      <c r="I504" s="142"/>
      <c r="J504" s="142"/>
      <c r="K504" s="153"/>
    </row>
    <row r="505" spans="2:11">
      <c r="B505" s="141"/>
      <c r="C505" s="153"/>
      <c r="D505" s="153"/>
      <c r="E505" s="153"/>
      <c r="F505" s="153"/>
      <c r="G505" s="153"/>
      <c r="H505" s="153"/>
      <c r="I505" s="142"/>
      <c r="J505" s="142"/>
      <c r="K505" s="153"/>
    </row>
    <row r="506" spans="2:11">
      <c r="B506" s="141"/>
      <c r="C506" s="153"/>
      <c r="D506" s="153"/>
      <c r="E506" s="153"/>
      <c r="F506" s="153"/>
      <c r="G506" s="153"/>
      <c r="H506" s="153"/>
      <c r="I506" s="142"/>
      <c r="J506" s="142"/>
      <c r="K506" s="153"/>
    </row>
    <row r="507" spans="2:11">
      <c r="B507" s="141"/>
      <c r="C507" s="153"/>
      <c r="D507" s="153"/>
      <c r="E507" s="153"/>
      <c r="F507" s="153"/>
      <c r="G507" s="153"/>
      <c r="H507" s="153"/>
      <c r="I507" s="142"/>
      <c r="J507" s="142"/>
      <c r="K507" s="153"/>
    </row>
    <row r="508" spans="2:11">
      <c r="B508" s="141"/>
      <c r="C508" s="153"/>
      <c r="D508" s="153"/>
      <c r="E508" s="153"/>
      <c r="F508" s="153"/>
      <c r="G508" s="153"/>
      <c r="H508" s="153"/>
      <c r="I508" s="142"/>
      <c r="J508" s="142"/>
      <c r="K508" s="153"/>
    </row>
    <row r="509" spans="2:11">
      <c r="B509" s="141"/>
      <c r="C509" s="153"/>
      <c r="D509" s="153"/>
      <c r="E509" s="153"/>
      <c r="F509" s="153"/>
      <c r="G509" s="153"/>
      <c r="H509" s="153"/>
      <c r="I509" s="142"/>
      <c r="J509" s="142"/>
      <c r="K509" s="153"/>
    </row>
    <row r="510" spans="2:11">
      <c r="B510" s="141"/>
      <c r="C510" s="153"/>
      <c r="D510" s="153"/>
      <c r="E510" s="153"/>
      <c r="F510" s="153"/>
      <c r="G510" s="153"/>
      <c r="H510" s="153"/>
      <c r="I510" s="142"/>
      <c r="J510" s="142"/>
      <c r="K510" s="153"/>
    </row>
    <row r="511" spans="2:11">
      <c r="B511" s="141"/>
      <c r="C511" s="153"/>
      <c r="D511" s="153"/>
      <c r="E511" s="153"/>
      <c r="F511" s="153"/>
      <c r="G511" s="153"/>
      <c r="H511" s="153"/>
      <c r="I511" s="142"/>
      <c r="J511" s="142"/>
      <c r="K511" s="153"/>
    </row>
    <row r="512" spans="2:11">
      <c r="B512" s="141"/>
      <c r="C512" s="153"/>
      <c r="D512" s="153"/>
      <c r="E512" s="153"/>
      <c r="F512" s="153"/>
      <c r="G512" s="153"/>
      <c r="H512" s="153"/>
      <c r="I512" s="142"/>
      <c r="J512" s="142"/>
      <c r="K512" s="153"/>
    </row>
    <row r="513" spans="2:11">
      <c r="B513" s="141"/>
      <c r="C513" s="153"/>
      <c r="D513" s="153"/>
      <c r="E513" s="153"/>
      <c r="F513" s="153"/>
      <c r="G513" s="153"/>
      <c r="H513" s="153"/>
      <c r="I513" s="142"/>
      <c r="J513" s="142"/>
      <c r="K513" s="153"/>
    </row>
    <row r="514" spans="2:11">
      <c r="B514" s="141"/>
      <c r="C514" s="153"/>
      <c r="D514" s="153"/>
      <c r="E514" s="153"/>
      <c r="F514" s="153"/>
      <c r="G514" s="153"/>
      <c r="H514" s="153"/>
      <c r="I514" s="142"/>
      <c r="J514" s="142"/>
      <c r="K514" s="153"/>
    </row>
    <row r="515" spans="2:11">
      <c r="B515" s="141"/>
      <c r="C515" s="153"/>
      <c r="D515" s="153"/>
      <c r="E515" s="153"/>
      <c r="F515" s="153"/>
      <c r="G515" s="153"/>
      <c r="H515" s="153"/>
      <c r="I515" s="142"/>
      <c r="J515" s="142"/>
      <c r="K515" s="153"/>
    </row>
    <row r="516" spans="2:11">
      <c r="B516" s="141"/>
      <c r="C516" s="153"/>
      <c r="D516" s="153"/>
      <c r="E516" s="153"/>
      <c r="F516" s="153"/>
      <c r="G516" s="153"/>
      <c r="H516" s="153"/>
      <c r="I516" s="142"/>
      <c r="J516" s="142"/>
      <c r="K516" s="153"/>
    </row>
    <row r="517" spans="2:11">
      <c r="B517" s="141"/>
      <c r="C517" s="153"/>
      <c r="D517" s="153"/>
      <c r="E517" s="153"/>
      <c r="F517" s="153"/>
      <c r="G517" s="153"/>
      <c r="H517" s="153"/>
      <c r="I517" s="142"/>
      <c r="J517" s="142"/>
      <c r="K517" s="153"/>
    </row>
    <row r="518" spans="2:11">
      <c r="B518" s="141"/>
      <c r="C518" s="153"/>
      <c r="D518" s="153"/>
      <c r="E518" s="153"/>
      <c r="F518" s="153"/>
      <c r="G518" s="153"/>
      <c r="H518" s="153"/>
      <c r="I518" s="142"/>
      <c r="J518" s="142"/>
      <c r="K518" s="153"/>
    </row>
    <row r="519" spans="2:11">
      <c r="B519" s="141"/>
      <c r="C519" s="153"/>
      <c r="D519" s="153"/>
      <c r="E519" s="153"/>
      <c r="F519" s="153"/>
      <c r="G519" s="153"/>
      <c r="H519" s="153"/>
      <c r="I519" s="142"/>
      <c r="J519" s="142"/>
      <c r="K519" s="153"/>
    </row>
    <row r="520" spans="2:11">
      <c r="B520" s="141"/>
      <c r="C520" s="153"/>
      <c r="D520" s="153"/>
      <c r="E520" s="153"/>
      <c r="F520" s="153"/>
      <c r="G520" s="153"/>
      <c r="H520" s="153"/>
      <c r="I520" s="142"/>
      <c r="J520" s="142"/>
      <c r="K520" s="153"/>
    </row>
    <row r="521" spans="2:11">
      <c r="B521" s="141"/>
      <c r="C521" s="153"/>
      <c r="D521" s="153"/>
      <c r="E521" s="153"/>
      <c r="F521" s="153"/>
      <c r="G521" s="153"/>
      <c r="H521" s="153"/>
      <c r="I521" s="142"/>
      <c r="J521" s="142"/>
      <c r="K521" s="153"/>
    </row>
    <row r="522" spans="2:11">
      <c r="B522" s="141"/>
      <c r="C522" s="153"/>
      <c r="D522" s="153"/>
      <c r="E522" s="153"/>
      <c r="F522" s="153"/>
      <c r="G522" s="153"/>
      <c r="H522" s="153"/>
      <c r="I522" s="142"/>
      <c r="J522" s="142"/>
      <c r="K522" s="153"/>
    </row>
    <row r="523" spans="2:11">
      <c r="B523" s="141"/>
      <c r="C523" s="153"/>
      <c r="D523" s="153"/>
      <c r="E523" s="153"/>
      <c r="F523" s="153"/>
      <c r="G523" s="153"/>
      <c r="H523" s="153"/>
      <c r="I523" s="142"/>
      <c r="J523" s="142"/>
      <c r="K523" s="153"/>
    </row>
    <row r="524" spans="2:11">
      <c r="B524" s="141"/>
      <c r="C524" s="153"/>
      <c r="D524" s="153"/>
      <c r="E524" s="153"/>
      <c r="F524" s="153"/>
      <c r="G524" s="153"/>
      <c r="H524" s="153"/>
      <c r="I524" s="142"/>
      <c r="J524" s="142"/>
      <c r="K524" s="153"/>
    </row>
    <row r="525" spans="2:11">
      <c r="B525" s="141"/>
      <c r="C525" s="153"/>
      <c r="D525" s="153"/>
      <c r="E525" s="153"/>
      <c r="F525" s="153"/>
      <c r="G525" s="153"/>
      <c r="H525" s="153"/>
      <c r="I525" s="142"/>
      <c r="J525" s="142"/>
      <c r="K525" s="153"/>
    </row>
    <row r="526" spans="2:11">
      <c r="B526" s="141"/>
      <c r="C526" s="153"/>
      <c r="D526" s="153"/>
      <c r="E526" s="153"/>
      <c r="F526" s="153"/>
      <c r="G526" s="153"/>
      <c r="H526" s="153"/>
      <c r="I526" s="142"/>
      <c r="J526" s="142"/>
      <c r="K526" s="153"/>
    </row>
    <row r="527" spans="2:11">
      <c r="B527" s="141"/>
      <c r="C527" s="153"/>
      <c r="D527" s="153"/>
      <c r="E527" s="153"/>
      <c r="F527" s="153"/>
      <c r="G527" s="153"/>
      <c r="H527" s="153"/>
      <c r="I527" s="142"/>
      <c r="J527" s="142"/>
      <c r="K527" s="153"/>
    </row>
    <row r="528" spans="2:11">
      <c r="B528" s="141"/>
      <c r="C528" s="153"/>
      <c r="D528" s="153"/>
      <c r="E528" s="153"/>
      <c r="F528" s="153"/>
      <c r="G528" s="153"/>
      <c r="H528" s="153"/>
      <c r="I528" s="142"/>
      <c r="J528" s="142"/>
      <c r="K528" s="153"/>
    </row>
    <row r="529" spans="2:11">
      <c r="B529" s="141"/>
      <c r="C529" s="153"/>
      <c r="D529" s="153"/>
      <c r="E529" s="153"/>
      <c r="F529" s="153"/>
      <c r="G529" s="153"/>
      <c r="H529" s="153"/>
      <c r="I529" s="142"/>
      <c r="J529" s="142"/>
      <c r="K529" s="153"/>
    </row>
    <row r="530" spans="2:11">
      <c r="B530" s="141"/>
      <c r="C530" s="153"/>
      <c r="D530" s="153"/>
      <c r="E530" s="153"/>
      <c r="F530" s="153"/>
      <c r="G530" s="153"/>
      <c r="H530" s="153"/>
      <c r="I530" s="142"/>
      <c r="J530" s="142"/>
      <c r="K530" s="153"/>
    </row>
    <row r="531" spans="2:11">
      <c r="B531" s="141"/>
      <c r="C531" s="153"/>
      <c r="D531" s="153"/>
      <c r="E531" s="153"/>
      <c r="F531" s="153"/>
      <c r="G531" s="153"/>
      <c r="H531" s="153"/>
      <c r="I531" s="142"/>
      <c r="J531" s="142"/>
      <c r="K531" s="153"/>
    </row>
    <row r="532" spans="2:11">
      <c r="B532" s="141"/>
      <c r="C532" s="153"/>
      <c r="D532" s="153"/>
      <c r="E532" s="153"/>
      <c r="F532" s="153"/>
      <c r="G532" s="153"/>
      <c r="H532" s="153"/>
      <c r="I532" s="142"/>
      <c r="J532" s="142"/>
      <c r="K532" s="153"/>
    </row>
    <row r="533" spans="2:11">
      <c r="B533" s="141"/>
      <c r="C533" s="153"/>
      <c r="D533" s="153"/>
      <c r="E533" s="153"/>
      <c r="F533" s="153"/>
      <c r="G533" s="153"/>
      <c r="H533" s="153"/>
      <c r="I533" s="142"/>
      <c r="J533" s="142"/>
      <c r="K533" s="153"/>
    </row>
    <row r="534" spans="2:11">
      <c r="B534" s="141"/>
      <c r="C534" s="153"/>
      <c r="D534" s="153"/>
      <c r="E534" s="153"/>
      <c r="F534" s="153"/>
      <c r="G534" s="153"/>
      <c r="H534" s="153"/>
      <c r="I534" s="142"/>
      <c r="J534" s="142"/>
      <c r="K534" s="153"/>
    </row>
    <row r="535" spans="2:11">
      <c r="B535" s="141"/>
      <c r="C535" s="153"/>
      <c r="D535" s="153"/>
      <c r="E535" s="153"/>
      <c r="F535" s="153"/>
      <c r="G535" s="153"/>
      <c r="H535" s="153"/>
      <c r="I535" s="142"/>
      <c r="J535" s="142"/>
      <c r="K535" s="153"/>
    </row>
    <row r="536" spans="2:11">
      <c r="B536" s="141"/>
      <c r="C536" s="153"/>
      <c r="D536" s="153"/>
      <c r="E536" s="153"/>
      <c r="F536" s="153"/>
      <c r="G536" s="153"/>
      <c r="H536" s="153"/>
      <c r="I536" s="142"/>
      <c r="J536" s="142"/>
      <c r="K536" s="153"/>
    </row>
    <row r="537" spans="2:11">
      <c r="B537" s="141"/>
      <c r="C537" s="153"/>
      <c r="D537" s="153"/>
      <c r="E537" s="153"/>
      <c r="F537" s="153"/>
      <c r="G537" s="153"/>
      <c r="H537" s="153"/>
      <c r="I537" s="142"/>
      <c r="J537" s="142"/>
      <c r="K537" s="153"/>
    </row>
    <row r="538" spans="2:11">
      <c r="B538" s="141"/>
      <c r="C538" s="153"/>
      <c r="D538" s="153"/>
      <c r="E538" s="153"/>
      <c r="F538" s="153"/>
      <c r="G538" s="153"/>
      <c r="H538" s="153"/>
      <c r="I538" s="142"/>
      <c r="J538" s="142"/>
      <c r="K538" s="153"/>
    </row>
    <row r="539" spans="2:11">
      <c r="B539" s="141"/>
      <c r="C539" s="153"/>
      <c r="D539" s="153"/>
      <c r="E539" s="153"/>
      <c r="F539" s="153"/>
      <c r="G539" s="153"/>
      <c r="H539" s="153"/>
      <c r="I539" s="142"/>
      <c r="J539" s="142"/>
      <c r="K539" s="153"/>
    </row>
    <row r="540" spans="2:11">
      <c r="B540" s="141"/>
      <c r="C540" s="153"/>
      <c r="D540" s="153"/>
      <c r="E540" s="153"/>
      <c r="F540" s="153"/>
      <c r="G540" s="153"/>
      <c r="H540" s="153"/>
      <c r="I540" s="142"/>
      <c r="J540" s="142"/>
      <c r="K540" s="153"/>
    </row>
    <row r="541" spans="2:11">
      <c r="B541" s="141"/>
      <c r="C541" s="153"/>
      <c r="D541" s="153"/>
      <c r="E541" s="153"/>
      <c r="F541" s="153"/>
      <c r="G541" s="153"/>
      <c r="H541" s="153"/>
      <c r="I541" s="142"/>
      <c r="J541" s="142"/>
      <c r="K541" s="153"/>
    </row>
    <row r="542" spans="2:11">
      <c r="B542" s="141"/>
      <c r="C542" s="153"/>
      <c r="D542" s="153"/>
      <c r="E542" s="153"/>
      <c r="F542" s="153"/>
      <c r="G542" s="153"/>
      <c r="H542" s="153"/>
      <c r="I542" s="142"/>
      <c r="J542" s="142"/>
      <c r="K542" s="153"/>
    </row>
    <row r="543" spans="2:11">
      <c r="B543" s="141"/>
      <c r="C543" s="153"/>
      <c r="D543" s="153"/>
      <c r="E543" s="153"/>
      <c r="F543" s="153"/>
      <c r="G543" s="153"/>
      <c r="H543" s="153"/>
      <c r="I543" s="142"/>
      <c r="J543" s="142"/>
      <c r="K543" s="153"/>
    </row>
    <row r="544" spans="2:11">
      <c r="B544" s="141"/>
      <c r="C544" s="153"/>
      <c r="D544" s="153"/>
      <c r="E544" s="153"/>
      <c r="F544" s="153"/>
      <c r="G544" s="153"/>
      <c r="H544" s="153"/>
      <c r="I544" s="142"/>
      <c r="J544" s="142"/>
      <c r="K544" s="153"/>
    </row>
    <row r="545" spans="2:11">
      <c r="B545" s="141"/>
      <c r="C545" s="153"/>
      <c r="D545" s="153"/>
      <c r="E545" s="153"/>
      <c r="F545" s="153"/>
      <c r="G545" s="153"/>
      <c r="H545" s="153"/>
      <c r="I545" s="142"/>
      <c r="J545" s="142"/>
      <c r="K545" s="153"/>
    </row>
    <row r="546" spans="2:11">
      <c r="B546" s="141"/>
      <c r="C546" s="153"/>
      <c r="D546" s="153"/>
      <c r="E546" s="153"/>
      <c r="F546" s="153"/>
      <c r="G546" s="153"/>
      <c r="H546" s="153"/>
      <c r="I546" s="142"/>
      <c r="J546" s="142"/>
      <c r="K546" s="153"/>
    </row>
    <row r="547" spans="2:11">
      <c r="B547" s="141"/>
      <c r="C547" s="153"/>
      <c r="D547" s="153"/>
      <c r="E547" s="153"/>
      <c r="F547" s="153"/>
      <c r="G547" s="153"/>
      <c r="H547" s="153"/>
      <c r="I547" s="142"/>
      <c r="J547" s="142"/>
      <c r="K547" s="153"/>
    </row>
    <row r="548" spans="2:11">
      <c r="B548" s="141"/>
      <c r="C548" s="153"/>
      <c r="D548" s="153"/>
      <c r="E548" s="153"/>
      <c r="F548" s="153"/>
      <c r="G548" s="153"/>
      <c r="H548" s="153"/>
      <c r="I548" s="142"/>
      <c r="J548" s="142"/>
      <c r="K548" s="153"/>
    </row>
    <row r="549" spans="2:11">
      <c r="B549" s="141"/>
      <c r="C549" s="153"/>
      <c r="D549" s="153"/>
      <c r="E549" s="153"/>
      <c r="F549" s="153"/>
      <c r="G549" s="153"/>
      <c r="H549" s="153"/>
      <c r="I549" s="142"/>
      <c r="J549" s="142"/>
      <c r="K549" s="153"/>
    </row>
    <row r="550" spans="2:11">
      <c r="B550" s="141"/>
      <c r="C550" s="153"/>
      <c r="D550" s="153"/>
      <c r="E550" s="153"/>
      <c r="F550" s="153"/>
      <c r="G550" s="153"/>
      <c r="H550" s="153"/>
      <c r="I550" s="142"/>
      <c r="J550" s="142"/>
      <c r="K550" s="153"/>
    </row>
    <row r="551" spans="2:11">
      <c r="B551" s="141"/>
      <c r="C551" s="153"/>
      <c r="D551" s="153"/>
      <c r="E551" s="153"/>
      <c r="F551" s="153"/>
      <c r="G551" s="153"/>
      <c r="H551" s="153"/>
      <c r="I551" s="142"/>
      <c r="J551" s="142"/>
      <c r="K551" s="153"/>
    </row>
    <row r="552" spans="2:11">
      <c r="B552" s="141"/>
      <c r="C552" s="153"/>
      <c r="D552" s="153"/>
      <c r="E552" s="153"/>
      <c r="F552" s="153"/>
      <c r="G552" s="153"/>
      <c r="H552" s="153"/>
      <c r="I552" s="142"/>
      <c r="J552" s="142"/>
      <c r="K552" s="153"/>
    </row>
    <row r="553" spans="2:11">
      <c r="B553" s="141"/>
      <c r="C553" s="153"/>
      <c r="D553" s="153"/>
      <c r="E553" s="153"/>
      <c r="F553" s="153"/>
      <c r="G553" s="153"/>
      <c r="H553" s="153"/>
      <c r="I553" s="142"/>
      <c r="J553" s="142"/>
      <c r="K553" s="153"/>
    </row>
    <row r="554" spans="2:11">
      <c r="B554" s="141"/>
      <c r="C554" s="153"/>
      <c r="D554" s="153"/>
      <c r="E554" s="153"/>
      <c r="F554" s="153"/>
      <c r="G554" s="153"/>
      <c r="H554" s="153"/>
      <c r="I554" s="142"/>
      <c r="J554" s="142"/>
      <c r="K554" s="153"/>
    </row>
    <row r="555" spans="2:11">
      <c r="B555" s="141"/>
      <c r="C555" s="153"/>
      <c r="D555" s="153"/>
      <c r="E555" s="153"/>
      <c r="F555" s="153"/>
      <c r="G555" s="153"/>
      <c r="H555" s="153"/>
      <c r="I555" s="142"/>
      <c r="J555" s="142"/>
      <c r="K555" s="153"/>
    </row>
    <row r="556" spans="2:11">
      <c r="B556" s="141"/>
      <c r="C556" s="153"/>
      <c r="D556" s="153"/>
      <c r="E556" s="153"/>
      <c r="F556" s="153"/>
      <c r="G556" s="153"/>
      <c r="H556" s="153"/>
      <c r="I556" s="142"/>
      <c r="J556" s="142"/>
      <c r="K556" s="153"/>
    </row>
    <row r="557" spans="2:11">
      <c r="B557" s="141"/>
      <c r="C557" s="153"/>
      <c r="D557" s="153"/>
      <c r="E557" s="153"/>
      <c r="F557" s="153"/>
      <c r="G557" s="153"/>
      <c r="H557" s="153"/>
      <c r="I557" s="142"/>
      <c r="J557" s="142"/>
      <c r="K557" s="153"/>
    </row>
    <row r="558" spans="2:11">
      <c r="B558" s="141"/>
      <c r="C558" s="153"/>
      <c r="D558" s="153"/>
      <c r="E558" s="153"/>
      <c r="F558" s="153"/>
      <c r="G558" s="153"/>
      <c r="H558" s="153"/>
      <c r="I558" s="142"/>
      <c r="J558" s="142"/>
      <c r="K558" s="153"/>
    </row>
    <row r="559" spans="2:11">
      <c r="B559" s="141"/>
      <c r="C559" s="153"/>
      <c r="D559" s="153"/>
      <c r="E559" s="153"/>
      <c r="F559" s="153"/>
      <c r="G559" s="153"/>
      <c r="H559" s="153"/>
      <c r="I559" s="142"/>
      <c r="J559" s="142"/>
      <c r="K559" s="153"/>
    </row>
    <row r="560" spans="2:11">
      <c r="B560" s="141"/>
      <c r="C560" s="153"/>
      <c r="D560" s="153"/>
      <c r="E560" s="153"/>
      <c r="F560" s="153"/>
      <c r="G560" s="153"/>
      <c r="H560" s="153"/>
      <c r="I560" s="142"/>
      <c r="J560" s="142"/>
      <c r="K560" s="153"/>
    </row>
    <row r="561" spans="2:11">
      <c r="B561" s="141"/>
      <c r="C561" s="153"/>
      <c r="D561" s="153"/>
      <c r="E561" s="153"/>
      <c r="F561" s="153"/>
      <c r="G561" s="153"/>
      <c r="H561" s="153"/>
      <c r="I561" s="142"/>
      <c r="J561" s="142"/>
      <c r="K561" s="153"/>
    </row>
    <row r="562" spans="2:11">
      <c r="B562" s="141"/>
      <c r="C562" s="153"/>
      <c r="D562" s="153"/>
      <c r="E562" s="153"/>
      <c r="F562" s="153"/>
      <c r="G562" s="153"/>
      <c r="H562" s="153"/>
      <c r="I562" s="142"/>
      <c r="J562" s="142"/>
      <c r="K562" s="153"/>
    </row>
    <row r="563" spans="2:11">
      <c r="B563" s="141"/>
      <c r="C563" s="153"/>
      <c r="D563" s="153"/>
      <c r="E563" s="153"/>
      <c r="F563" s="153"/>
      <c r="G563" s="153"/>
      <c r="H563" s="153"/>
      <c r="I563" s="142"/>
      <c r="J563" s="142"/>
      <c r="K563" s="153"/>
    </row>
    <row r="564" spans="2:11">
      <c r="B564" s="141"/>
      <c r="C564" s="153"/>
      <c r="D564" s="153"/>
      <c r="E564" s="153"/>
      <c r="F564" s="153"/>
      <c r="G564" s="153"/>
      <c r="H564" s="153"/>
      <c r="I564" s="142"/>
      <c r="J564" s="142"/>
      <c r="K564" s="153"/>
    </row>
    <row r="565" spans="2:11">
      <c r="C565" s="3"/>
      <c r="D565" s="3"/>
      <c r="E565" s="3"/>
      <c r="F565" s="3"/>
      <c r="G565" s="3"/>
      <c r="H565" s="3"/>
    </row>
    <row r="566" spans="2:11">
      <c r="C566" s="3"/>
      <c r="D566" s="3"/>
      <c r="E566" s="3"/>
      <c r="F566" s="3"/>
      <c r="G566" s="3"/>
      <c r="H566" s="3"/>
    </row>
    <row r="567" spans="2:11">
      <c r="C567" s="3"/>
      <c r="D567" s="3"/>
      <c r="E567" s="3"/>
      <c r="F567" s="3"/>
      <c r="G567" s="3"/>
      <c r="H567" s="3"/>
    </row>
    <row r="568" spans="2:11">
      <c r="C568" s="3"/>
      <c r="D568" s="3"/>
      <c r="E568" s="3"/>
      <c r="F568" s="3"/>
      <c r="G568" s="3"/>
      <c r="H568" s="3"/>
    </row>
    <row r="569" spans="2:11">
      <c r="C569" s="3"/>
      <c r="D569" s="3"/>
      <c r="E569" s="3"/>
      <c r="F569" s="3"/>
      <c r="G569" s="3"/>
      <c r="H569" s="3"/>
    </row>
    <row r="570" spans="2:11">
      <c r="C570" s="3"/>
      <c r="D570" s="3"/>
      <c r="E570" s="3"/>
      <c r="F570" s="3"/>
      <c r="G570" s="3"/>
      <c r="H570" s="3"/>
    </row>
    <row r="571" spans="2:11">
      <c r="C571" s="3"/>
      <c r="D571" s="3"/>
      <c r="E571" s="3"/>
      <c r="F571" s="3"/>
      <c r="G571" s="3"/>
      <c r="H571" s="3"/>
    </row>
    <row r="572" spans="2:11">
      <c r="C572" s="3"/>
      <c r="D572" s="3"/>
      <c r="E572" s="3"/>
      <c r="F572" s="3"/>
      <c r="G572" s="3"/>
      <c r="H572" s="3"/>
    </row>
    <row r="573" spans="2:11">
      <c r="C573" s="3"/>
      <c r="D573" s="3"/>
      <c r="E573" s="3"/>
      <c r="F573" s="3"/>
      <c r="G573" s="3"/>
      <c r="H573" s="3"/>
    </row>
    <row r="574" spans="2:11">
      <c r="C574" s="3"/>
      <c r="D574" s="3"/>
      <c r="E574" s="3"/>
      <c r="F574" s="3"/>
      <c r="G574" s="3"/>
      <c r="H574" s="3"/>
    </row>
    <row r="575" spans="2:11">
      <c r="C575" s="3"/>
      <c r="D575" s="3"/>
      <c r="E575" s="3"/>
      <c r="F575" s="3"/>
      <c r="G575" s="3"/>
      <c r="H575" s="3"/>
    </row>
    <row r="576" spans="2:11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sheetProtection sheet="1" objects="1" scenarios="1"/>
  <mergeCells count="2">
    <mergeCell ref="B6:K6"/>
    <mergeCell ref="B7:K7"/>
  </mergeCells>
  <phoneticPr fontId="12" type="noConversion"/>
  <dataValidations count="1">
    <dataValidation allowBlank="1" showInputMessage="1" showErrorMessage="1" sqref="C5:C1048576 A1:B1048576 D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B1:AI17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8.4257812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6384" width="9.140625" style="1"/>
  </cols>
  <sheetData>
    <row r="1" spans="2:35">
      <c r="B1" s="46" t="s">
        <v>146</v>
      </c>
      <c r="C1" s="67" t="s" vm="1">
        <v>232</v>
      </c>
    </row>
    <row r="2" spans="2:35">
      <c r="B2" s="46" t="s">
        <v>145</v>
      </c>
      <c r="C2" s="67" t="s">
        <v>233</v>
      </c>
    </row>
    <row r="3" spans="2:35">
      <c r="B3" s="46" t="s">
        <v>147</v>
      </c>
      <c r="C3" s="67" t="s">
        <v>234</v>
      </c>
      <c r="E3" s="2"/>
    </row>
    <row r="4" spans="2:35">
      <c r="B4" s="46" t="s">
        <v>148</v>
      </c>
      <c r="C4" s="67">
        <v>2102</v>
      </c>
    </row>
    <row r="6" spans="2:35" ht="26.25" customHeight="1">
      <c r="B6" s="186" t="s">
        <v>174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8"/>
    </row>
    <row r="7" spans="2:35" ht="26.25" customHeight="1">
      <c r="B7" s="186" t="s">
        <v>98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8"/>
    </row>
    <row r="8" spans="2:35" s="3" customFormat="1" ht="47.25">
      <c r="B8" s="21" t="s">
        <v>117</v>
      </c>
      <c r="C8" s="29" t="s">
        <v>47</v>
      </c>
      <c r="D8" s="12" t="s">
        <v>53</v>
      </c>
      <c r="E8" s="29" t="s">
        <v>14</v>
      </c>
      <c r="F8" s="29" t="s">
        <v>67</v>
      </c>
      <c r="G8" s="29" t="s">
        <v>105</v>
      </c>
      <c r="H8" s="29" t="s">
        <v>17</v>
      </c>
      <c r="I8" s="29" t="s">
        <v>104</v>
      </c>
      <c r="J8" s="29" t="s">
        <v>16</v>
      </c>
      <c r="K8" s="29" t="s">
        <v>18</v>
      </c>
      <c r="L8" s="29" t="s">
        <v>208</v>
      </c>
      <c r="M8" s="29" t="s">
        <v>207</v>
      </c>
      <c r="N8" s="29" t="s">
        <v>62</v>
      </c>
      <c r="O8" s="29" t="s">
        <v>60</v>
      </c>
      <c r="P8" s="29" t="s">
        <v>149</v>
      </c>
      <c r="Q8" s="30" t="s">
        <v>151</v>
      </c>
    </row>
    <row r="9" spans="2:35" s="3" customFormat="1" ht="18" customHeight="1">
      <c r="B9" s="14"/>
      <c r="C9" s="15"/>
      <c r="D9" s="15"/>
      <c r="E9" s="31"/>
      <c r="F9" s="31"/>
      <c r="G9" s="31" t="s">
        <v>21</v>
      </c>
      <c r="H9" s="31" t="s">
        <v>20</v>
      </c>
      <c r="I9" s="31"/>
      <c r="J9" s="31" t="s">
        <v>19</v>
      </c>
      <c r="K9" s="31" t="s">
        <v>19</v>
      </c>
      <c r="L9" s="31" t="s">
        <v>215</v>
      </c>
      <c r="M9" s="31"/>
      <c r="N9" s="31" t="s">
        <v>211</v>
      </c>
      <c r="O9" s="31" t="s">
        <v>19</v>
      </c>
      <c r="P9" s="31" t="s">
        <v>19</v>
      </c>
      <c r="Q9" s="32" t="s">
        <v>19</v>
      </c>
    </row>
    <row r="10" spans="2:35" s="4" customFormat="1" ht="18" customHeight="1">
      <c r="B10" s="17"/>
      <c r="C10" s="18" t="s">
        <v>0</v>
      </c>
      <c r="D10" s="18" t="s">
        <v>1</v>
      </c>
      <c r="E10" s="18" t="s">
        <v>2</v>
      </c>
      <c r="F10" s="18" t="s">
        <v>3</v>
      </c>
      <c r="G10" s="18" t="s">
        <v>4</v>
      </c>
      <c r="H10" s="18" t="s">
        <v>5</v>
      </c>
      <c r="I10" s="18" t="s">
        <v>6</v>
      </c>
      <c r="J10" s="18" t="s">
        <v>7</v>
      </c>
      <c r="K10" s="18" t="s">
        <v>8</v>
      </c>
      <c r="L10" s="18" t="s">
        <v>9</v>
      </c>
      <c r="M10" s="18" t="s">
        <v>10</v>
      </c>
      <c r="N10" s="18" t="s">
        <v>11</v>
      </c>
      <c r="O10" s="18" t="s">
        <v>12</v>
      </c>
      <c r="P10" s="18" t="s">
        <v>13</v>
      </c>
      <c r="Q10" s="19" t="s">
        <v>114</v>
      </c>
    </row>
    <row r="11" spans="2:35" s="4" customFormat="1" ht="18" customHeight="1">
      <c r="B11" s="145" t="s">
        <v>3733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146">
        <v>0</v>
      </c>
      <c r="O11" s="74"/>
      <c r="P11" s="147">
        <v>0</v>
      </c>
      <c r="Q11" s="147">
        <v>0</v>
      </c>
      <c r="AI11" s="1"/>
    </row>
    <row r="12" spans="2:35" ht="21.75" customHeight="1">
      <c r="B12" s="148" t="s">
        <v>223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</row>
    <row r="13" spans="2:35">
      <c r="B13" s="148" t="s">
        <v>113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</row>
    <row r="14" spans="2:35">
      <c r="B14" s="148" t="s">
        <v>206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</row>
    <row r="15" spans="2:35">
      <c r="B15" s="148" t="s">
        <v>214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</row>
    <row r="16" spans="2:35"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</row>
    <row r="17" spans="2:17"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</row>
    <row r="18" spans="2:17"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</row>
    <row r="19" spans="2:17"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</row>
    <row r="20" spans="2:17"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</row>
    <row r="21" spans="2:17"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</row>
    <row r="22" spans="2:17"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</row>
    <row r="23" spans="2:17"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</row>
    <row r="24" spans="2:17"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</row>
    <row r="25" spans="2:17"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</row>
    <row r="26" spans="2:17"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</row>
    <row r="27" spans="2:17"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</row>
    <row r="28" spans="2:17"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</row>
    <row r="29" spans="2:17"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</row>
    <row r="30" spans="2:17"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</row>
    <row r="31" spans="2:17"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</row>
    <row r="32" spans="2:17"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</row>
    <row r="33" spans="2:17"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</row>
    <row r="34" spans="2:17"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</row>
    <row r="35" spans="2:17"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</row>
    <row r="36" spans="2:17"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</row>
    <row r="37" spans="2:17"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</row>
    <row r="38" spans="2:17"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</row>
    <row r="39" spans="2:17"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</row>
    <row r="40" spans="2:17"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</row>
    <row r="41" spans="2:17"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</row>
    <row r="42" spans="2:17"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</row>
    <row r="43" spans="2:17"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</row>
    <row r="44" spans="2:17"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</row>
    <row r="45" spans="2:17"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</row>
    <row r="46" spans="2:17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</row>
    <row r="47" spans="2:17"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</row>
    <row r="48" spans="2:17"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</row>
    <row r="49" spans="2:17"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</row>
    <row r="50" spans="2:17"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</row>
    <row r="51" spans="2:17"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</row>
    <row r="52" spans="2:17"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</row>
    <row r="53" spans="2:17"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</row>
    <row r="54" spans="2:17"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</row>
    <row r="55" spans="2:17"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</row>
    <row r="56" spans="2:17"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</row>
    <row r="57" spans="2:17"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</row>
    <row r="58" spans="2:17"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</row>
    <row r="59" spans="2:17"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</row>
    <row r="60" spans="2:17"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</row>
    <row r="61" spans="2:17"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</row>
    <row r="62" spans="2:17"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</row>
    <row r="63" spans="2:17"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</row>
    <row r="64" spans="2:17"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</row>
    <row r="65" spans="2:17"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</row>
    <row r="66" spans="2:17"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</row>
    <row r="67" spans="2:17"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</row>
    <row r="68" spans="2:17"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</row>
    <row r="69" spans="2:17"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</row>
    <row r="70" spans="2:17"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</row>
    <row r="71" spans="2:17"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</row>
    <row r="72" spans="2:17"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</row>
    <row r="73" spans="2:17"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</row>
    <row r="74" spans="2:17"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</row>
    <row r="75" spans="2:17"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</row>
    <row r="76" spans="2:17"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</row>
    <row r="77" spans="2:17"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</row>
    <row r="78" spans="2:17"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</row>
    <row r="79" spans="2:17"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</row>
    <row r="80" spans="2:17"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</row>
    <row r="81" spans="2:17"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</row>
    <row r="82" spans="2:17"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</row>
    <row r="83" spans="2:17"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</row>
    <row r="84" spans="2:17"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</row>
    <row r="85" spans="2:17"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</row>
    <row r="86" spans="2:17"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</row>
    <row r="87" spans="2:17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</row>
    <row r="88" spans="2:17"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</row>
    <row r="89" spans="2:17"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</row>
    <row r="90" spans="2:17"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</row>
    <row r="91" spans="2:17"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</row>
    <row r="92" spans="2:17"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</row>
    <row r="93" spans="2:17"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</row>
    <row r="94" spans="2:17"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</row>
    <row r="95" spans="2:17"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</row>
    <row r="96" spans="2:17"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</row>
    <row r="97" spans="2:17"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</row>
    <row r="98" spans="2:17"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</row>
    <row r="99" spans="2:17"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</row>
    <row r="100" spans="2:17"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</row>
    <row r="101" spans="2:17"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</row>
    <row r="102" spans="2:17"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</row>
    <row r="103" spans="2:17"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</row>
    <row r="104" spans="2:17"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</row>
    <row r="105" spans="2:17"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</row>
    <row r="106" spans="2:17"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</row>
    <row r="107" spans="2:17"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</row>
    <row r="108" spans="2:17"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</row>
    <row r="109" spans="2:17"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</row>
    <row r="110" spans="2:17"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</row>
    <row r="111" spans="2:17">
      <c r="B111" s="141"/>
      <c r="C111" s="141"/>
      <c r="D111" s="141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</row>
    <row r="112" spans="2:17">
      <c r="B112" s="141"/>
      <c r="C112" s="141"/>
      <c r="D112" s="141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</row>
    <row r="113" spans="2:17">
      <c r="B113" s="141"/>
      <c r="C113" s="141"/>
      <c r="D113" s="141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</row>
    <row r="114" spans="2:17">
      <c r="B114" s="141"/>
      <c r="C114" s="141"/>
      <c r="D114" s="141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</row>
    <row r="115" spans="2:17">
      <c r="B115" s="141"/>
      <c r="C115" s="141"/>
      <c r="D115" s="141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</row>
    <row r="116" spans="2:17">
      <c r="B116" s="141"/>
      <c r="C116" s="141"/>
      <c r="D116" s="141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</row>
    <row r="117" spans="2:17">
      <c r="B117" s="141"/>
      <c r="C117" s="141"/>
      <c r="D117" s="141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</row>
    <row r="118" spans="2:17">
      <c r="B118" s="141"/>
      <c r="C118" s="141"/>
      <c r="D118" s="141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</row>
    <row r="119" spans="2:17">
      <c r="B119" s="141"/>
      <c r="C119" s="141"/>
      <c r="D119" s="141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</row>
    <row r="120" spans="2:17">
      <c r="B120" s="141"/>
      <c r="C120" s="141"/>
      <c r="D120" s="141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</row>
    <row r="121" spans="2:17">
      <c r="B121" s="141"/>
      <c r="C121" s="141"/>
      <c r="D121" s="141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</row>
    <row r="122" spans="2:17">
      <c r="B122" s="141"/>
      <c r="C122" s="141"/>
      <c r="D122" s="141"/>
      <c r="E122" s="142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</row>
    <row r="123" spans="2:17">
      <c r="B123" s="141"/>
      <c r="C123" s="141"/>
      <c r="D123" s="141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</row>
    <row r="124" spans="2:17">
      <c r="B124" s="141"/>
      <c r="C124" s="141"/>
      <c r="D124" s="141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</row>
    <row r="125" spans="2:17">
      <c r="B125" s="141"/>
      <c r="C125" s="141"/>
      <c r="D125" s="141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</row>
    <row r="126" spans="2:17">
      <c r="B126" s="141"/>
      <c r="C126" s="141"/>
      <c r="D126" s="141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</row>
    <row r="127" spans="2:17">
      <c r="B127" s="141"/>
      <c r="C127" s="141"/>
      <c r="D127" s="141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</row>
    <row r="128" spans="2:17">
      <c r="B128" s="141"/>
      <c r="C128" s="141"/>
      <c r="D128" s="141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</row>
    <row r="129" spans="2:17">
      <c r="B129" s="141"/>
      <c r="C129" s="141"/>
      <c r="D129" s="141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</row>
    <row r="130" spans="2:17">
      <c r="B130" s="141"/>
      <c r="C130" s="141"/>
      <c r="D130" s="141"/>
      <c r="E130" s="142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</row>
    <row r="131" spans="2:17">
      <c r="B131" s="141"/>
      <c r="C131" s="141"/>
      <c r="D131" s="141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</row>
    <row r="132" spans="2:17">
      <c r="B132" s="141"/>
      <c r="C132" s="141"/>
      <c r="D132" s="141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</row>
    <row r="133" spans="2:17">
      <c r="B133" s="141"/>
      <c r="C133" s="141"/>
      <c r="D133" s="141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</row>
    <row r="134" spans="2:17">
      <c r="B134" s="141"/>
      <c r="C134" s="141"/>
      <c r="D134" s="141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</row>
    <row r="135" spans="2:17">
      <c r="B135" s="141"/>
      <c r="C135" s="141"/>
      <c r="D135" s="141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</row>
    <row r="136" spans="2:17">
      <c r="B136" s="141"/>
      <c r="C136" s="141"/>
      <c r="D136" s="141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</row>
    <row r="137" spans="2:17">
      <c r="B137" s="141"/>
      <c r="C137" s="141"/>
      <c r="D137" s="141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</row>
    <row r="138" spans="2:17">
      <c r="B138" s="141"/>
      <c r="C138" s="141"/>
      <c r="D138" s="141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</row>
    <row r="139" spans="2:17">
      <c r="B139" s="141"/>
      <c r="C139" s="141"/>
      <c r="D139" s="141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</row>
    <row r="140" spans="2:17">
      <c r="B140" s="141"/>
      <c r="C140" s="141"/>
      <c r="D140" s="141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</row>
    <row r="141" spans="2:17">
      <c r="B141" s="141"/>
      <c r="C141" s="141"/>
      <c r="D141" s="141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</row>
    <row r="142" spans="2:17">
      <c r="B142" s="141"/>
      <c r="C142" s="141"/>
      <c r="D142" s="141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</row>
    <row r="143" spans="2:17">
      <c r="B143" s="141"/>
      <c r="C143" s="141"/>
      <c r="D143" s="141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</row>
    <row r="144" spans="2:17">
      <c r="B144" s="141"/>
      <c r="C144" s="141"/>
      <c r="D144" s="141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</row>
    <row r="145" spans="2:17">
      <c r="B145" s="141"/>
      <c r="C145" s="141"/>
      <c r="D145" s="141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</row>
    <row r="146" spans="2:17">
      <c r="B146" s="141"/>
      <c r="C146" s="141"/>
      <c r="D146" s="141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</row>
    <row r="147" spans="2:17">
      <c r="B147" s="141"/>
      <c r="C147" s="141"/>
      <c r="D147" s="141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</row>
    <row r="148" spans="2:17">
      <c r="B148" s="141"/>
      <c r="C148" s="141"/>
      <c r="D148" s="141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</row>
    <row r="149" spans="2:17">
      <c r="B149" s="141"/>
      <c r="C149" s="141"/>
      <c r="D149" s="141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</row>
    <row r="150" spans="2:17">
      <c r="B150" s="141"/>
      <c r="C150" s="141"/>
      <c r="D150" s="141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</row>
    <row r="151" spans="2:17">
      <c r="B151" s="141"/>
      <c r="C151" s="141"/>
      <c r="D151" s="141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</row>
    <row r="152" spans="2:17">
      <c r="B152" s="141"/>
      <c r="C152" s="141"/>
      <c r="D152" s="141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</row>
    <row r="153" spans="2:17">
      <c r="B153" s="141"/>
      <c r="C153" s="141"/>
      <c r="D153" s="141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</row>
    <row r="154" spans="2:17">
      <c r="B154" s="141"/>
      <c r="C154" s="141"/>
      <c r="D154" s="141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</row>
    <row r="155" spans="2:17">
      <c r="B155" s="141"/>
      <c r="C155" s="141"/>
      <c r="D155" s="141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</row>
    <row r="156" spans="2:17">
      <c r="B156" s="141"/>
      <c r="C156" s="141"/>
      <c r="D156" s="141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</row>
    <row r="157" spans="2:17">
      <c r="B157" s="141"/>
      <c r="C157" s="141"/>
      <c r="D157" s="141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</row>
    <row r="158" spans="2:17">
      <c r="B158" s="141"/>
      <c r="C158" s="141"/>
      <c r="D158" s="141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</row>
    <row r="159" spans="2:17">
      <c r="B159" s="141"/>
      <c r="C159" s="141"/>
      <c r="D159" s="141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</row>
    <row r="160" spans="2:17">
      <c r="B160" s="141"/>
      <c r="C160" s="141"/>
      <c r="D160" s="141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</row>
    <row r="161" spans="2:17">
      <c r="B161" s="141"/>
      <c r="C161" s="141"/>
      <c r="D161" s="141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</row>
    <row r="162" spans="2:17">
      <c r="B162" s="141"/>
      <c r="C162" s="141"/>
      <c r="D162" s="141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</row>
    <row r="163" spans="2:17">
      <c r="B163" s="141"/>
      <c r="C163" s="141"/>
      <c r="D163" s="141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</row>
    <row r="164" spans="2:17">
      <c r="B164" s="141"/>
      <c r="C164" s="141"/>
      <c r="D164" s="141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</row>
    <row r="165" spans="2:17">
      <c r="B165" s="141"/>
      <c r="C165" s="141"/>
      <c r="D165" s="141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</row>
    <row r="166" spans="2:17">
      <c r="B166" s="141"/>
      <c r="C166" s="141"/>
      <c r="D166" s="141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</row>
    <row r="167" spans="2:17">
      <c r="B167" s="141"/>
      <c r="C167" s="141"/>
      <c r="D167" s="141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</row>
    <row r="168" spans="2:17">
      <c r="B168" s="141"/>
      <c r="C168" s="141"/>
      <c r="D168" s="141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</row>
    <row r="169" spans="2:17">
      <c r="B169" s="141"/>
      <c r="C169" s="141"/>
      <c r="D169" s="141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</row>
    <row r="170" spans="2:17">
      <c r="B170" s="141"/>
      <c r="C170" s="141"/>
      <c r="D170" s="141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</row>
    <row r="171" spans="2:17">
      <c r="B171" s="141"/>
      <c r="C171" s="141"/>
      <c r="D171" s="141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</row>
    <row r="172" spans="2:17">
      <c r="B172" s="141"/>
      <c r="C172" s="141"/>
      <c r="D172" s="141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</row>
    <row r="173" spans="2:17">
      <c r="B173" s="141"/>
      <c r="C173" s="141"/>
      <c r="D173" s="141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</row>
    <row r="174" spans="2:17">
      <c r="B174" s="141"/>
      <c r="C174" s="141"/>
      <c r="D174" s="141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</row>
    <row r="175" spans="2:17">
      <c r="B175" s="141"/>
      <c r="C175" s="141"/>
      <c r="D175" s="141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</row>
    <row r="176" spans="2:17">
      <c r="B176" s="141"/>
      <c r="C176" s="141"/>
      <c r="D176" s="141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</row>
  </sheetData>
  <sheetProtection sheet="1" objects="1" scenarios="1"/>
  <mergeCells count="2">
    <mergeCell ref="B6:Q6"/>
    <mergeCell ref="B7:Q7"/>
  </mergeCells>
  <phoneticPr fontId="12" type="noConversion"/>
  <dataValidations count="1">
    <dataValidation allowBlank="1" showInputMessage="1" showErrorMessage="1" sqref="C5:C1048576 A1:B1048576 D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B1:P452"/>
  <sheetViews>
    <sheetView rightToLeft="1" zoomScale="85" zoomScaleNormal="85" workbookViewId="0"/>
  </sheetViews>
  <sheetFormatPr defaultColWidth="9.140625" defaultRowHeight="18"/>
  <cols>
    <col min="1" max="1" width="3" style="1" customWidth="1"/>
    <col min="2" max="2" width="35.42578125" style="2" bestFit="1" customWidth="1"/>
    <col min="3" max="3" width="34.140625" style="2" customWidth="1"/>
    <col min="4" max="4" width="4.5703125" style="1" bestFit="1" customWidth="1"/>
    <col min="5" max="5" width="4.85546875" style="1" bestFit="1" customWidth="1"/>
    <col min="6" max="6" width="12.42578125" style="1" bestFit="1" customWidth="1"/>
    <col min="7" max="7" width="6.85546875" style="1" bestFit="1" customWidth="1"/>
    <col min="8" max="8" width="9" style="1" bestFit="1" customWidth="1"/>
    <col min="9" max="9" width="6.85546875" style="1" bestFit="1" customWidth="1"/>
    <col min="10" max="10" width="7.5703125" style="1" bestFit="1" customWidth="1"/>
    <col min="11" max="11" width="15.42578125" style="1" bestFit="1" customWidth="1"/>
    <col min="12" max="12" width="8.140625" style="1" bestFit="1" customWidth="1"/>
    <col min="13" max="13" width="14.28515625" style="1" bestFit="1" customWidth="1"/>
    <col min="14" max="14" width="6.28515625" style="1" bestFit="1" customWidth="1"/>
    <col min="15" max="15" width="9.140625" style="1" customWidth="1"/>
    <col min="16" max="16" width="9" style="1" bestFit="1" customWidth="1"/>
    <col min="17" max="16384" width="9.140625" style="1"/>
  </cols>
  <sheetData>
    <row r="1" spans="2:16">
      <c r="B1" s="46" t="s">
        <v>146</v>
      </c>
      <c r="C1" s="67" t="s" vm="1">
        <v>232</v>
      </c>
    </row>
    <row r="2" spans="2:16">
      <c r="B2" s="46" t="s">
        <v>145</v>
      </c>
      <c r="C2" s="67" t="s">
        <v>233</v>
      </c>
    </row>
    <row r="3" spans="2:16">
      <c r="B3" s="46" t="s">
        <v>147</v>
      </c>
      <c r="C3" s="67" t="s">
        <v>234</v>
      </c>
    </row>
    <row r="4" spans="2:16">
      <c r="B4" s="46" t="s">
        <v>148</v>
      </c>
      <c r="C4" s="67">
        <v>2102</v>
      </c>
    </row>
    <row r="6" spans="2:16" ht="26.25" customHeight="1">
      <c r="B6" s="186" t="s">
        <v>175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8"/>
    </row>
    <row r="7" spans="2:16" ht="26.25" customHeight="1">
      <c r="B7" s="186" t="s">
        <v>90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8"/>
    </row>
    <row r="8" spans="2:16" s="3" customFormat="1" ht="78.75">
      <c r="B8" s="21" t="s">
        <v>117</v>
      </c>
      <c r="C8" s="29" t="s">
        <v>47</v>
      </c>
      <c r="D8" s="29" t="s">
        <v>14</v>
      </c>
      <c r="E8" s="29" t="s">
        <v>67</v>
      </c>
      <c r="F8" s="29" t="s">
        <v>105</v>
      </c>
      <c r="G8" s="29" t="s">
        <v>17</v>
      </c>
      <c r="H8" s="29" t="s">
        <v>104</v>
      </c>
      <c r="I8" s="29" t="s">
        <v>16</v>
      </c>
      <c r="J8" s="29" t="s">
        <v>18</v>
      </c>
      <c r="K8" s="29" t="s">
        <v>208</v>
      </c>
      <c r="L8" s="29" t="s">
        <v>207</v>
      </c>
      <c r="M8" s="29" t="s">
        <v>112</v>
      </c>
      <c r="N8" s="29" t="s">
        <v>60</v>
      </c>
      <c r="O8" s="29" t="s">
        <v>149</v>
      </c>
      <c r="P8" s="30" t="s">
        <v>151</v>
      </c>
    </row>
    <row r="9" spans="2:16" s="3" customFormat="1" ht="25.5" customHeight="1">
      <c r="B9" s="14"/>
      <c r="C9" s="31"/>
      <c r="D9" s="31"/>
      <c r="E9" s="31"/>
      <c r="F9" s="31" t="s">
        <v>21</v>
      </c>
      <c r="G9" s="31" t="s">
        <v>20</v>
      </c>
      <c r="H9" s="31"/>
      <c r="I9" s="31" t="s">
        <v>19</v>
      </c>
      <c r="J9" s="31" t="s">
        <v>19</v>
      </c>
      <c r="K9" s="31" t="s">
        <v>215</v>
      </c>
      <c r="L9" s="31"/>
      <c r="M9" s="31" t="s">
        <v>211</v>
      </c>
      <c r="N9" s="31" t="s">
        <v>19</v>
      </c>
      <c r="O9" s="31" t="s">
        <v>19</v>
      </c>
      <c r="P9" s="32" t="s">
        <v>19</v>
      </c>
    </row>
    <row r="10" spans="2:16" s="4" customFormat="1" ht="18" customHeight="1">
      <c r="B10" s="17"/>
      <c r="C10" s="18" t="s">
        <v>0</v>
      </c>
      <c r="D10" s="18" t="s">
        <v>1</v>
      </c>
      <c r="E10" s="18" t="s">
        <v>2</v>
      </c>
      <c r="F10" s="18" t="s">
        <v>3</v>
      </c>
      <c r="G10" s="18" t="s">
        <v>4</v>
      </c>
      <c r="H10" s="18" t="s">
        <v>5</v>
      </c>
      <c r="I10" s="18" t="s">
        <v>6</v>
      </c>
      <c r="J10" s="18" t="s">
        <v>7</v>
      </c>
      <c r="K10" s="18" t="s">
        <v>8</v>
      </c>
      <c r="L10" s="18" t="s">
        <v>9</v>
      </c>
      <c r="M10" s="18" t="s">
        <v>10</v>
      </c>
      <c r="N10" s="18" t="s">
        <v>11</v>
      </c>
      <c r="O10" s="18" t="s">
        <v>12</v>
      </c>
      <c r="P10" s="19" t="s">
        <v>13</v>
      </c>
    </row>
    <row r="11" spans="2:16" s="4" customFormat="1" ht="18" customHeight="1">
      <c r="B11" s="68" t="s">
        <v>26</v>
      </c>
      <c r="C11" s="69"/>
      <c r="D11" s="69"/>
      <c r="E11" s="69"/>
      <c r="F11" s="69"/>
      <c r="G11" s="124">
        <v>5.7565411197579852</v>
      </c>
      <c r="H11" s="69"/>
      <c r="I11" s="69"/>
      <c r="J11" s="75">
        <v>4.8384206782928291E-2</v>
      </c>
      <c r="K11" s="124"/>
      <c r="L11" s="73"/>
      <c r="M11" s="124">
        <v>16622692.889570002</v>
      </c>
      <c r="N11" s="69"/>
      <c r="O11" s="72">
        <v>1</v>
      </c>
      <c r="P11" s="72">
        <v>0.27639008879671645</v>
      </c>
    </row>
    <row r="12" spans="2:16" ht="21.75" customHeight="1">
      <c r="B12" s="110" t="s">
        <v>201</v>
      </c>
      <c r="C12" s="102"/>
      <c r="D12" s="102"/>
      <c r="E12" s="102"/>
      <c r="F12" s="102"/>
      <c r="G12" s="125">
        <v>5.7565411197579852</v>
      </c>
      <c r="H12" s="102"/>
      <c r="I12" s="102"/>
      <c r="J12" s="109">
        <v>4.8384206782928291E-2</v>
      </c>
      <c r="K12" s="125"/>
      <c r="L12" s="105"/>
      <c r="M12" s="125">
        <v>16622692.889570002</v>
      </c>
      <c r="N12" s="102"/>
      <c r="O12" s="104">
        <v>1</v>
      </c>
      <c r="P12" s="104">
        <v>0.27639008879671645</v>
      </c>
    </row>
    <row r="13" spans="2:16">
      <c r="B13" s="108" t="s">
        <v>68</v>
      </c>
      <c r="C13" s="102"/>
      <c r="D13" s="102"/>
      <c r="E13" s="102"/>
      <c r="F13" s="102"/>
      <c r="G13" s="125">
        <v>5.7565411197579852</v>
      </c>
      <c r="H13" s="102"/>
      <c r="I13" s="102"/>
      <c r="J13" s="109">
        <v>4.8384206782928291E-2</v>
      </c>
      <c r="K13" s="125"/>
      <c r="L13" s="105"/>
      <c r="M13" s="125">
        <v>16622692.889570002</v>
      </c>
      <c r="N13" s="102"/>
      <c r="O13" s="104">
        <v>1</v>
      </c>
      <c r="P13" s="104">
        <v>0.27639008879671645</v>
      </c>
    </row>
    <row r="14" spans="2:16">
      <c r="B14" s="112" t="s">
        <v>1958</v>
      </c>
      <c r="C14" s="111">
        <v>8287518</v>
      </c>
      <c r="D14" s="111" t="s">
        <v>237</v>
      </c>
      <c r="E14" s="111"/>
      <c r="F14" s="77">
        <v>39845</v>
      </c>
      <c r="G14" s="127">
        <v>1.0499999999999998</v>
      </c>
      <c r="H14" s="106" t="s">
        <v>133</v>
      </c>
      <c r="I14" s="107">
        <v>4.8000000000000001E-2</v>
      </c>
      <c r="J14" s="107">
        <v>4.8399999999999999E-2</v>
      </c>
      <c r="K14" s="127">
        <v>2965000</v>
      </c>
      <c r="L14" s="126">
        <v>123.767048</v>
      </c>
      <c r="M14" s="127">
        <v>3669.6929700000001</v>
      </c>
      <c r="N14" s="111"/>
      <c r="O14" s="113">
        <v>2.2076404794210984E-4</v>
      </c>
      <c r="P14" s="113">
        <v>6.1016994813842299E-5</v>
      </c>
    </row>
    <row r="15" spans="2:16">
      <c r="B15" s="112" t="s">
        <v>1959</v>
      </c>
      <c r="C15" s="111">
        <v>8287526</v>
      </c>
      <c r="D15" s="111" t="s">
        <v>237</v>
      </c>
      <c r="E15" s="111"/>
      <c r="F15" s="77">
        <v>39873</v>
      </c>
      <c r="G15" s="127">
        <v>1.1300000000000001</v>
      </c>
      <c r="H15" s="106" t="s">
        <v>133</v>
      </c>
      <c r="I15" s="107">
        <v>4.8000000000000001E-2</v>
      </c>
      <c r="J15" s="107">
        <v>4.8499999999999995E-2</v>
      </c>
      <c r="K15" s="127">
        <v>106053682</v>
      </c>
      <c r="L15" s="126">
        <v>123.93597</v>
      </c>
      <c r="M15" s="127">
        <v>131438.65951</v>
      </c>
      <c r="N15" s="111"/>
      <c r="O15" s="113">
        <v>7.9071820903622598E-3</v>
      </c>
      <c r="P15" s="113">
        <v>2.1854667600870307E-3</v>
      </c>
    </row>
    <row r="16" spans="2:16">
      <c r="B16" s="112" t="s">
        <v>1960</v>
      </c>
      <c r="C16" s="111">
        <v>98287542</v>
      </c>
      <c r="D16" s="111" t="s">
        <v>237</v>
      </c>
      <c r="E16" s="111"/>
      <c r="F16" s="77">
        <v>39934</v>
      </c>
      <c r="G16" s="127">
        <v>1.2999999999999998</v>
      </c>
      <c r="H16" s="106" t="s">
        <v>133</v>
      </c>
      <c r="I16" s="107">
        <v>4.8000000000000001E-2</v>
      </c>
      <c r="J16" s="107">
        <v>4.8599999999999997E-2</v>
      </c>
      <c r="K16" s="127">
        <v>118930000</v>
      </c>
      <c r="L16" s="126">
        <v>122.472262</v>
      </c>
      <c r="M16" s="127">
        <v>145656.26086000001</v>
      </c>
      <c r="N16" s="111"/>
      <c r="O16" s="113">
        <v>8.7624948513241683E-3</v>
      </c>
      <c r="P16" s="113">
        <v>2.4218667300382577E-3</v>
      </c>
    </row>
    <row r="17" spans="2:16">
      <c r="B17" s="112" t="s">
        <v>1961</v>
      </c>
      <c r="C17" s="111">
        <v>98732000</v>
      </c>
      <c r="D17" s="111" t="s">
        <v>237</v>
      </c>
      <c r="E17" s="111"/>
      <c r="F17" s="77">
        <v>39448</v>
      </c>
      <c r="G17" s="161">
        <v>0</v>
      </c>
      <c r="H17" s="106" t="s">
        <v>133</v>
      </c>
      <c r="I17" s="107">
        <v>4.8000000000000001E-2</v>
      </c>
      <c r="J17" s="107">
        <v>1.09E-2</v>
      </c>
      <c r="K17" s="127">
        <v>51770094</v>
      </c>
      <c r="L17" s="126">
        <v>129.74605</v>
      </c>
      <c r="M17" s="127">
        <v>67169.65191</v>
      </c>
      <c r="N17" s="111"/>
      <c r="O17" s="113">
        <v>4.0408405759662421E-3</v>
      </c>
      <c r="P17" s="113">
        <v>1.1168482856046844E-3</v>
      </c>
    </row>
    <row r="18" spans="2:16">
      <c r="B18" s="112" t="s">
        <v>1962</v>
      </c>
      <c r="C18" s="111">
        <v>8287617</v>
      </c>
      <c r="D18" s="111" t="s">
        <v>237</v>
      </c>
      <c r="E18" s="111"/>
      <c r="F18" s="77">
        <v>40148</v>
      </c>
      <c r="G18" s="127">
        <v>1.85</v>
      </c>
      <c r="H18" s="106" t="s">
        <v>133</v>
      </c>
      <c r="I18" s="107">
        <v>4.8000000000000001E-2</v>
      </c>
      <c r="J18" s="107">
        <v>4.8499999999999995E-2</v>
      </c>
      <c r="K18" s="127">
        <v>153358000</v>
      </c>
      <c r="L18" s="126">
        <v>117.56991499999999</v>
      </c>
      <c r="M18" s="127">
        <v>180302.86986999999</v>
      </c>
      <c r="N18" s="111"/>
      <c r="O18" s="113">
        <v>1.0846790653464578E-2</v>
      </c>
      <c r="P18" s="113">
        <v>2.9979454318704688E-3</v>
      </c>
    </row>
    <row r="19" spans="2:16">
      <c r="B19" s="112" t="s">
        <v>1963</v>
      </c>
      <c r="C19" s="111">
        <v>8287658</v>
      </c>
      <c r="D19" s="111" t="s">
        <v>237</v>
      </c>
      <c r="E19" s="111"/>
      <c r="F19" s="77">
        <v>40269</v>
      </c>
      <c r="G19" s="127">
        <v>2.14</v>
      </c>
      <c r="H19" s="106" t="s">
        <v>133</v>
      </c>
      <c r="I19" s="107">
        <v>4.8000000000000001E-2</v>
      </c>
      <c r="J19" s="107">
        <v>4.8600000000000004E-2</v>
      </c>
      <c r="K19" s="127">
        <v>152522000</v>
      </c>
      <c r="L19" s="126">
        <v>119.29734500000001</v>
      </c>
      <c r="M19" s="127">
        <v>181954.69659000001</v>
      </c>
      <c r="N19" s="111"/>
      <c r="O19" s="113">
        <v>1.0946162441836873E-2</v>
      </c>
      <c r="P19" s="113">
        <v>3.0254108092825759E-3</v>
      </c>
    </row>
    <row r="20" spans="2:16">
      <c r="B20" s="112" t="s">
        <v>1964</v>
      </c>
      <c r="C20" s="111">
        <v>8287690</v>
      </c>
      <c r="D20" s="111" t="s">
        <v>237</v>
      </c>
      <c r="E20" s="111"/>
      <c r="F20" s="77">
        <v>40391</v>
      </c>
      <c r="G20" s="127">
        <v>2.4199999999999995</v>
      </c>
      <c r="H20" s="106" t="s">
        <v>133</v>
      </c>
      <c r="I20" s="107">
        <v>4.8000000000000001E-2</v>
      </c>
      <c r="J20" s="107">
        <v>4.8499999999999995E-2</v>
      </c>
      <c r="K20" s="127">
        <v>114604000</v>
      </c>
      <c r="L20" s="126">
        <v>118.315383</v>
      </c>
      <c r="M20" s="127">
        <v>135594.16099</v>
      </c>
      <c r="N20" s="111"/>
      <c r="O20" s="113">
        <v>8.1571717585590051E-3</v>
      </c>
      <c r="P20" s="113">
        <v>2.254561426678191E-3</v>
      </c>
    </row>
    <row r="21" spans="2:16">
      <c r="B21" s="112" t="s">
        <v>1965</v>
      </c>
      <c r="C21" s="111">
        <v>8287716</v>
      </c>
      <c r="D21" s="111" t="s">
        <v>237</v>
      </c>
      <c r="E21" s="111"/>
      <c r="F21" s="77">
        <v>40452</v>
      </c>
      <c r="G21" s="127">
        <v>2.5800000000000005</v>
      </c>
      <c r="H21" s="106" t="s">
        <v>133</v>
      </c>
      <c r="I21" s="107">
        <v>4.8000000000000001E-2</v>
      </c>
      <c r="J21" s="107">
        <v>4.8600000000000004E-2</v>
      </c>
      <c r="K21" s="127">
        <v>152358000</v>
      </c>
      <c r="L21" s="126">
        <v>116.26827</v>
      </c>
      <c r="M21" s="127">
        <v>177144.01045</v>
      </c>
      <c r="N21" s="111"/>
      <c r="O21" s="113">
        <v>1.0656757700261067E-2</v>
      </c>
      <c r="P21" s="113">
        <v>2.9454222070602479E-3</v>
      </c>
    </row>
    <row r="22" spans="2:16">
      <c r="B22" s="112" t="s">
        <v>1966</v>
      </c>
      <c r="C22" s="111">
        <v>8287427</v>
      </c>
      <c r="D22" s="111" t="s">
        <v>237</v>
      </c>
      <c r="E22" s="111"/>
      <c r="F22" s="77">
        <v>39569</v>
      </c>
      <c r="G22" s="127">
        <v>0.32999999999999996</v>
      </c>
      <c r="H22" s="106" t="s">
        <v>133</v>
      </c>
      <c r="I22" s="107">
        <v>4.8000000000000001E-2</v>
      </c>
      <c r="J22" s="107">
        <v>4.8799999999999989E-2</v>
      </c>
      <c r="K22" s="127">
        <v>112578000</v>
      </c>
      <c r="L22" s="126">
        <v>126.83859099999999</v>
      </c>
      <c r="M22" s="127">
        <v>142792.34865</v>
      </c>
      <c r="N22" s="111"/>
      <c r="O22" s="113">
        <v>8.5902055460337495E-3</v>
      </c>
      <c r="P22" s="113">
        <v>2.3742476736503138E-3</v>
      </c>
    </row>
    <row r="23" spans="2:16">
      <c r="B23" s="112" t="s">
        <v>1967</v>
      </c>
      <c r="C23" s="111">
        <v>8287450</v>
      </c>
      <c r="D23" s="111" t="s">
        <v>237</v>
      </c>
      <c r="E23" s="111"/>
      <c r="F23" s="77">
        <v>39661</v>
      </c>
      <c r="G23" s="127">
        <v>0.57000000000000006</v>
      </c>
      <c r="H23" s="106" t="s">
        <v>133</v>
      </c>
      <c r="I23" s="107">
        <v>4.8000000000000001E-2</v>
      </c>
      <c r="J23" s="107">
        <v>4.8500000000000008E-2</v>
      </c>
      <c r="K23" s="127">
        <v>20857000</v>
      </c>
      <c r="L23" s="126">
        <v>125.537435</v>
      </c>
      <c r="M23" s="127">
        <v>26183.3429</v>
      </c>
      <c r="N23" s="111"/>
      <c r="O23" s="113">
        <v>1.575156508872812E-3</v>
      </c>
      <c r="P23" s="113">
        <v>4.3535764735608235E-4</v>
      </c>
    </row>
    <row r="24" spans="2:16">
      <c r="B24" s="112" t="s">
        <v>1968</v>
      </c>
      <c r="C24" s="111">
        <v>8287468</v>
      </c>
      <c r="D24" s="111" t="s">
        <v>237</v>
      </c>
      <c r="E24" s="111"/>
      <c r="F24" s="77">
        <v>39692</v>
      </c>
      <c r="G24" s="127">
        <v>0.66</v>
      </c>
      <c r="H24" s="106" t="s">
        <v>133</v>
      </c>
      <c r="I24" s="107">
        <v>4.8000000000000001E-2</v>
      </c>
      <c r="J24" s="107">
        <v>4.8399999999999999E-2</v>
      </c>
      <c r="K24" s="127">
        <v>66472000</v>
      </c>
      <c r="L24" s="126">
        <v>123.62777800000001</v>
      </c>
      <c r="M24" s="127">
        <v>82177.856610000003</v>
      </c>
      <c r="N24" s="111"/>
      <c r="O24" s="113">
        <v>4.9437150259548463E-3</v>
      </c>
      <c r="P24" s="113">
        <v>1.3663938350093213E-3</v>
      </c>
    </row>
    <row r="25" spans="2:16">
      <c r="B25" s="112" t="s">
        <v>1969</v>
      </c>
      <c r="C25" s="111">
        <v>71116487</v>
      </c>
      <c r="D25" s="111" t="s">
        <v>237</v>
      </c>
      <c r="E25" s="111"/>
      <c r="F25" s="77">
        <v>40909</v>
      </c>
      <c r="G25" s="127">
        <v>3.6100000000000003</v>
      </c>
      <c r="H25" s="106" t="s">
        <v>133</v>
      </c>
      <c r="I25" s="107">
        <v>4.8000000000000001E-2</v>
      </c>
      <c r="J25" s="107">
        <v>4.8500000000000008E-2</v>
      </c>
      <c r="K25" s="127">
        <v>64393000</v>
      </c>
      <c r="L25" s="126">
        <v>114.004724</v>
      </c>
      <c r="M25" s="127">
        <v>73411.06173999999</v>
      </c>
      <c r="N25" s="111"/>
      <c r="O25" s="113">
        <v>4.4163158296729498E-3</v>
      </c>
      <c r="P25" s="113">
        <v>1.220625924317651E-3</v>
      </c>
    </row>
    <row r="26" spans="2:16">
      <c r="B26" s="112" t="s">
        <v>1970</v>
      </c>
      <c r="C26" s="111">
        <v>8790</v>
      </c>
      <c r="D26" s="111" t="s">
        <v>237</v>
      </c>
      <c r="E26" s="111"/>
      <c r="F26" s="77">
        <v>41030</v>
      </c>
      <c r="G26" s="127">
        <v>3.94</v>
      </c>
      <c r="H26" s="106" t="s">
        <v>133</v>
      </c>
      <c r="I26" s="107">
        <v>4.8000000000000001E-2</v>
      </c>
      <c r="J26" s="107">
        <v>4.8600000000000004E-2</v>
      </c>
      <c r="K26" s="127">
        <v>146011000</v>
      </c>
      <c r="L26" s="126">
        <v>111.754019</v>
      </c>
      <c r="M26" s="127">
        <v>163173.16068</v>
      </c>
      <c r="N26" s="111"/>
      <c r="O26" s="113">
        <v>9.8162891995907525E-3</v>
      </c>
      <c r="P26" s="113">
        <v>2.7131250435291363E-3</v>
      </c>
    </row>
    <row r="27" spans="2:16">
      <c r="B27" s="112" t="s">
        <v>1971</v>
      </c>
      <c r="C27" s="111">
        <v>8287928</v>
      </c>
      <c r="D27" s="111" t="s">
        <v>237</v>
      </c>
      <c r="E27" s="111"/>
      <c r="F27" s="77">
        <v>41091</v>
      </c>
      <c r="G27" s="127">
        <v>4.01</v>
      </c>
      <c r="H27" s="106" t="s">
        <v>133</v>
      </c>
      <c r="I27" s="107">
        <v>4.8000000000000001E-2</v>
      </c>
      <c r="J27" s="107">
        <v>4.8600000000000004E-2</v>
      </c>
      <c r="K27" s="127">
        <v>11988000</v>
      </c>
      <c r="L27" s="126">
        <v>112.589146</v>
      </c>
      <c r="M27" s="127">
        <v>13497.186800000001</v>
      </c>
      <c r="N27" s="111"/>
      <c r="O27" s="113">
        <v>8.1197354060898782E-4</v>
      </c>
      <c r="P27" s="113">
        <v>2.2442143898950239E-4</v>
      </c>
    </row>
    <row r="28" spans="2:16">
      <c r="B28" s="112" t="s">
        <v>1972</v>
      </c>
      <c r="C28" s="111">
        <v>87930</v>
      </c>
      <c r="D28" s="111" t="s">
        <v>237</v>
      </c>
      <c r="E28" s="111"/>
      <c r="F28" s="77">
        <v>41122</v>
      </c>
      <c r="G28" s="127">
        <v>4.09</v>
      </c>
      <c r="H28" s="106" t="s">
        <v>133</v>
      </c>
      <c r="I28" s="107">
        <v>4.8000000000000001E-2</v>
      </c>
      <c r="J28" s="107">
        <v>4.8499999999999995E-2</v>
      </c>
      <c r="K28" s="127">
        <v>48437000</v>
      </c>
      <c r="L28" s="126">
        <v>112.465326</v>
      </c>
      <c r="M28" s="127">
        <v>54474.830110000003</v>
      </c>
      <c r="N28" s="111"/>
      <c r="O28" s="113">
        <v>3.2771362902445566E-3</v>
      </c>
      <c r="P28" s="113">
        <v>9.0576799025963485E-4</v>
      </c>
    </row>
    <row r="29" spans="2:16">
      <c r="B29" s="112" t="s">
        <v>1973</v>
      </c>
      <c r="C29" s="111">
        <v>71120232</v>
      </c>
      <c r="D29" s="111" t="s">
        <v>237</v>
      </c>
      <c r="E29" s="111"/>
      <c r="F29" s="77">
        <v>41154</v>
      </c>
      <c r="G29" s="127">
        <v>4.17</v>
      </c>
      <c r="H29" s="106" t="s">
        <v>133</v>
      </c>
      <c r="I29" s="107">
        <v>4.8000000000000001E-2</v>
      </c>
      <c r="J29" s="107">
        <v>4.8499999999999995E-2</v>
      </c>
      <c r="K29" s="127">
        <v>122998000</v>
      </c>
      <c r="L29" s="126">
        <v>111.90930899999999</v>
      </c>
      <c r="M29" s="127">
        <v>137646.21211000002</v>
      </c>
      <c r="N29" s="111"/>
      <c r="O29" s="113">
        <v>8.280620536301124E-3</v>
      </c>
      <c r="P29" s="113">
        <v>2.2886814453201812E-3</v>
      </c>
    </row>
    <row r="30" spans="2:16">
      <c r="B30" s="112" t="s">
        <v>1974</v>
      </c>
      <c r="C30" s="111">
        <v>71120356</v>
      </c>
      <c r="D30" s="111" t="s">
        <v>237</v>
      </c>
      <c r="E30" s="111"/>
      <c r="F30" s="77">
        <v>41184</v>
      </c>
      <c r="G30" s="127">
        <v>4.26</v>
      </c>
      <c r="H30" s="106" t="s">
        <v>133</v>
      </c>
      <c r="I30" s="107">
        <v>4.8000000000000001E-2</v>
      </c>
      <c r="J30" s="107">
        <v>4.8599999999999997E-2</v>
      </c>
      <c r="K30" s="127">
        <v>136940000</v>
      </c>
      <c r="L30" s="126">
        <v>110.30750999999999</v>
      </c>
      <c r="M30" s="127">
        <v>151055.10412999999</v>
      </c>
      <c r="N30" s="111"/>
      <c r="O30" s="113">
        <v>9.0872823755758815E-3</v>
      </c>
      <c r="P30" s="113">
        <v>2.511634782706254E-3</v>
      </c>
    </row>
    <row r="31" spans="2:16">
      <c r="B31" s="112" t="s">
        <v>1975</v>
      </c>
      <c r="C31" s="111">
        <v>98796000</v>
      </c>
      <c r="D31" s="111" t="s">
        <v>237</v>
      </c>
      <c r="E31" s="111"/>
      <c r="F31" s="77">
        <v>41214</v>
      </c>
      <c r="G31" s="127">
        <v>4.34</v>
      </c>
      <c r="H31" s="106" t="s">
        <v>133</v>
      </c>
      <c r="I31" s="107">
        <v>4.8000000000000001E-2</v>
      </c>
      <c r="J31" s="107">
        <v>4.8499999999999988E-2</v>
      </c>
      <c r="K31" s="127">
        <v>151007000</v>
      </c>
      <c r="L31" s="126">
        <v>109.88412</v>
      </c>
      <c r="M31" s="127">
        <v>165932.71236</v>
      </c>
      <c r="N31" s="111"/>
      <c r="O31" s="113">
        <v>9.9823003085207328E-3</v>
      </c>
      <c r="P31" s="113">
        <v>2.7590088686675349E-3</v>
      </c>
    </row>
    <row r="32" spans="2:16">
      <c r="B32" s="112" t="s">
        <v>1976</v>
      </c>
      <c r="C32" s="111">
        <v>98797000</v>
      </c>
      <c r="D32" s="111" t="s">
        <v>237</v>
      </c>
      <c r="E32" s="111"/>
      <c r="F32" s="77">
        <v>41245</v>
      </c>
      <c r="G32" s="127">
        <v>4.4300000000000006</v>
      </c>
      <c r="H32" s="106" t="s">
        <v>133</v>
      </c>
      <c r="I32" s="107">
        <v>4.8000000000000001E-2</v>
      </c>
      <c r="J32" s="107">
        <v>4.8600000000000004E-2</v>
      </c>
      <c r="K32" s="127">
        <v>155216000</v>
      </c>
      <c r="L32" s="126">
        <v>109.642848</v>
      </c>
      <c r="M32" s="127">
        <v>170183.24331999998</v>
      </c>
      <c r="N32" s="111"/>
      <c r="O32" s="113">
        <v>1.0238006829012788E-2</v>
      </c>
      <c r="P32" s="113">
        <v>2.8296836165722333E-3</v>
      </c>
    </row>
    <row r="33" spans="2:16">
      <c r="B33" s="112" t="s">
        <v>1977</v>
      </c>
      <c r="C33" s="111">
        <v>98798000</v>
      </c>
      <c r="D33" s="111" t="s">
        <v>237</v>
      </c>
      <c r="E33" s="111"/>
      <c r="F33" s="77">
        <v>41275</v>
      </c>
      <c r="G33" s="127">
        <v>4.4000000000000004</v>
      </c>
      <c r="H33" s="106" t="s">
        <v>133</v>
      </c>
      <c r="I33" s="107">
        <v>4.8000000000000001E-2</v>
      </c>
      <c r="J33" s="107">
        <v>4.8500000000000008E-2</v>
      </c>
      <c r="K33" s="127">
        <v>144366000</v>
      </c>
      <c r="L33" s="126">
        <v>112.36698699999999</v>
      </c>
      <c r="M33" s="127">
        <v>162219.72404</v>
      </c>
      <c r="N33" s="111"/>
      <c r="O33" s="113">
        <v>9.7589316675510285E-3</v>
      </c>
      <c r="P33" s="113">
        <v>2.6972719901555168E-3</v>
      </c>
    </row>
    <row r="34" spans="2:16">
      <c r="B34" s="112" t="s">
        <v>1978</v>
      </c>
      <c r="C34" s="111">
        <v>98799000</v>
      </c>
      <c r="D34" s="111" t="s">
        <v>237</v>
      </c>
      <c r="E34" s="111"/>
      <c r="F34" s="77">
        <v>41306</v>
      </c>
      <c r="G34" s="127">
        <v>4.49</v>
      </c>
      <c r="H34" s="106" t="s">
        <v>133</v>
      </c>
      <c r="I34" s="107">
        <v>4.8000000000000001E-2</v>
      </c>
      <c r="J34" s="107">
        <v>4.8500000000000008E-2</v>
      </c>
      <c r="K34" s="127">
        <v>177605000</v>
      </c>
      <c r="L34" s="126">
        <v>111.712453</v>
      </c>
      <c r="M34" s="127">
        <v>198406.90238999997</v>
      </c>
      <c r="N34" s="111"/>
      <c r="O34" s="113">
        <v>1.193590615600505E-2</v>
      </c>
      <c r="P34" s="113">
        <v>3.2989661623275103E-3</v>
      </c>
    </row>
    <row r="35" spans="2:16">
      <c r="B35" s="112" t="s">
        <v>1979</v>
      </c>
      <c r="C35" s="111">
        <v>98800000</v>
      </c>
      <c r="D35" s="111" t="s">
        <v>237</v>
      </c>
      <c r="E35" s="111"/>
      <c r="F35" s="77">
        <v>41334</v>
      </c>
      <c r="G35" s="127">
        <v>4.57</v>
      </c>
      <c r="H35" s="106" t="s">
        <v>133</v>
      </c>
      <c r="I35" s="107">
        <v>4.8000000000000001E-2</v>
      </c>
      <c r="J35" s="107">
        <v>4.8600000000000004E-2</v>
      </c>
      <c r="K35" s="127">
        <v>128676000</v>
      </c>
      <c r="L35" s="126">
        <v>111.466168</v>
      </c>
      <c r="M35" s="127">
        <v>143430.20613000001</v>
      </c>
      <c r="N35" s="111"/>
      <c r="O35" s="113">
        <v>8.6285782383669057E-3</v>
      </c>
      <c r="P35" s="113">
        <v>2.3848535054916439E-3</v>
      </c>
    </row>
    <row r="36" spans="2:16">
      <c r="B36" s="112" t="s">
        <v>1980</v>
      </c>
      <c r="C36" s="111">
        <v>71120935</v>
      </c>
      <c r="D36" s="111" t="s">
        <v>237</v>
      </c>
      <c r="E36" s="111"/>
      <c r="F36" s="77">
        <v>41366</v>
      </c>
      <c r="G36" s="127">
        <v>4.6499999999999995</v>
      </c>
      <c r="H36" s="106" t="s">
        <v>133</v>
      </c>
      <c r="I36" s="107">
        <v>4.8000000000000001E-2</v>
      </c>
      <c r="J36" s="107">
        <v>4.8600000000000004E-2</v>
      </c>
      <c r="K36" s="127">
        <v>190014000</v>
      </c>
      <c r="L36" s="126">
        <v>111.01899299999999</v>
      </c>
      <c r="M36" s="127">
        <v>210951.63008</v>
      </c>
      <c r="N36" s="111"/>
      <c r="O36" s="113">
        <v>1.269058097153216E-2</v>
      </c>
      <c r="P36" s="113">
        <v>3.5075508016036935E-3</v>
      </c>
    </row>
    <row r="37" spans="2:16">
      <c r="B37" s="112" t="s">
        <v>1981</v>
      </c>
      <c r="C37" s="111">
        <v>2704</v>
      </c>
      <c r="D37" s="111" t="s">
        <v>237</v>
      </c>
      <c r="E37" s="111"/>
      <c r="F37" s="77">
        <v>41395</v>
      </c>
      <c r="G37" s="127">
        <v>4.74</v>
      </c>
      <c r="H37" s="106" t="s">
        <v>133</v>
      </c>
      <c r="I37" s="107">
        <v>4.8000000000000001E-2</v>
      </c>
      <c r="J37" s="107">
        <v>4.8600000000000004E-2</v>
      </c>
      <c r="K37" s="127">
        <v>126990000</v>
      </c>
      <c r="L37" s="126">
        <v>110.36795499999999</v>
      </c>
      <c r="M37" s="127">
        <v>140156.26666999998</v>
      </c>
      <c r="N37" s="111"/>
      <c r="O37" s="113">
        <v>8.4316222167553721E-3</v>
      </c>
      <c r="P37" s="113">
        <v>2.3304168131893844E-3</v>
      </c>
    </row>
    <row r="38" spans="2:16">
      <c r="B38" s="112" t="s">
        <v>1982</v>
      </c>
      <c r="C38" s="111">
        <v>71121057</v>
      </c>
      <c r="D38" s="111" t="s">
        <v>237</v>
      </c>
      <c r="E38" s="111"/>
      <c r="F38" s="77">
        <v>41427</v>
      </c>
      <c r="G38" s="127">
        <v>4.8199999999999994</v>
      </c>
      <c r="H38" s="106" t="s">
        <v>133</v>
      </c>
      <c r="I38" s="107">
        <v>4.8000000000000001E-2</v>
      </c>
      <c r="J38" s="107">
        <v>4.8599999999999997E-2</v>
      </c>
      <c r="K38" s="127">
        <v>256283000</v>
      </c>
      <c r="L38" s="126">
        <v>109.490313</v>
      </c>
      <c r="M38" s="127">
        <v>280605.05810000002</v>
      </c>
      <c r="N38" s="111"/>
      <c r="O38" s="113">
        <v>1.6880842349921966E-2</v>
      </c>
      <c r="P38" s="113">
        <v>4.6656975160583036E-3</v>
      </c>
    </row>
    <row r="39" spans="2:16">
      <c r="B39" s="112" t="s">
        <v>1983</v>
      </c>
      <c r="C39" s="111">
        <v>8805</v>
      </c>
      <c r="D39" s="111" t="s">
        <v>237</v>
      </c>
      <c r="E39" s="111"/>
      <c r="F39" s="77">
        <v>41487</v>
      </c>
      <c r="G39" s="127">
        <v>4.87</v>
      </c>
      <c r="H39" s="106" t="s">
        <v>133</v>
      </c>
      <c r="I39" s="107">
        <v>4.8000000000000001E-2</v>
      </c>
      <c r="J39" s="107">
        <v>4.8499999999999995E-2</v>
      </c>
      <c r="K39" s="127">
        <v>110290000</v>
      </c>
      <c r="L39" s="126">
        <v>110.25861399999999</v>
      </c>
      <c r="M39" s="127">
        <v>121604.22512</v>
      </c>
      <c r="N39" s="111"/>
      <c r="O39" s="113">
        <v>7.3155550624592978E-3</v>
      </c>
      <c r="P39" s="113">
        <v>2.0219469133103936E-3</v>
      </c>
    </row>
    <row r="40" spans="2:16">
      <c r="B40" s="112" t="s">
        <v>1984</v>
      </c>
      <c r="C40" s="111">
        <v>88061</v>
      </c>
      <c r="D40" s="111" t="s">
        <v>237</v>
      </c>
      <c r="E40" s="111"/>
      <c r="F40" s="77">
        <v>41518</v>
      </c>
      <c r="G40" s="127">
        <v>4.96</v>
      </c>
      <c r="H40" s="106" t="s">
        <v>133</v>
      </c>
      <c r="I40" s="107">
        <v>4.8000000000000001E-2</v>
      </c>
      <c r="J40" s="107">
        <v>4.8500000000000008E-2</v>
      </c>
      <c r="K40" s="127">
        <v>9996000</v>
      </c>
      <c r="L40" s="126">
        <v>109.505506</v>
      </c>
      <c r="M40" s="127">
        <v>10946.170410000001</v>
      </c>
      <c r="N40" s="111"/>
      <c r="O40" s="113">
        <v>6.5850764871365909E-4</v>
      </c>
      <c r="P40" s="113">
        <v>1.8200498750128519E-4</v>
      </c>
    </row>
    <row r="41" spans="2:16">
      <c r="B41" s="112" t="s">
        <v>1985</v>
      </c>
      <c r="C41" s="111">
        <v>3236000</v>
      </c>
      <c r="D41" s="111" t="s">
        <v>237</v>
      </c>
      <c r="E41" s="111"/>
      <c r="F41" s="77">
        <v>41548</v>
      </c>
      <c r="G41" s="127">
        <v>5.0399999999999991</v>
      </c>
      <c r="H41" s="106" t="s">
        <v>133</v>
      </c>
      <c r="I41" s="107">
        <v>4.8000000000000001E-2</v>
      </c>
      <c r="J41" s="107">
        <v>4.8599999999999997E-2</v>
      </c>
      <c r="K41" s="127">
        <v>337146000</v>
      </c>
      <c r="L41" s="126">
        <v>108.849531</v>
      </c>
      <c r="M41" s="127">
        <v>366981.83948000002</v>
      </c>
      <c r="N41" s="111"/>
      <c r="O41" s="113">
        <v>2.2077159333808348E-2</v>
      </c>
      <c r="P41" s="113">
        <v>6.101908028650546E-3</v>
      </c>
    </row>
    <row r="42" spans="2:16">
      <c r="B42" s="112" t="s">
        <v>1986</v>
      </c>
      <c r="C42" s="111">
        <v>3275000</v>
      </c>
      <c r="D42" s="111" t="s">
        <v>237</v>
      </c>
      <c r="E42" s="111"/>
      <c r="F42" s="77">
        <v>41579</v>
      </c>
      <c r="G42" s="127">
        <v>5.12</v>
      </c>
      <c r="H42" s="106" t="s">
        <v>133</v>
      </c>
      <c r="I42" s="107">
        <v>4.8000000000000001E-2</v>
      </c>
      <c r="J42" s="107">
        <v>4.8500000000000008E-2</v>
      </c>
      <c r="K42" s="127">
        <v>232629000</v>
      </c>
      <c r="L42" s="126">
        <v>108.421273</v>
      </c>
      <c r="M42" s="127">
        <v>252219.32288999998</v>
      </c>
      <c r="N42" s="111"/>
      <c r="O42" s="113">
        <v>1.5173192729094837E-2</v>
      </c>
      <c r="P42" s="113">
        <v>4.1937200857242139E-3</v>
      </c>
    </row>
    <row r="43" spans="2:16">
      <c r="B43" s="112" t="s">
        <v>1987</v>
      </c>
      <c r="C43" s="111">
        <v>3322000</v>
      </c>
      <c r="D43" s="111" t="s">
        <v>237</v>
      </c>
      <c r="E43" s="111"/>
      <c r="F43" s="77">
        <v>41609</v>
      </c>
      <c r="G43" s="127">
        <v>5.21</v>
      </c>
      <c r="H43" s="106" t="s">
        <v>133</v>
      </c>
      <c r="I43" s="107">
        <v>4.8000000000000001E-2</v>
      </c>
      <c r="J43" s="107">
        <v>4.8500000000000008E-2</v>
      </c>
      <c r="K43" s="127">
        <v>173174000</v>
      </c>
      <c r="L43" s="126">
        <v>107.68665300000001</v>
      </c>
      <c r="M43" s="127">
        <v>186485.28373</v>
      </c>
      <c r="N43" s="111"/>
      <c r="O43" s="113">
        <v>1.1218716784872516E-2</v>
      </c>
      <c r="P43" s="113">
        <v>3.1007421283561275E-3</v>
      </c>
    </row>
    <row r="44" spans="2:16">
      <c r="B44" s="112" t="s">
        <v>1988</v>
      </c>
      <c r="C44" s="111">
        <v>98811000</v>
      </c>
      <c r="D44" s="111" t="s">
        <v>237</v>
      </c>
      <c r="E44" s="111"/>
      <c r="F44" s="77">
        <v>41672</v>
      </c>
      <c r="G44" s="127">
        <v>5.2500000000000009</v>
      </c>
      <c r="H44" s="106" t="s">
        <v>133</v>
      </c>
      <c r="I44" s="107">
        <v>4.8000000000000001E-2</v>
      </c>
      <c r="J44" s="107">
        <v>4.8499999999999995E-2</v>
      </c>
      <c r="K44" s="127">
        <v>69568000</v>
      </c>
      <c r="L44" s="126">
        <v>109.718622</v>
      </c>
      <c r="M44" s="127">
        <v>76329.051269999996</v>
      </c>
      <c r="N44" s="111"/>
      <c r="O44" s="113">
        <v>4.5918583575524684E-3</v>
      </c>
      <c r="P44" s="113">
        <v>1.2691441391858712E-3</v>
      </c>
    </row>
    <row r="45" spans="2:16">
      <c r="B45" s="112" t="s">
        <v>1989</v>
      </c>
      <c r="C45" s="111">
        <v>98812000</v>
      </c>
      <c r="D45" s="111" t="s">
        <v>237</v>
      </c>
      <c r="E45" s="111"/>
      <c r="F45" s="77">
        <v>41700</v>
      </c>
      <c r="G45" s="127">
        <v>5.330000000000001</v>
      </c>
      <c r="H45" s="106" t="s">
        <v>133</v>
      </c>
      <c r="I45" s="107">
        <v>4.8000000000000001E-2</v>
      </c>
      <c r="J45" s="107">
        <v>4.8599999999999983E-2</v>
      </c>
      <c r="K45" s="127">
        <v>304913000</v>
      </c>
      <c r="L45" s="126">
        <v>109.931275</v>
      </c>
      <c r="M45" s="127">
        <v>335194.74962000002</v>
      </c>
      <c r="N45" s="111"/>
      <c r="O45" s="113">
        <v>2.0164888556072631E-2</v>
      </c>
      <c r="P45" s="113">
        <v>5.5733753385888056E-3</v>
      </c>
    </row>
    <row r="46" spans="2:16">
      <c r="B46" s="112" t="s">
        <v>1990</v>
      </c>
      <c r="C46" s="111">
        <v>98813000</v>
      </c>
      <c r="D46" s="111" t="s">
        <v>237</v>
      </c>
      <c r="E46" s="111"/>
      <c r="F46" s="77">
        <v>41730</v>
      </c>
      <c r="G46" s="127">
        <v>5.41</v>
      </c>
      <c r="H46" s="106" t="s">
        <v>133</v>
      </c>
      <c r="I46" s="107">
        <v>4.8000000000000001E-2</v>
      </c>
      <c r="J46" s="107">
        <v>4.8499999999999995E-2</v>
      </c>
      <c r="K46" s="127">
        <v>175976000</v>
      </c>
      <c r="L46" s="126">
        <v>109.72035</v>
      </c>
      <c r="M46" s="127">
        <v>193081.48249000002</v>
      </c>
      <c r="N46" s="111"/>
      <c r="O46" s="113">
        <v>1.1615535688032235E-2</v>
      </c>
      <c r="P46" s="113">
        <v>3.2104189402366581E-3</v>
      </c>
    </row>
    <row r="47" spans="2:16">
      <c r="B47" s="112" t="s">
        <v>1991</v>
      </c>
      <c r="C47" s="111">
        <v>98814000</v>
      </c>
      <c r="D47" s="111" t="s">
        <v>237</v>
      </c>
      <c r="E47" s="111"/>
      <c r="F47" s="77">
        <v>41760</v>
      </c>
      <c r="G47" s="127">
        <v>5.5</v>
      </c>
      <c r="H47" s="106" t="s">
        <v>133</v>
      </c>
      <c r="I47" s="107">
        <v>4.8000000000000001E-2</v>
      </c>
      <c r="J47" s="107">
        <v>4.8599999999999997E-2</v>
      </c>
      <c r="K47" s="127">
        <v>8266000</v>
      </c>
      <c r="L47" s="126">
        <v>108.965638</v>
      </c>
      <c r="M47" s="127">
        <v>9007.0996400000004</v>
      </c>
      <c r="N47" s="111"/>
      <c r="O47" s="113">
        <v>5.4185562470756795E-4</v>
      </c>
      <c r="P47" s="113">
        <v>1.4976352422792495E-4</v>
      </c>
    </row>
    <row r="48" spans="2:16">
      <c r="B48" s="112" t="s">
        <v>1992</v>
      </c>
      <c r="C48" s="111">
        <v>98815000</v>
      </c>
      <c r="D48" s="111" t="s">
        <v>237</v>
      </c>
      <c r="E48" s="111"/>
      <c r="F48" s="77">
        <v>41791</v>
      </c>
      <c r="G48" s="127">
        <v>5.58</v>
      </c>
      <c r="H48" s="106" t="s">
        <v>133</v>
      </c>
      <c r="I48" s="107">
        <v>4.8000000000000001E-2</v>
      </c>
      <c r="J48" s="107">
        <v>4.8599999999999997E-2</v>
      </c>
      <c r="K48" s="127">
        <v>219144000</v>
      </c>
      <c r="L48" s="126">
        <v>108.424117</v>
      </c>
      <c r="M48" s="127">
        <v>237604.9467</v>
      </c>
      <c r="N48" s="111"/>
      <c r="O48" s="113">
        <v>1.429401049989238E-2</v>
      </c>
      <c r="P48" s="113">
        <v>3.9507228313264515E-3</v>
      </c>
    </row>
    <row r="49" spans="2:16">
      <c r="B49" s="112" t="s">
        <v>1993</v>
      </c>
      <c r="C49" s="111">
        <v>98816000</v>
      </c>
      <c r="D49" s="111" t="s">
        <v>237</v>
      </c>
      <c r="E49" s="111"/>
      <c r="F49" s="77">
        <v>41821</v>
      </c>
      <c r="G49" s="127">
        <v>5.5299999999999994</v>
      </c>
      <c r="H49" s="106" t="s">
        <v>133</v>
      </c>
      <c r="I49" s="107">
        <v>4.8000000000000001E-2</v>
      </c>
      <c r="J49" s="107">
        <v>4.8599999999999997E-2</v>
      </c>
      <c r="K49" s="127">
        <v>106246000</v>
      </c>
      <c r="L49" s="126">
        <v>110.482381</v>
      </c>
      <c r="M49" s="127">
        <v>117383.11073</v>
      </c>
      <c r="N49" s="111"/>
      <c r="O49" s="113">
        <v>7.0616182052940816E-3</v>
      </c>
      <c r="P49" s="113">
        <v>1.9517612828097405E-3</v>
      </c>
    </row>
    <row r="50" spans="2:16">
      <c r="B50" s="112" t="s">
        <v>1994</v>
      </c>
      <c r="C50" s="111">
        <v>98817000</v>
      </c>
      <c r="D50" s="111" t="s">
        <v>237</v>
      </c>
      <c r="E50" s="111"/>
      <c r="F50" s="77">
        <v>41852</v>
      </c>
      <c r="G50" s="127">
        <v>5.6199999999999992</v>
      </c>
      <c r="H50" s="106" t="s">
        <v>133</v>
      </c>
      <c r="I50" s="107">
        <v>4.8000000000000001E-2</v>
      </c>
      <c r="J50" s="107">
        <v>4.8499999999999995E-2</v>
      </c>
      <c r="K50" s="127">
        <v>100287000</v>
      </c>
      <c r="L50" s="126">
        <v>109.723958</v>
      </c>
      <c r="M50" s="127">
        <v>110038.86526000001</v>
      </c>
      <c r="N50" s="111"/>
      <c r="O50" s="113">
        <v>6.6197977662839748E-3</v>
      </c>
      <c r="P50" s="113">
        <v>1.8296464924395328E-3</v>
      </c>
    </row>
    <row r="51" spans="2:16">
      <c r="B51" s="112" t="s">
        <v>1995</v>
      </c>
      <c r="C51" s="111">
        <v>98818000</v>
      </c>
      <c r="D51" s="111" t="s">
        <v>237</v>
      </c>
      <c r="E51" s="111"/>
      <c r="F51" s="77">
        <v>41883</v>
      </c>
      <c r="G51" s="127">
        <v>5.7</v>
      </c>
      <c r="H51" s="106" t="s">
        <v>133</v>
      </c>
      <c r="I51" s="107">
        <v>4.8000000000000001E-2</v>
      </c>
      <c r="J51" s="107">
        <v>4.8499999999999995E-2</v>
      </c>
      <c r="K51" s="127">
        <v>206066000</v>
      </c>
      <c r="L51" s="126">
        <v>109.180756</v>
      </c>
      <c r="M51" s="127">
        <v>224984.4167</v>
      </c>
      <c r="N51" s="111"/>
      <c r="O51" s="113">
        <v>1.3534775514090601E-2</v>
      </c>
      <c r="P51" s="113">
        <v>3.7408778061831247E-3</v>
      </c>
    </row>
    <row r="52" spans="2:16">
      <c r="B52" s="112" t="s">
        <v>1996</v>
      </c>
      <c r="C52" s="111">
        <v>98819000</v>
      </c>
      <c r="D52" s="111" t="s">
        <v>237</v>
      </c>
      <c r="E52" s="111"/>
      <c r="F52" s="77">
        <v>41913</v>
      </c>
      <c r="G52" s="127">
        <v>5.7799999999999994</v>
      </c>
      <c r="H52" s="106" t="s">
        <v>133</v>
      </c>
      <c r="I52" s="107">
        <v>4.8000000000000001E-2</v>
      </c>
      <c r="J52" s="107">
        <v>4.8500000000000008E-2</v>
      </c>
      <c r="K52" s="127">
        <v>171081000</v>
      </c>
      <c r="L52" s="126">
        <v>108.861486</v>
      </c>
      <c r="M52" s="127">
        <v>186241.31873</v>
      </c>
      <c r="N52" s="111"/>
      <c r="O52" s="113">
        <v>1.1204040161679106E-2</v>
      </c>
      <c r="P52" s="113">
        <v>3.0966856551684651E-3</v>
      </c>
    </row>
    <row r="53" spans="2:16">
      <c r="B53" s="112" t="s">
        <v>1997</v>
      </c>
      <c r="C53" s="111">
        <v>98820000</v>
      </c>
      <c r="D53" s="111" t="s">
        <v>237</v>
      </c>
      <c r="E53" s="111"/>
      <c r="F53" s="77">
        <v>41945</v>
      </c>
      <c r="G53" s="127">
        <v>5.87</v>
      </c>
      <c r="H53" s="106" t="s">
        <v>133</v>
      </c>
      <c r="I53" s="107">
        <v>4.8000000000000001E-2</v>
      </c>
      <c r="J53" s="107">
        <v>4.8499999999999995E-2</v>
      </c>
      <c r="K53" s="127">
        <v>82432000</v>
      </c>
      <c r="L53" s="126">
        <v>108.735845</v>
      </c>
      <c r="M53" s="127">
        <v>89633.131400000013</v>
      </c>
      <c r="N53" s="111"/>
      <c r="O53" s="113">
        <v>5.3922148472249527E-3</v>
      </c>
      <c r="P53" s="113">
        <v>1.4903547404354774E-3</v>
      </c>
    </row>
    <row r="54" spans="2:16">
      <c r="B54" s="112" t="s">
        <v>1998</v>
      </c>
      <c r="C54" s="111">
        <v>98821000</v>
      </c>
      <c r="D54" s="111" t="s">
        <v>237</v>
      </c>
      <c r="E54" s="111"/>
      <c r="F54" s="77">
        <v>41974</v>
      </c>
      <c r="G54" s="127">
        <v>5.9499999999999993</v>
      </c>
      <c r="H54" s="106" t="s">
        <v>133</v>
      </c>
      <c r="I54" s="107">
        <v>4.8000000000000001E-2</v>
      </c>
      <c r="J54" s="107">
        <v>4.8499999999999995E-2</v>
      </c>
      <c r="K54" s="127">
        <v>320473000</v>
      </c>
      <c r="L54" s="126">
        <v>108.00224799999999</v>
      </c>
      <c r="M54" s="127">
        <v>346118.04454000003</v>
      </c>
      <c r="N54" s="111"/>
      <c r="O54" s="113">
        <v>2.0822020044488319E-2</v>
      </c>
      <c r="P54" s="113">
        <v>5.7549999690231363E-3</v>
      </c>
    </row>
    <row r="55" spans="2:16">
      <c r="B55" s="112" t="s">
        <v>1999</v>
      </c>
      <c r="C55" s="111">
        <v>9882200</v>
      </c>
      <c r="D55" s="111" t="s">
        <v>237</v>
      </c>
      <c r="E55" s="111"/>
      <c r="F55" s="77">
        <v>42005</v>
      </c>
      <c r="G55" s="127">
        <v>5.8900000000000006</v>
      </c>
      <c r="H55" s="106" t="s">
        <v>133</v>
      </c>
      <c r="I55" s="107">
        <v>4.8000000000000001E-2</v>
      </c>
      <c r="J55" s="107">
        <v>4.8500000000000008E-2</v>
      </c>
      <c r="K55" s="127">
        <v>18653000</v>
      </c>
      <c r="L55" s="126">
        <v>110.371799</v>
      </c>
      <c r="M55" s="127">
        <v>20587.65165</v>
      </c>
      <c r="N55" s="111"/>
      <c r="O55" s="113">
        <v>1.2385268612474837E-3</v>
      </c>
      <c r="P55" s="113">
        <v>3.4231654915731051E-4</v>
      </c>
    </row>
    <row r="56" spans="2:16">
      <c r="B56" s="112" t="s">
        <v>2000</v>
      </c>
      <c r="C56" s="111">
        <v>9882300</v>
      </c>
      <c r="D56" s="111" t="s">
        <v>237</v>
      </c>
      <c r="E56" s="111"/>
      <c r="F56" s="77">
        <v>42036</v>
      </c>
      <c r="G56" s="127">
        <v>5.9799999999999995</v>
      </c>
      <c r="H56" s="106" t="s">
        <v>133</v>
      </c>
      <c r="I56" s="107">
        <v>4.8000000000000001E-2</v>
      </c>
      <c r="J56" s="107">
        <v>4.8600000000000004E-2</v>
      </c>
      <c r="K56" s="127">
        <v>152867000</v>
      </c>
      <c r="L56" s="126">
        <v>109.865613</v>
      </c>
      <c r="M56" s="127">
        <v>167948.266</v>
      </c>
      <c r="N56" s="111"/>
      <c r="O56" s="113">
        <v>1.0103553444422958E-2</v>
      </c>
      <c r="P56" s="113">
        <v>2.7925220336664316E-3</v>
      </c>
    </row>
    <row r="57" spans="2:16">
      <c r="B57" s="112" t="s">
        <v>2001</v>
      </c>
      <c r="C57" s="111">
        <v>9882500</v>
      </c>
      <c r="D57" s="111" t="s">
        <v>237</v>
      </c>
      <c r="E57" s="111"/>
      <c r="F57" s="77">
        <v>42064</v>
      </c>
      <c r="G57" s="127">
        <v>6.05</v>
      </c>
      <c r="H57" s="106" t="s">
        <v>133</v>
      </c>
      <c r="I57" s="107">
        <v>4.8000000000000001E-2</v>
      </c>
      <c r="J57" s="107">
        <v>4.8600000000000004E-2</v>
      </c>
      <c r="K57" s="127">
        <v>453519000</v>
      </c>
      <c r="L57" s="126">
        <v>110.467793</v>
      </c>
      <c r="M57" s="127">
        <v>500992.42960999999</v>
      </c>
      <c r="N57" s="111"/>
      <c r="O57" s="113">
        <v>3.0139065489464129E-2</v>
      </c>
      <c r="P57" s="113">
        <v>8.3301389868830431E-3</v>
      </c>
    </row>
    <row r="58" spans="2:16">
      <c r="B58" s="112" t="s">
        <v>2002</v>
      </c>
      <c r="C58" s="111">
        <v>9882600</v>
      </c>
      <c r="D58" s="111" t="s">
        <v>237</v>
      </c>
      <c r="E58" s="111"/>
      <c r="F58" s="77">
        <v>42095</v>
      </c>
      <c r="G58" s="127">
        <v>6.14</v>
      </c>
      <c r="H58" s="106" t="s">
        <v>133</v>
      </c>
      <c r="I58" s="107">
        <v>4.8000000000000001E-2</v>
      </c>
      <c r="J58" s="107">
        <v>4.8599999999999997E-2</v>
      </c>
      <c r="K58" s="127">
        <v>265457000</v>
      </c>
      <c r="L58" s="126">
        <v>110.84491300000001</v>
      </c>
      <c r="M58" s="127">
        <v>294245.58147999999</v>
      </c>
      <c r="N58" s="111"/>
      <c r="O58" s="113">
        <v>1.7701438836340771E-2</v>
      </c>
      <c r="P58" s="113">
        <v>4.8925022518058704E-3</v>
      </c>
    </row>
    <row r="59" spans="2:16">
      <c r="B59" s="112" t="s">
        <v>2003</v>
      </c>
      <c r="C59" s="111">
        <v>9882700</v>
      </c>
      <c r="D59" s="111" t="s">
        <v>237</v>
      </c>
      <c r="E59" s="111"/>
      <c r="F59" s="77">
        <v>42125</v>
      </c>
      <c r="G59" s="127">
        <v>6.22</v>
      </c>
      <c r="H59" s="106" t="s">
        <v>133</v>
      </c>
      <c r="I59" s="107">
        <v>4.8000000000000001E-2</v>
      </c>
      <c r="J59" s="107">
        <v>4.8600000000000004E-2</v>
      </c>
      <c r="K59" s="127">
        <v>266579000</v>
      </c>
      <c r="L59" s="126">
        <v>110.072243</v>
      </c>
      <c r="M59" s="127">
        <v>293429.48529000004</v>
      </c>
      <c r="N59" s="111"/>
      <c r="O59" s="113">
        <v>1.7652343530578849E-2</v>
      </c>
      <c r="P59" s="113">
        <v>4.8789327958868303E-3</v>
      </c>
    </row>
    <row r="60" spans="2:16">
      <c r="B60" s="112" t="s">
        <v>2004</v>
      </c>
      <c r="C60" s="111">
        <v>9882800</v>
      </c>
      <c r="D60" s="111" t="s">
        <v>237</v>
      </c>
      <c r="E60" s="111"/>
      <c r="F60" s="77">
        <v>42156</v>
      </c>
      <c r="G60" s="127">
        <v>6.31</v>
      </c>
      <c r="H60" s="106" t="s">
        <v>133</v>
      </c>
      <c r="I60" s="107">
        <v>4.8000000000000001E-2</v>
      </c>
      <c r="J60" s="107">
        <v>4.8600000000000004E-2</v>
      </c>
      <c r="K60" s="127">
        <v>92804000</v>
      </c>
      <c r="L60" s="126">
        <v>108.973198</v>
      </c>
      <c r="M60" s="127">
        <v>101131.48659</v>
      </c>
      <c r="N60" s="111"/>
      <c r="O60" s="113">
        <v>6.0839412279255602E-3</v>
      </c>
      <c r="P60" s="113">
        <v>1.6815410562203497E-3</v>
      </c>
    </row>
    <row r="61" spans="2:16">
      <c r="B61" s="112" t="s">
        <v>2005</v>
      </c>
      <c r="C61" s="111">
        <v>9882900</v>
      </c>
      <c r="D61" s="111" t="s">
        <v>237</v>
      </c>
      <c r="E61" s="111"/>
      <c r="F61" s="77">
        <v>42218</v>
      </c>
      <c r="G61" s="127">
        <v>6.33</v>
      </c>
      <c r="H61" s="106" t="s">
        <v>133</v>
      </c>
      <c r="I61" s="107">
        <v>4.8000000000000001E-2</v>
      </c>
      <c r="J61" s="107">
        <v>4.8499999999999995E-2</v>
      </c>
      <c r="K61" s="127">
        <v>91545000</v>
      </c>
      <c r="L61" s="126">
        <v>110.144389</v>
      </c>
      <c r="M61" s="127">
        <v>100831.68093</v>
      </c>
      <c r="N61" s="111"/>
      <c r="O61" s="113">
        <v>6.0659053018580029E-3</v>
      </c>
      <c r="P61" s="113">
        <v>1.6765561050130064E-3</v>
      </c>
    </row>
    <row r="62" spans="2:16">
      <c r="B62" s="112" t="s">
        <v>2006</v>
      </c>
      <c r="C62" s="111">
        <v>8831000</v>
      </c>
      <c r="D62" s="111" t="s">
        <v>237</v>
      </c>
      <c r="E62" s="111"/>
      <c r="F62" s="77">
        <v>42309</v>
      </c>
      <c r="G62" s="127">
        <v>6.58</v>
      </c>
      <c r="H62" s="106" t="s">
        <v>133</v>
      </c>
      <c r="I62" s="107">
        <v>4.8000000000000001E-2</v>
      </c>
      <c r="J62" s="107">
        <v>4.8499999999999995E-2</v>
      </c>
      <c r="K62" s="127">
        <v>216702000</v>
      </c>
      <c r="L62" s="126">
        <v>109.29746299999999</v>
      </c>
      <c r="M62" s="127">
        <v>236849.78881999999</v>
      </c>
      <c r="N62" s="111"/>
      <c r="O62" s="113">
        <v>1.4248581165125939E-2</v>
      </c>
      <c r="P62" s="113">
        <v>3.9381666134563793E-3</v>
      </c>
    </row>
    <row r="63" spans="2:16">
      <c r="B63" s="112" t="s">
        <v>2007</v>
      </c>
      <c r="C63" s="111">
        <v>8833000</v>
      </c>
      <c r="D63" s="111" t="s">
        <v>237</v>
      </c>
      <c r="E63" s="111"/>
      <c r="F63" s="77">
        <v>42339</v>
      </c>
      <c r="G63" s="127">
        <v>6.6599999999999993</v>
      </c>
      <c r="H63" s="106" t="s">
        <v>133</v>
      </c>
      <c r="I63" s="107">
        <v>4.8000000000000001E-2</v>
      </c>
      <c r="J63" s="107">
        <v>4.8499999999999995E-2</v>
      </c>
      <c r="K63" s="127">
        <v>161865000</v>
      </c>
      <c r="L63" s="126">
        <v>108.75687600000001</v>
      </c>
      <c r="M63" s="127">
        <v>176039.31805999999</v>
      </c>
      <c r="N63" s="111"/>
      <c r="O63" s="113">
        <v>1.0590300815246175E-2</v>
      </c>
      <c r="P63" s="113">
        <v>2.9270541827098287E-3</v>
      </c>
    </row>
    <row r="64" spans="2:16">
      <c r="B64" s="112" t="s">
        <v>2008</v>
      </c>
      <c r="C64" s="111">
        <v>8834000</v>
      </c>
      <c r="D64" s="111" t="s">
        <v>237</v>
      </c>
      <c r="E64" s="111"/>
      <c r="F64" s="77">
        <v>42370</v>
      </c>
      <c r="G64" s="127">
        <v>6.59</v>
      </c>
      <c r="H64" s="106" t="s">
        <v>133</v>
      </c>
      <c r="I64" s="107">
        <v>4.8000000000000001E-2</v>
      </c>
      <c r="J64" s="107">
        <v>4.8499999999999995E-2</v>
      </c>
      <c r="K64" s="127">
        <v>82609000</v>
      </c>
      <c r="L64" s="126">
        <v>111.375094</v>
      </c>
      <c r="M64" s="127">
        <v>92005.851150000002</v>
      </c>
      <c r="N64" s="111"/>
      <c r="O64" s="113">
        <v>5.5349546406966085E-3</v>
      </c>
      <c r="P64" s="113">
        <v>1.5298066046279333E-3</v>
      </c>
    </row>
    <row r="65" spans="2:16">
      <c r="B65" s="112" t="s">
        <v>2009</v>
      </c>
      <c r="C65" s="111">
        <v>8837000</v>
      </c>
      <c r="D65" s="111" t="s">
        <v>237</v>
      </c>
      <c r="E65" s="111"/>
      <c r="F65" s="77">
        <v>42461</v>
      </c>
      <c r="G65" s="127">
        <v>6.8299999999999992</v>
      </c>
      <c r="H65" s="106" t="s">
        <v>133</v>
      </c>
      <c r="I65" s="107">
        <v>4.8000000000000001E-2</v>
      </c>
      <c r="J65" s="107">
        <v>4.8499999999999995E-2</v>
      </c>
      <c r="K65" s="127">
        <v>229747000</v>
      </c>
      <c r="L65" s="126">
        <v>111.069517</v>
      </c>
      <c r="M65" s="127">
        <v>255178.88386999999</v>
      </c>
      <c r="N65" s="111"/>
      <c r="O65" s="113">
        <v>1.5351236142376989E-2</v>
      </c>
      <c r="P65" s="113">
        <v>4.2429295205309381E-3</v>
      </c>
    </row>
    <row r="66" spans="2:16">
      <c r="B66" s="112" t="s">
        <v>2010</v>
      </c>
      <c r="C66" s="111">
        <v>8838000</v>
      </c>
      <c r="D66" s="111" t="s">
        <v>237</v>
      </c>
      <c r="E66" s="111"/>
      <c r="F66" s="77">
        <v>42491</v>
      </c>
      <c r="G66" s="127">
        <v>6.9200000000000017</v>
      </c>
      <c r="H66" s="106" t="s">
        <v>133</v>
      </c>
      <c r="I66" s="107">
        <v>4.8000000000000001E-2</v>
      </c>
      <c r="J66" s="107">
        <v>4.8599999999999997E-2</v>
      </c>
      <c r="K66" s="127">
        <v>269102000</v>
      </c>
      <c r="L66" s="126">
        <v>110.856804</v>
      </c>
      <c r="M66" s="127">
        <v>298317.87602999998</v>
      </c>
      <c r="N66" s="111"/>
      <c r="O66" s="113">
        <v>1.7946422881769123E-2</v>
      </c>
      <c r="P66" s="113">
        <v>4.9602134138755916E-3</v>
      </c>
    </row>
    <row r="67" spans="2:16">
      <c r="B67" s="112" t="s">
        <v>2011</v>
      </c>
      <c r="C67" s="111">
        <v>8839000</v>
      </c>
      <c r="D67" s="111" t="s">
        <v>237</v>
      </c>
      <c r="E67" s="111"/>
      <c r="F67" s="77">
        <v>42522</v>
      </c>
      <c r="G67" s="127">
        <v>7.0000000000000009</v>
      </c>
      <c r="H67" s="106" t="s">
        <v>133</v>
      </c>
      <c r="I67" s="107">
        <v>4.8000000000000001E-2</v>
      </c>
      <c r="J67" s="107">
        <v>4.8600000000000004E-2</v>
      </c>
      <c r="K67" s="127">
        <v>129532000</v>
      </c>
      <c r="L67" s="126">
        <v>109.970964</v>
      </c>
      <c r="M67" s="127">
        <v>142447.58875999998</v>
      </c>
      <c r="N67" s="111"/>
      <c r="O67" s="113">
        <v>8.5694652308338972E-3</v>
      </c>
      <c r="P67" s="113">
        <v>2.3685152560905549E-3</v>
      </c>
    </row>
    <row r="68" spans="2:16">
      <c r="B68" s="112" t="s">
        <v>2012</v>
      </c>
      <c r="C68" s="111">
        <v>8840000</v>
      </c>
      <c r="D68" s="111" t="s">
        <v>237</v>
      </c>
      <c r="E68" s="111"/>
      <c r="F68" s="77">
        <v>42552</v>
      </c>
      <c r="G68" s="127">
        <v>6.92</v>
      </c>
      <c r="H68" s="106" t="s">
        <v>133</v>
      </c>
      <c r="I68" s="107">
        <v>4.8000000000000001E-2</v>
      </c>
      <c r="J68" s="107">
        <v>4.8600000000000004E-2</v>
      </c>
      <c r="K68" s="127">
        <v>12311000</v>
      </c>
      <c r="L68" s="126">
        <v>111.82355</v>
      </c>
      <c r="M68" s="127">
        <v>13766.59728</v>
      </c>
      <c r="N68" s="111"/>
      <c r="O68" s="113">
        <v>8.2818093142043945E-4</v>
      </c>
      <c r="P68" s="113">
        <v>2.2890100117504259E-4</v>
      </c>
    </row>
    <row r="69" spans="2:16">
      <c r="B69" s="112" t="s">
        <v>2013</v>
      </c>
      <c r="C69" s="111">
        <v>8841000</v>
      </c>
      <c r="D69" s="111" t="s">
        <v>237</v>
      </c>
      <c r="E69" s="111"/>
      <c r="F69" s="77">
        <v>42583</v>
      </c>
      <c r="G69" s="127">
        <v>6.9999999999999991</v>
      </c>
      <c r="H69" s="106" t="s">
        <v>133</v>
      </c>
      <c r="I69" s="107">
        <v>4.8000000000000001E-2</v>
      </c>
      <c r="J69" s="107">
        <v>4.8499999999999995E-2</v>
      </c>
      <c r="K69" s="127">
        <v>257710000</v>
      </c>
      <c r="L69" s="126">
        <v>111.05664400000001</v>
      </c>
      <c r="M69" s="127">
        <v>286204.07805000001</v>
      </c>
      <c r="N69" s="111"/>
      <c r="O69" s="113">
        <v>1.7217672247893136E-2</v>
      </c>
      <c r="P69" s="113">
        <v>4.7587939614679442E-3</v>
      </c>
    </row>
    <row r="70" spans="2:16">
      <c r="B70" s="112" t="s">
        <v>2014</v>
      </c>
      <c r="C70" s="111">
        <v>8843000</v>
      </c>
      <c r="D70" s="111" t="s">
        <v>237</v>
      </c>
      <c r="E70" s="111"/>
      <c r="F70" s="77">
        <v>42644</v>
      </c>
      <c r="G70" s="127">
        <v>7.17</v>
      </c>
      <c r="H70" s="106" t="s">
        <v>133</v>
      </c>
      <c r="I70" s="107">
        <v>4.8000000000000001E-2</v>
      </c>
      <c r="J70" s="107">
        <v>4.8599999999999997E-2</v>
      </c>
      <c r="K70" s="127">
        <v>17624000</v>
      </c>
      <c r="L70" s="126">
        <v>110.061401</v>
      </c>
      <c r="M70" s="127">
        <v>19397.221229999999</v>
      </c>
      <c r="N70" s="111"/>
      <c r="O70" s="113">
        <v>1.1669120857169231E-3</v>
      </c>
      <c r="P70" s="113">
        <v>3.2252293498926196E-4</v>
      </c>
    </row>
    <row r="71" spans="2:16">
      <c r="B71" s="112" t="s">
        <v>2015</v>
      </c>
      <c r="C71" s="111">
        <v>8844000</v>
      </c>
      <c r="D71" s="111" t="s">
        <v>237</v>
      </c>
      <c r="E71" s="111"/>
      <c r="F71" s="77">
        <v>42675</v>
      </c>
      <c r="G71" s="127">
        <v>7.2500000000000009</v>
      </c>
      <c r="H71" s="106" t="s">
        <v>133</v>
      </c>
      <c r="I71" s="107">
        <v>4.8000000000000001E-2</v>
      </c>
      <c r="J71" s="107">
        <v>4.8500000000000015E-2</v>
      </c>
      <c r="K71" s="127">
        <v>129144000</v>
      </c>
      <c r="L71" s="126">
        <v>109.737723</v>
      </c>
      <c r="M71" s="127">
        <v>141719.68513999999</v>
      </c>
      <c r="N71" s="111"/>
      <c r="O71" s="113">
        <v>8.5256754775829835E-3</v>
      </c>
      <c r="P71" s="113">
        <v>2.3564122023011485E-3</v>
      </c>
    </row>
    <row r="72" spans="2:16">
      <c r="B72" s="112" t="s">
        <v>2016</v>
      </c>
      <c r="C72" s="111">
        <v>8845000</v>
      </c>
      <c r="D72" s="111" t="s">
        <v>237</v>
      </c>
      <c r="E72" s="111"/>
      <c r="F72" s="77">
        <v>42705</v>
      </c>
      <c r="G72" s="127">
        <v>7.34</v>
      </c>
      <c r="H72" s="106" t="s">
        <v>133</v>
      </c>
      <c r="I72" s="107">
        <v>4.8000000000000001E-2</v>
      </c>
      <c r="J72" s="107">
        <v>4.8600000000000004E-2</v>
      </c>
      <c r="K72" s="127">
        <v>58244000</v>
      </c>
      <c r="L72" s="126">
        <v>109.04896599999999</v>
      </c>
      <c r="M72" s="127">
        <v>63514.479829999997</v>
      </c>
      <c r="N72" s="111"/>
      <c r="O72" s="113">
        <v>3.820950086243397E-3</v>
      </c>
      <c r="P72" s="113">
        <v>1.0560727336246338E-3</v>
      </c>
    </row>
    <row r="73" spans="2:16">
      <c r="B73" s="112" t="s">
        <v>2017</v>
      </c>
      <c r="C73" s="111">
        <v>8846000</v>
      </c>
      <c r="D73" s="111" t="s">
        <v>237</v>
      </c>
      <c r="E73" s="111"/>
      <c r="F73" s="77">
        <v>42736</v>
      </c>
      <c r="G73" s="127">
        <v>7.2499999999999982</v>
      </c>
      <c r="H73" s="106" t="s">
        <v>133</v>
      </c>
      <c r="I73" s="107">
        <v>4.8000000000000001E-2</v>
      </c>
      <c r="J73" s="107">
        <v>4.8499999999999995E-2</v>
      </c>
      <c r="K73" s="127">
        <v>272937000</v>
      </c>
      <c r="L73" s="126">
        <v>111.71195299999999</v>
      </c>
      <c r="M73" s="127">
        <v>304903.25297000003</v>
      </c>
      <c r="N73" s="111"/>
      <c r="O73" s="113">
        <v>1.8342590758042173E-2</v>
      </c>
      <c r="P73" s="113">
        <v>5.0697102883771059E-3</v>
      </c>
    </row>
    <row r="74" spans="2:16">
      <c r="B74" s="112" t="s">
        <v>2018</v>
      </c>
      <c r="C74" s="111">
        <v>8847000</v>
      </c>
      <c r="D74" s="111" t="s">
        <v>237</v>
      </c>
      <c r="E74" s="111"/>
      <c r="F74" s="77">
        <v>42767</v>
      </c>
      <c r="G74" s="127">
        <v>7.33</v>
      </c>
      <c r="H74" s="106" t="s">
        <v>133</v>
      </c>
      <c r="I74" s="107">
        <v>4.8000000000000001E-2</v>
      </c>
      <c r="J74" s="107">
        <v>4.8500000000000008E-2</v>
      </c>
      <c r="K74" s="127">
        <v>116623000</v>
      </c>
      <c r="L74" s="126">
        <v>111.27122900000001</v>
      </c>
      <c r="M74" s="127">
        <v>129767.84522</v>
      </c>
      <c r="N74" s="111"/>
      <c r="O74" s="113">
        <v>7.806668033999686E-3</v>
      </c>
      <c r="P74" s="113">
        <v>2.1576856711236609E-3</v>
      </c>
    </row>
    <row r="75" spans="2:16">
      <c r="B75" s="112" t="s">
        <v>2019</v>
      </c>
      <c r="C75" s="111">
        <v>8848000</v>
      </c>
      <c r="D75" s="111" t="s">
        <v>237</v>
      </c>
      <c r="E75" s="111"/>
      <c r="F75" s="77">
        <v>42795</v>
      </c>
      <c r="G75" s="127">
        <v>7.4099999999999993</v>
      </c>
      <c r="H75" s="106" t="s">
        <v>133</v>
      </c>
      <c r="I75" s="107">
        <v>4.8000000000000001E-2</v>
      </c>
      <c r="J75" s="107">
        <v>4.8499999999999995E-2</v>
      </c>
      <c r="K75" s="127">
        <v>163029000</v>
      </c>
      <c r="L75" s="126">
        <v>111.05431299999999</v>
      </c>
      <c r="M75" s="127">
        <v>181050.73652000001</v>
      </c>
      <c r="N75" s="111"/>
      <c r="O75" s="113">
        <v>1.0891781357135057E-2</v>
      </c>
      <c r="P75" s="113">
        <v>3.0103804164529789E-3</v>
      </c>
    </row>
    <row r="76" spans="2:16">
      <c r="B76" s="112" t="s">
        <v>2020</v>
      </c>
      <c r="C76" s="111">
        <v>8849000</v>
      </c>
      <c r="D76" s="111" t="s">
        <v>237</v>
      </c>
      <c r="E76" s="111"/>
      <c r="F76" s="77">
        <v>42826</v>
      </c>
      <c r="G76" s="127">
        <v>7.49</v>
      </c>
      <c r="H76" s="106" t="s">
        <v>133</v>
      </c>
      <c r="I76" s="107">
        <v>4.8000000000000001E-2</v>
      </c>
      <c r="J76" s="107">
        <v>4.8499999999999995E-2</v>
      </c>
      <c r="K76" s="127">
        <v>116410000</v>
      </c>
      <c r="L76" s="126">
        <v>110.61609799999999</v>
      </c>
      <c r="M76" s="127">
        <v>128768.2</v>
      </c>
      <c r="N76" s="111"/>
      <c r="O76" s="113">
        <v>7.7465306527317425E-3</v>
      </c>
      <c r="P76" s="113">
        <v>2.1410642949750121E-3</v>
      </c>
    </row>
    <row r="77" spans="2:16">
      <c r="B77" s="112" t="s">
        <v>2021</v>
      </c>
      <c r="C77" s="111">
        <v>8850000</v>
      </c>
      <c r="D77" s="111" t="s">
        <v>237</v>
      </c>
      <c r="E77" s="111"/>
      <c r="F77" s="77">
        <v>42856</v>
      </c>
      <c r="G77" s="127">
        <v>7.58</v>
      </c>
      <c r="H77" s="106" t="s">
        <v>133</v>
      </c>
      <c r="I77" s="107">
        <v>4.8000000000000001E-2</v>
      </c>
      <c r="J77" s="107">
        <v>4.8499999999999995E-2</v>
      </c>
      <c r="K77" s="127">
        <v>234187885</v>
      </c>
      <c r="L77" s="126">
        <v>109.84933100000001</v>
      </c>
      <c r="M77" s="127">
        <v>257253.82500000001</v>
      </c>
      <c r="N77" s="111"/>
      <c r="O77" s="113">
        <v>1.5476061953921757E-2</v>
      </c>
      <c r="P77" s="113">
        <v>4.2774301376679192E-3</v>
      </c>
    </row>
    <row r="78" spans="2:16">
      <c r="B78" s="112" t="s">
        <v>2022</v>
      </c>
      <c r="C78" s="111">
        <v>8851000</v>
      </c>
      <c r="D78" s="111" t="s">
        <v>237</v>
      </c>
      <c r="E78" s="111"/>
      <c r="F78" s="77">
        <v>42887</v>
      </c>
      <c r="G78" s="127">
        <v>7.6599999999999993</v>
      </c>
      <c r="H78" s="106" t="s">
        <v>133</v>
      </c>
      <c r="I78" s="107">
        <v>4.8000000000000001E-2</v>
      </c>
      <c r="J78" s="107">
        <v>4.8500000000000008E-2</v>
      </c>
      <c r="K78" s="127">
        <v>169571590</v>
      </c>
      <c r="L78" s="126">
        <v>109.197365</v>
      </c>
      <c r="M78" s="127">
        <v>185167.70809</v>
      </c>
      <c r="N78" s="111"/>
      <c r="O78" s="113">
        <v>1.1139453115095718E-2</v>
      </c>
      <c r="P78" s="113">
        <v>3.078834435628165E-3</v>
      </c>
    </row>
    <row r="79" spans="2:16">
      <c r="B79" s="112" t="s">
        <v>2023</v>
      </c>
      <c r="C79" s="111">
        <v>8852000</v>
      </c>
      <c r="D79" s="111" t="s">
        <v>237</v>
      </c>
      <c r="E79" s="111"/>
      <c r="F79" s="77">
        <v>42918</v>
      </c>
      <c r="G79" s="127">
        <v>7.5600000000000014</v>
      </c>
      <c r="H79" s="106" t="s">
        <v>133</v>
      </c>
      <c r="I79" s="107">
        <v>4.8000000000000001E-2</v>
      </c>
      <c r="J79" s="107">
        <v>4.8600000000000004E-2</v>
      </c>
      <c r="K79" s="127">
        <v>93857000</v>
      </c>
      <c r="L79" s="126">
        <v>110.902686</v>
      </c>
      <c r="M79" s="127">
        <v>104089.93376999999</v>
      </c>
      <c r="N79" s="111"/>
      <c r="O79" s="113">
        <v>6.2619176364204976E-3</v>
      </c>
      <c r="P79" s="113">
        <v>1.7307319715679859E-3</v>
      </c>
    </row>
    <row r="80" spans="2:16">
      <c r="B80" s="112" t="s">
        <v>2024</v>
      </c>
      <c r="C80" s="111">
        <v>8853000</v>
      </c>
      <c r="D80" s="111" t="s">
        <v>237</v>
      </c>
      <c r="E80" s="111"/>
      <c r="F80" s="77">
        <v>42949</v>
      </c>
      <c r="G80" s="127">
        <v>7.65</v>
      </c>
      <c r="H80" s="106" t="s">
        <v>133</v>
      </c>
      <c r="I80" s="107">
        <v>4.8000000000000001E-2</v>
      </c>
      <c r="J80" s="107">
        <v>4.8499999999999995E-2</v>
      </c>
      <c r="K80" s="127">
        <v>181831000</v>
      </c>
      <c r="L80" s="126">
        <v>111.266577</v>
      </c>
      <c r="M80" s="127">
        <v>202317.12987</v>
      </c>
      <c r="N80" s="111"/>
      <c r="O80" s="113">
        <v>1.2171140453238175E-2</v>
      </c>
      <c r="P80" s="113">
        <v>3.3639825906278064E-3</v>
      </c>
    </row>
    <row r="81" spans="2:16">
      <c r="B81" s="112" t="s">
        <v>2025</v>
      </c>
      <c r="C81" s="111">
        <v>88550000</v>
      </c>
      <c r="D81" s="111" t="s">
        <v>237</v>
      </c>
      <c r="E81" s="111"/>
      <c r="F81" s="77">
        <v>43009</v>
      </c>
      <c r="G81" s="127">
        <v>7.81</v>
      </c>
      <c r="H81" s="106" t="s">
        <v>133</v>
      </c>
      <c r="I81" s="107">
        <v>4.8000000000000001E-2</v>
      </c>
      <c r="J81" s="107">
        <v>4.8500000000000008E-2</v>
      </c>
      <c r="K81" s="127">
        <v>168643000</v>
      </c>
      <c r="L81" s="126">
        <v>110.184557</v>
      </c>
      <c r="M81" s="127">
        <v>185818.54285</v>
      </c>
      <c r="N81" s="111"/>
      <c r="O81" s="113">
        <v>1.1178606504039597E-2</v>
      </c>
      <c r="P81" s="113">
        <v>3.0896560442750564E-3</v>
      </c>
    </row>
    <row r="82" spans="2:16">
      <c r="B82" s="112" t="s">
        <v>2026</v>
      </c>
      <c r="C82" s="111">
        <v>88560000</v>
      </c>
      <c r="D82" s="111" t="s">
        <v>237</v>
      </c>
      <c r="E82" s="111"/>
      <c r="F82" s="77">
        <v>43040</v>
      </c>
      <c r="G82" s="127">
        <v>7.9000000000000012</v>
      </c>
      <c r="H82" s="106" t="s">
        <v>133</v>
      </c>
      <c r="I82" s="107">
        <v>4.8000000000000001E-2</v>
      </c>
      <c r="J82" s="107">
        <v>4.8500000000000008E-2</v>
      </c>
      <c r="K82" s="127">
        <v>50466000</v>
      </c>
      <c r="L82" s="126">
        <v>109.63942400000001</v>
      </c>
      <c r="M82" s="127">
        <v>55330.631759999997</v>
      </c>
      <c r="N82" s="111"/>
      <c r="O82" s="113">
        <v>3.3286202258310084E-3</v>
      </c>
      <c r="P82" s="113">
        <v>9.1999763978797876E-4</v>
      </c>
    </row>
    <row r="83" spans="2:16">
      <c r="B83" s="112" t="s">
        <v>2027</v>
      </c>
      <c r="C83" s="111">
        <v>88570000</v>
      </c>
      <c r="D83" s="111" t="s">
        <v>237</v>
      </c>
      <c r="E83" s="111"/>
      <c r="F83" s="77">
        <v>43070</v>
      </c>
      <c r="G83" s="127">
        <v>7.9799999999999995</v>
      </c>
      <c r="H83" s="106" t="s">
        <v>133</v>
      </c>
      <c r="I83" s="107">
        <v>4.8000000000000001E-2</v>
      </c>
      <c r="J83" s="107">
        <v>4.8499999999999995E-2</v>
      </c>
      <c r="K83" s="127">
        <v>171216000</v>
      </c>
      <c r="L83" s="126">
        <v>108.882282</v>
      </c>
      <c r="M83" s="127">
        <v>186423.88833000002</v>
      </c>
      <c r="N83" s="111"/>
      <c r="O83" s="113">
        <v>1.1215023315925707E-2</v>
      </c>
      <c r="P83" s="113">
        <v>3.0997212901459513E-3</v>
      </c>
    </row>
    <row r="84" spans="2:16">
      <c r="B84" s="112" t="s">
        <v>2028</v>
      </c>
      <c r="C84" s="111">
        <v>88580000</v>
      </c>
      <c r="D84" s="111" t="s">
        <v>237</v>
      </c>
      <c r="E84" s="111"/>
      <c r="F84" s="77">
        <v>43101</v>
      </c>
      <c r="G84" s="127">
        <v>7.8800000000000017</v>
      </c>
      <c r="H84" s="106" t="s">
        <v>133</v>
      </c>
      <c r="I84" s="107">
        <v>4.8000000000000001E-2</v>
      </c>
      <c r="J84" s="107">
        <v>4.8500000000000008E-2</v>
      </c>
      <c r="K84" s="127">
        <v>529000</v>
      </c>
      <c r="L84" s="126">
        <v>111.37442299999999</v>
      </c>
      <c r="M84" s="127">
        <v>589.1706999999999</v>
      </c>
      <c r="N84" s="111"/>
      <c r="O84" s="113">
        <v>3.5443757754177018E-5</v>
      </c>
      <c r="P84" s="113">
        <v>9.7963033529662926E-6</v>
      </c>
    </row>
    <row r="85" spans="2:16">
      <c r="B85" s="112" t="s">
        <v>2029</v>
      </c>
      <c r="C85" s="111">
        <v>88590000</v>
      </c>
      <c r="D85" s="111" t="s">
        <v>237</v>
      </c>
      <c r="E85" s="111"/>
      <c r="F85" s="77">
        <v>43132</v>
      </c>
      <c r="G85" s="127">
        <v>7.9599999999999991</v>
      </c>
      <c r="H85" s="106" t="s">
        <v>133</v>
      </c>
      <c r="I85" s="107">
        <v>4.8000000000000001E-2</v>
      </c>
      <c r="J85" s="107">
        <v>4.8499999999999995E-2</v>
      </c>
      <c r="K85" s="127">
        <v>7375175</v>
      </c>
      <c r="L85" s="126">
        <v>110.83466</v>
      </c>
      <c r="M85" s="127">
        <v>8174.2501500000008</v>
      </c>
      <c r="N85" s="111"/>
      <c r="O85" s="113">
        <v>4.9175246178848541E-4</v>
      </c>
      <c r="P85" s="113">
        <v>1.3591550657972339E-4</v>
      </c>
    </row>
    <row r="86" spans="2:16">
      <c r="B86" s="112" t="s">
        <v>2030</v>
      </c>
      <c r="C86" s="111">
        <v>88600000</v>
      </c>
      <c r="D86" s="111" t="s">
        <v>237</v>
      </c>
      <c r="E86" s="111"/>
      <c r="F86" s="77">
        <v>43161</v>
      </c>
      <c r="G86" s="127">
        <v>8.0400000000000009</v>
      </c>
      <c r="H86" s="106" t="s">
        <v>133</v>
      </c>
      <c r="I86" s="107">
        <v>4.8000000000000001E-2</v>
      </c>
      <c r="J86" s="107">
        <v>4.8499999999999995E-2</v>
      </c>
      <c r="K86" s="127">
        <v>12260000</v>
      </c>
      <c r="L86" s="126">
        <v>110.938605</v>
      </c>
      <c r="M86" s="127">
        <v>13601.07295</v>
      </c>
      <c r="N86" s="111"/>
      <c r="O86" s="113">
        <v>8.1822319887375566E-4</v>
      </c>
      <c r="P86" s="113">
        <v>2.261487825922507E-4</v>
      </c>
    </row>
    <row r="87" spans="2:16">
      <c r="B87" s="112" t="s">
        <v>2031</v>
      </c>
      <c r="C87" s="111">
        <v>88620000</v>
      </c>
      <c r="D87" s="111" t="s">
        <v>237</v>
      </c>
      <c r="E87" s="111"/>
      <c r="F87" s="77">
        <v>43221</v>
      </c>
      <c r="G87" s="127">
        <v>8.2100000000000009</v>
      </c>
      <c r="H87" s="106" t="s">
        <v>133</v>
      </c>
      <c r="I87" s="107">
        <v>4.8000000000000001E-2</v>
      </c>
      <c r="J87" s="107">
        <v>4.8499999999999995E-2</v>
      </c>
      <c r="K87" s="127">
        <v>33470000</v>
      </c>
      <c r="L87" s="126">
        <v>109.64055399999999</v>
      </c>
      <c r="M87" s="127">
        <v>36696.69328</v>
      </c>
      <c r="N87" s="111"/>
      <c r="O87" s="113">
        <v>2.2076262566954803E-3</v>
      </c>
      <c r="P87" s="113">
        <v>6.1016601711802649E-4</v>
      </c>
    </row>
    <row r="88" spans="2:16">
      <c r="B88" s="112" t="s">
        <v>2032</v>
      </c>
      <c r="C88" s="111">
        <v>88630000</v>
      </c>
      <c r="D88" s="111" t="s">
        <v>237</v>
      </c>
      <c r="E88" s="111"/>
      <c r="F88" s="77">
        <v>43252</v>
      </c>
      <c r="G88" s="127">
        <v>8.2900000000000009</v>
      </c>
      <c r="H88" s="106" t="s">
        <v>133</v>
      </c>
      <c r="I88" s="107">
        <v>4.8000000000000001E-2</v>
      </c>
      <c r="J88" s="107">
        <v>4.8499999999999995E-2</v>
      </c>
      <c r="K88" s="127">
        <v>227000</v>
      </c>
      <c r="L88" s="126">
        <v>108.77070000000001</v>
      </c>
      <c r="M88" s="127">
        <v>246.90948999999998</v>
      </c>
      <c r="N88" s="111"/>
      <c r="O88" s="113">
        <v>1.4853759955760518E-5</v>
      </c>
      <c r="P88" s="113">
        <v>4.1054320331377599E-6</v>
      </c>
    </row>
    <row r="89" spans="2:16">
      <c r="B89" s="112" t="s">
        <v>2033</v>
      </c>
      <c r="C89" s="111">
        <v>88640000</v>
      </c>
      <c r="D89" s="111" t="s">
        <v>237</v>
      </c>
      <c r="E89" s="111"/>
      <c r="F89" s="77">
        <v>43282</v>
      </c>
      <c r="G89" s="127">
        <v>8.18</v>
      </c>
      <c r="H89" s="106" t="s">
        <v>133</v>
      </c>
      <c r="I89" s="107">
        <v>4.8000000000000001E-2</v>
      </c>
      <c r="J89" s="107">
        <v>4.8500000000000008E-2</v>
      </c>
      <c r="K89" s="127">
        <v>36997000</v>
      </c>
      <c r="L89" s="126">
        <v>110.397257</v>
      </c>
      <c r="M89" s="127">
        <v>40843.673219999997</v>
      </c>
      <c r="N89" s="111"/>
      <c r="O89" s="113">
        <v>2.4571032799160708E-3</v>
      </c>
      <c r="P89" s="113">
        <v>6.7911899371870599E-4</v>
      </c>
    </row>
    <row r="90" spans="2:16">
      <c r="B90" s="112" t="s">
        <v>2034</v>
      </c>
      <c r="C90" s="111">
        <v>88650000</v>
      </c>
      <c r="D90" s="111" t="s">
        <v>237</v>
      </c>
      <c r="E90" s="111"/>
      <c r="F90" s="77">
        <v>43313</v>
      </c>
      <c r="G90" s="127">
        <v>8.26</v>
      </c>
      <c r="H90" s="106" t="s">
        <v>133</v>
      </c>
      <c r="I90" s="107">
        <v>4.8000000000000001E-2</v>
      </c>
      <c r="J90" s="107">
        <v>4.8599999999999997E-2</v>
      </c>
      <c r="K90" s="127">
        <v>5014000</v>
      </c>
      <c r="L90" s="126">
        <v>109.817727</v>
      </c>
      <c r="M90" s="127">
        <v>5506.2608200000004</v>
      </c>
      <c r="N90" s="111"/>
      <c r="O90" s="113">
        <v>3.3124962703575745E-4</v>
      </c>
      <c r="P90" s="113">
        <v>9.1554113830292209E-5</v>
      </c>
    </row>
    <row r="91" spans="2:16">
      <c r="B91" s="112" t="s">
        <v>2035</v>
      </c>
      <c r="C91" s="111">
        <v>88670000</v>
      </c>
      <c r="D91" s="111" t="s">
        <v>237</v>
      </c>
      <c r="E91" s="111"/>
      <c r="F91" s="77">
        <v>43375</v>
      </c>
      <c r="G91" s="127">
        <v>8.43</v>
      </c>
      <c r="H91" s="106" t="s">
        <v>133</v>
      </c>
      <c r="I91" s="107">
        <v>4.8000000000000001E-2</v>
      </c>
      <c r="J91" s="107">
        <v>4.8600000000000004E-2</v>
      </c>
      <c r="K91" s="127">
        <v>419355</v>
      </c>
      <c r="L91" s="126">
        <v>108.843772</v>
      </c>
      <c r="M91" s="127">
        <v>456.4418</v>
      </c>
      <c r="N91" s="111"/>
      <c r="O91" s="113">
        <v>2.7458956441792706E-5</v>
      </c>
      <c r="P91" s="113">
        <v>7.5893834092122546E-6</v>
      </c>
    </row>
    <row r="92" spans="2:16">
      <c r="B92" s="112" t="s">
        <v>2036</v>
      </c>
      <c r="C92" s="111">
        <v>88690000</v>
      </c>
      <c r="D92" s="111" t="s">
        <v>237</v>
      </c>
      <c r="E92" s="111"/>
      <c r="F92" s="77">
        <v>43435</v>
      </c>
      <c r="G92" s="127">
        <v>8.6</v>
      </c>
      <c r="H92" s="106" t="s">
        <v>133</v>
      </c>
      <c r="I92" s="107">
        <v>4.8000000000000001E-2</v>
      </c>
      <c r="J92" s="107">
        <v>4.8599999999999983E-2</v>
      </c>
      <c r="K92" s="127">
        <v>16673000</v>
      </c>
      <c r="L92" s="126">
        <v>107.54540900000001</v>
      </c>
      <c r="M92" s="127">
        <v>17931.04607</v>
      </c>
      <c r="N92" s="111"/>
      <c r="O92" s="113">
        <v>1.0787088583734186E-3</v>
      </c>
      <c r="P92" s="113">
        <v>2.9814443715163382E-4</v>
      </c>
    </row>
    <row r="93" spans="2:16">
      <c r="B93" s="112" t="s">
        <v>2037</v>
      </c>
      <c r="C93" s="111">
        <v>88710000</v>
      </c>
      <c r="D93" s="111" t="s">
        <v>237</v>
      </c>
      <c r="E93" s="111"/>
      <c r="F93" s="77">
        <v>43497</v>
      </c>
      <c r="G93" s="127">
        <v>8.5599999999999987</v>
      </c>
      <c r="H93" s="106" t="s">
        <v>133</v>
      </c>
      <c r="I93" s="107">
        <v>4.8000000000000001E-2</v>
      </c>
      <c r="J93" s="107">
        <v>4.87E-2</v>
      </c>
      <c r="K93" s="127">
        <v>21445000</v>
      </c>
      <c r="L93" s="126">
        <v>109.783328</v>
      </c>
      <c r="M93" s="127">
        <v>23543.034680000001</v>
      </c>
      <c r="N93" s="111"/>
      <c r="O93" s="113">
        <v>1.4163189343871115E-3</v>
      </c>
      <c r="P93" s="113">
        <v>3.9145651603972456E-4</v>
      </c>
    </row>
    <row r="94" spans="2:16">
      <c r="B94" s="112" t="s">
        <v>2038</v>
      </c>
      <c r="C94" s="111">
        <v>88720000</v>
      </c>
      <c r="D94" s="111" t="s">
        <v>237</v>
      </c>
      <c r="E94" s="111"/>
      <c r="F94" s="77">
        <v>43525</v>
      </c>
      <c r="G94" s="127">
        <v>8.64</v>
      </c>
      <c r="H94" s="106" t="s">
        <v>133</v>
      </c>
      <c r="I94" s="107">
        <v>4.8000000000000001E-2</v>
      </c>
      <c r="J94" s="107">
        <v>4.880000000000001E-2</v>
      </c>
      <c r="K94" s="127">
        <v>26199000</v>
      </c>
      <c r="L94" s="126">
        <v>109.41018</v>
      </c>
      <c r="M94" s="127">
        <v>28664.372930000001</v>
      </c>
      <c r="N94" s="111"/>
      <c r="O94" s="113">
        <v>1.724412110626529E-3</v>
      </c>
      <c r="P94" s="113">
        <v>4.7661041637819953E-4</v>
      </c>
    </row>
    <row r="95" spans="2:16">
      <c r="B95" s="112" t="s">
        <v>2039</v>
      </c>
      <c r="C95" s="111">
        <v>88730000</v>
      </c>
      <c r="D95" s="111" t="s">
        <v>237</v>
      </c>
      <c r="E95" s="111"/>
      <c r="F95" s="77">
        <v>43556</v>
      </c>
      <c r="G95" s="127">
        <v>8.7200000000000006</v>
      </c>
      <c r="H95" s="106" t="s">
        <v>133</v>
      </c>
      <c r="I95" s="107">
        <v>4.8000000000000001E-2</v>
      </c>
      <c r="J95" s="107">
        <v>4.8600000000000004E-2</v>
      </c>
      <c r="K95" s="127">
        <v>1836000</v>
      </c>
      <c r="L95" s="126">
        <v>109.064637</v>
      </c>
      <c r="M95" s="127">
        <v>2002.4267299999999</v>
      </c>
      <c r="N95" s="111"/>
      <c r="O95" s="113">
        <v>1.2046343774157275E-4</v>
      </c>
      <c r="P95" s="113">
        <v>3.3294900254151015E-5</v>
      </c>
    </row>
    <row r="96" spans="2:16">
      <c r="B96" s="112" t="s">
        <v>2040</v>
      </c>
      <c r="C96" s="111">
        <v>88740000</v>
      </c>
      <c r="D96" s="111" t="s">
        <v>237</v>
      </c>
      <c r="E96" s="111"/>
      <c r="F96" s="77">
        <v>43586</v>
      </c>
      <c r="G96" s="127">
        <v>8.81</v>
      </c>
      <c r="H96" s="106" t="s">
        <v>133</v>
      </c>
      <c r="I96" s="107">
        <v>4.8000000000000001E-2</v>
      </c>
      <c r="J96" s="107">
        <v>4.8500000000000008E-2</v>
      </c>
      <c r="K96" s="127">
        <v>13910000</v>
      </c>
      <c r="L96" s="126">
        <v>108.12326</v>
      </c>
      <c r="M96" s="127">
        <v>15039.94544</v>
      </c>
      <c r="N96" s="111"/>
      <c r="O96" s="113">
        <v>9.047839324178873E-4</v>
      </c>
      <c r="P96" s="113">
        <v>2.5007331142282212E-4</v>
      </c>
    </row>
    <row r="97" spans="2:16">
      <c r="B97" s="112" t="s">
        <v>2041</v>
      </c>
      <c r="C97" s="111">
        <v>88760000</v>
      </c>
      <c r="D97" s="111" t="s">
        <v>237</v>
      </c>
      <c r="E97" s="111"/>
      <c r="F97" s="77">
        <v>43647</v>
      </c>
      <c r="G97" s="127">
        <v>8.77</v>
      </c>
      <c r="H97" s="106" t="s">
        <v>133</v>
      </c>
      <c r="I97" s="107">
        <v>4.8000000000000001E-2</v>
      </c>
      <c r="J97" s="107">
        <v>4.8499999999999995E-2</v>
      </c>
      <c r="K97" s="127">
        <v>3438000</v>
      </c>
      <c r="L97" s="126">
        <v>108.76675400000001</v>
      </c>
      <c r="M97" s="127">
        <v>3739.4009900000001</v>
      </c>
      <c r="N97" s="111"/>
      <c r="O97" s="113">
        <v>2.2495759350437783E-4</v>
      </c>
      <c r="P97" s="113">
        <v>6.2176049244170626E-5</v>
      </c>
    </row>
    <row r="98" spans="2:16">
      <c r="B98" s="112" t="s">
        <v>2042</v>
      </c>
      <c r="C98" s="111">
        <v>88770000</v>
      </c>
      <c r="D98" s="111" t="s">
        <v>237</v>
      </c>
      <c r="E98" s="111"/>
      <c r="F98" s="77">
        <v>43678</v>
      </c>
      <c r="G98" s="127">
        <v>8.85</v>
      </c>
      <c r="H98" s="106" t="s">
        <v>133</v>
      </c>
      <c r="I98" s="107">
        <v>4.8000000000000001E-2</v>
      </c>
      <c r="J98" s="107">
        <v>4.8499999999999988E-2</v>
      </c>
      <c r="K98" s="127">
        <v>40615000</v>
      </c>
      <c r="L98" s="126">
        <v>108.980778</v>
      </c>
      <c r="M98" s="127">
        <v>44262.543090000006</v>
      </c>
      <c r="N98" s="111"/>
      <c r="O98" s="113">
        <v>2.6627781301170991E-3</v>
      </c>
      <c r="P98" s="113">
        <v>7.3596548382901948E-4</v>
      </c>
    </row>
    <row r="99" spans="2:16">
      <c r="B99" s="112" t="s">
        <v>2043</v>
      </c>
      <c r="C99" s="111">
        <v>88790000</v>
      </c>
      <c r="D99" s="111" t="s">
        <v>237</v>
      </c>
      <c r="E99" s="111"/>
      <c r="F99" s="77">
        <v>43740</v>
      </c>
      <c r="G99" s="127">
        <v>9.02</v>
      </c>
      <c r="H99" s="106" t="s">
        <v>133</v>
      </c>
      <c r="I99" s="107">
        <v>4.8000000000000001E-2</v>
      </c>
      <c r="J99" s="107">
        <v>4.8499999999999995E-2</v>
      </c>
      <c r="K99" s="127">
        <v>18185000</v>
      </c>
      <c r="L99" s="126">
        <v>108.21536999999999</v>
      </c>
      <c r="M99" s="127">
        <v>19678.965070000002</v>
      </c>
      <c r="N99" s="111"/>
      <c r="O99" s="113">
        <v>1.1838614357332965E-3</v>
      </c>
      <c r="P99" s="113">
        <v>3.2720756734533406E-4</v>
      </c>
    </row>
    <row r="100" spans="2:16">
      <c r="B100" s="112" t="s">
        <v>2044</v>
      </c>
      <c r="C100" s="111">
        <v>88800000</v>
      </c>
      <c r="D100" s="111" t="s">
        <v>237</v>
      </c>
      <c r="E100" s="111"/>
      <c r="F100" s="77">
        <v>43770</v>
      </c>
      <c r="G100" s="127">
        <v>9.1</v>
      </c>
      <c r="H100" s="106" t="s">
        <v>133</v>
      </c>
      <c r="I100" s="107">
        <v>4.8000000000000001E-2</v>
      </c>
      <c r="J100" s="107">
        <v>4.8499999999999995E-2</v>
      </c>
      <c r="K100" s="127">
        <v>4671000</v>
      </c>
      <c r="L100" s="126">
        <v>108.016487</v>
      </c>
      <c r="M100" s="127">
        <v>5045.4501100000007</v>
      </c>
      <c r="N100" s="111"/>
      <c r="O100" s="113">
        <v>3.0352784254143294E-4</v>
      </c>
      <c r="P100" s="113">
        <v>8.3892087352302423E-5</v>
      </c>
    </row>
    <row r="101" spans="2:16">
      <c r="B101" s="112" t="s">
        <v>2045</v>
      </c>
      <c r="C101" s="111">
        <v>88810000</v>
      </c>
      <c r="D101" s="111" t="s">
        <v>237</v>
      </c>
      <c r="E101" s="111"/>
      <c r="F101" s="77">
        <v>43800</v>
      </c>
      <c r="G101" s="127">
        <v>9.19</v>
      </c>
      <c r="H101" s="106" t="s">
        <v>133</v>
      </c>
      <c r="I101" s="107">
        <v>4.8000000000000001E-2</v>
      </c>
      <c r="J101" s="107">
        <v>4.8499999999999995E-2</v>
      </c>
      <c r="K101" s="127">
        <v>46449000</v>
      </c>
      <c r="L101" s="126">
        <v>107.165159</v>
      </c>
      <c r="M101" s="127">
        <v>49777.1446</v>
      </c>
      <c r="N101" s="111"/>
      <c r="O101" s="113">
        <v>2.9945295224237064E-3</v>
      </c>
      <c r="P101" s="113">
        <v>8.2765828060707707E-4</v>
      </c>
    </row>
    <row r="102" spans="2:16">
      <c r="B102" s="112" t="s">
        <v>2046</v>
      </c>
      <c r="C102" s="111">
        <v>88820000</v>
      </c>
      <c r="D102" s="111" t="s">
        <v>237</v>
      </c>
      <c r="E102" s="111"/>
      <c r="F102" s="77">
        <v>43831</v>
      </c>
      <c r="G102" s="127">
        <v>9.0500000000000007</v>
      </c>
      <c r="H102" s="106" t="s">
        <v>133</v>
      </c>
      <c r="I102" s="107">
        <v>4.8000000000000001E-2</v>
      </c>
      <c r="J102" s="107">
        <v>4.8499999999999995E-2</v>
      </c>
      <c r="K102" s="127">
        <v>5021000</v>
      </c>
      <c r="L102" s="126">
        <v>109.737909</v>
      </c>
      <c r="M102" s="127">
        <v>5509.9404199999999</v>
      </c>
      <c r="N102" s="111"/>
      <c r="O102" s="113">
        <v>3.3147098707798673E-4</v>
      </c>
      <c r="P102" s="113">
        <v>9.1615295552020001E-5</v>
      </c>
    </row>
    <row r="103" spans="2:16">
      <c r="B103" s="112" t="s">
        <v>2047</v>
      </c>
      <c r="C103" s="111">
        <v>88830000</v>
      </c>
      <c r="D103" s="111" t="s">
        <v>237</v>
      </c>
      <c r="E103" s="111"/>
      <c r="F103" s="77">
        <v>43863</v>
      </c>
      <c r="G103" s="127">
        <v>9.14</v>
      </c>
      <c r="H103" s="106" t="s">
        <v>133</v>
      </c>
      <c r="I103" s="107">
        <v>4.8000000000000001E-2</v>
      </c>
      <c r="J103" s="107">
        <v>4.8499999999999995E-2</v>
      </c>
      <c r="K103" s="127">
        <v>8841000</v>
      </c>
      <c r="L103" s="126">
        <v>109.290599</v>
      </c>
      <c r="M103" s="127">
        <v>9662.3818300000003</v>
      </c>
      <c r="N103" s="111"/>
      <c r="O103" s="113">
        <v>5.8127656536701789E-4</v>
      </c>
      <c r="P103" s="113">
        <v>1.6065908151724042E-4</v>
      </c>
    </row>
    <row r="104" spans="2:16">
      <c r="B104" s="112" t="s">
        <v>2048</v>
      </c>
      <c r="C104" s="111">
        <v>88890000</v>
      </c>
      <c r="D104" s="111" t="s">
        <v>237</v>
      </c>
      <c r="E104" s="111"/>
      <c r="F104" s="77">
        <v>44075</v>
      </c>
      <c r="G104" s="127">
        <v>9.49</v>
      </c>
      <c r="H104" s="106" t="s">
        <v>133</v>
      </c>
      <c r="I104" s="107">
        <v>4.8000000000000001E-2</v>
      </c>
      <c r="J104" s="107">
        <v>4.8499999999999995E-2</v>
      </c>
      <c r="K104" s="127">
        <v>31003000</v>
      </c>
      <c r="L104" s="126">
        <v>109.525719</v>
      </c>
      <c r="M104" s="127">
        <v>33956.258649999996</v>
      </c>
      <c r="N104" s="111"/>
      <c r="O104" s="113">
        <v>2.0427652051074126E-3</v>
      </c>
      <c r="P104" s="113">
        <v>5.6460005643048047E-4</v>
      </c>
    </row>
    <row r="105" spans="2:16">
      <c r="B105" s="112" t="s">
        <v>2049</v>
      </c>
      <c r="C105" s="111">
        <v>88920000</v>
      </c>
      <c r="D105" s="111" t="s">
        <v>237</v>
      </c>
      <c r="E105" s="111"/>
      <c r="F105" s="77">
        <v>44166</v>
      </c>
      <c r="G105" s="127">
        <v>9.740000000000002</v>
      </c>
      <c r="H105" s="106" t="s">
        <v>133</v>
      </c>
      <c r="I105" s="107">
        <v>4.8000000000000001E-2</v>
      </c>
      <c r="J105" s="107">
        <v>4.8499999999999995E-2</v>
      </c>
      <c r="K105" s="127">
        <v>435415000</v>
      </c>
      <c r="L105" s="126">
        <v>108.019079</v>
      </c>
      <c r="M105" s="127">
        <v>470331.27458999999</v>
      </c>
      <c r="N105" s="111"/>
      <c r="O105" s="113">
        <v>2.8294529515438011E-2</v>
      </c>
      <c r="P105" s="113">
        <v>7.8203275252332269E-3</v>
      </c>
    </row>
    <row r="106" spans="2:16">
      <c r="B106" s="112" t="s">
        <v>2050</v>
      </c>
      <c r="C106" s="111">
        <v>88930000</v>
      </c>
      <c r="D106" s="111" t="s">
        <v>237</v>
      </c>
      <c r="E106" s="111"/>
      <c r="F106" s="77">
        <v>44197</v>
      </c>
      <c r="G106" s="127">
        <v>9.6</v>
      </c>
      <c r="H106" s="106" t="s">
        <v>133</v>
      </c>
      <c r="I106" s="107">
        <v>4.8000000000000001E-2</v>
      </c>
      <c r="J106" s="107">
        <v>4.8500000000000008E-2</v>
      </c>
      <c r="K106" s="127">
        <v>107871000</v>
      </c>
      <c r="L106" s="126">
        <v>110.395009</v>
      </c>
      <c r="M106" s="127">
        <v>119084.19989</v>
      </c>
      <c r="N106" s="111"/>
      <c r="O106" s="113">
        <v>7.1639535592166311E-3</v>
      </c>
      <c r="P106" s="113">
        <v>1.9800457603674376E-3</v>
      </c>
    </row>
    <row r="107" spans="2:16">
      <c r="B107" s="112" t="s">
        <v>2051</v>
      </c>
      <c r="C107" s="111">
        <v>88940000</v>
      </c>
      <c r="D107" s="111" t="s">
        <v>237</v>
      </c>
      <c r="E107" s="111"/>
      <c r="F107" s="77">
        <v>44228</v>
      </c>
      <c r="G107" s="127">
        <v>9.68</v>
      </c>
      <c r="H107" s="106" t="s">
        <v>133</v>
      </c>
      <c r="I107" s="107">
        <v>4.8000000000000001E-2</v>
      </c>
      <c r="J107" s="107">
        <v>4.8499999999999995E-2</v>
      </c>
      <c r="K107" s="127">
        <v>307496000</v>
      </c>
      <c r="L107" s="126">
        <v>110.069371</v>
      </c>
      <c r="M107" s="127">
        <v>338458.91268000001</v>
      </c>
      <c r="N107" s="111"/>
      <c r="O107" s="113">
        <v>2.0361256441931132E-2</v>
      </c>
      <c r="P107" s="113">
        <v>5.6276494759980597E-3</v>
      </c>
    </row>
    <row r="108" spans="2:16">
      <c r="B108" s="112" t="s">
        <v>2052</v>
      </c>
      <c r="C108" s="111">
        <v>88950000</v>
      </c>
      <c r="D108" s="111" t="s">
        <v>237</v>
      </c>
      <c r="E108" s="111"/>
      <c r="F108" s="77">
        <v>44256</v>
      </c>
      <c r="G108" s="127">
        <v>9.76</v>
      </c>
      <c r="H108" s="106" t="s">
        <v>133</v>
      </c>
      <c r="I108" s="107">
        <v>4.8000000000000001E-2</v>
      </c>
      <c r="J108" s="107">
        <v>4.8499999999999995E-2</v>
      </c>
      <c r="K108" s="127">
        <v>63754000</v>
      </c>
      <c r="L108" s="126">
        <v>109.745773</v>
      </c>
      <c r="M108" s="127">
        <v>69967.319810000001</v>
      </c>
      <c r="N108" s="111"/>
      <c r="O108" s="113">
        <v>4.2091447080696157E-3</v>
      </c>
      <c r="P108" s="113">
        <v>1.1633658796215902E-3</v>
      </c>
    </row>
    <row r="109" spans="2:16">
      <c r="B109" s="112" t="s">
        <v>2053</v>
      </c>
      <c r="C109" s="111">
        <v>88960000</v>
      </c>
      <c r="D109" s="111" t="s">
        <v>237</v>
      </c>
      <c r="E109" s="111"/>
      <c r="F109" s="77">
        <v>44287</v>
      </c>
      <c r="G109" s="127">
        <v>9.8499999999999979</v>
      </c>
      <c r="H109" s="106" t="s">
        <v>133</v>
      </c>
      <c r="I109" s="107">
        <v>4.8000000000000001E-2</v>
      </c>
      <c r="J109" s="107">
        <v>4.8499999999999995E-2</v>
      </c>
      <c r="K109" s="127">
        <v>133864000</v>
      </c>
      <c r="L109" s="126">
        <v>108.984976</v>
      </c>
      <c r="M109" s="127">
        <v>145891.64836000002</v>
      </c>
      <c r="N109" s="111"/>
      <c r="O109" s="113">
        <v>8.7766554630592086E-3</v>
      </c>
      <c r="P109" s="113">
        <v>2.4257805827731212E-3</v>
      </c>
    </row>
    <row r="110" spans="2:16">
      <c r="B110" s="112" t="s">
        <v>2054</v>
      </c>
      <c r="C110" s="111">
        <v>88970000</v>
      </c>
      <c r="D110" s="111" t="s">
        <v>237</v>
      </c>
      <c r="E110" s="111"/>
      <c r="F110" s="77">
        <v>44318</v>
      </c>
      <c r="G110" s="127">
        <v>9.93</v>
      </c>
      <c r="H110" s="106" t="s">
        <v>133</v>
      </c>
      <c r="I110" s="107">
        <v>4.8000000000000001E-2</v>
      </c>
      <c r="J110" s="107">
        <v>4.8500000000000008E-2</v>
      </c>
      <c r="K110" s="127">
        <v>260771000</v>
      </c>
      <c r="L110" s="126">
        <v>107.893327</v>
      </c>
      <c r="M110" s="127">
        <v>281354.50678</v>
      </c>
      <c r="N110" s="111"/>
      <c r="O110" s="113">
        <v>1.6925928226499173E-2</v>
      </c>
      <c r="P110" s="113">
        <v>4.6781588054889559E-3</v>
      </c>
    </row>
    <row r="111" spans="2:16">
      <c r="B111" s="112" t="s">
        <v>2055</v>
      </c>
      <c r="C111" s="111">
        <v>88980000</v>
      </c>
      <c r="D111" s="111" t="s">
        <v>237</v>
      </c>
      <c r="E111" s="111"/>
      <c r="F111" s="77">
        <v>44348</v>
      </c>
      <c r="G111" s="127">
        <v>10.02</v>
      </c>
      <c r="H111" s="106" t="s">
        <v>133</v>
      </c>
      <c r="I111" s="107">
        <v>4.8000000000000001E-2</v>
      </c>
      <c r="J111" s="107">
        <v>4.8499999999999995E-2</v>
      </c>
      <c r="K111" s="127">
        <v>203146000</v>
      </c>
      <c r="L111" s="126">
        <v>107.162262</v>
      </c>
      <c r="M111" s="127">
        <v>217695.84783000001</v>
      </c>
      <c r="N111" s="111"/>
      <c r="O111" s="113">
        <v>1.3096304508314321E-2</v>
      </c>
      <c r="P111" s="113">
        <v>3.6196887659618328E-3</v>
      </c>
    </row>
    <row r="112" spans="2:16">
      <c r="B112" s="112" t="s">
        <v>2056</v>
      </c>
      <c r="C112" s="111">
        <v>88990000</v>
      </c>
      <c r="D112" s="111" t="s">
        <v>237</v>
      </c>
      <c r="E112" s="111"/>
      <c r="F112" s="77">
        <v>44378</v>
      </c>
      <c r="G112" s="127">
        <v>9.8600000000000012</v>
      </c>
      <c r="H112" s="106" t="s">
        <v>133</v>
      </c>
      <c r="I112" s="107">
        <v>4.8000000000000001E-2</v>
      </c>
      <c r="J112" s="107">
        <v>4.8500000000000008E-2</v>
      </c>
      <c r="K112" s="127">
        <v>2996000</v>
      </c>
      <c r="L112" s="126">
        <v>108.869737</v>
      </c>
      <c r="M112" s="127">
        <v>3261.7373199999997</v>
      </c>
      <c r="N112" s="111"/>
      <c r="O112" s="113">
        <v>1.9622195643442312E-4</v>
      </c>
      <c r="P112" s="113">
        <v>5.4233803962775626E-5</v>
      </c>
    </row>
    <row r="113" spans="2:16">
      <c r="B113" s="112" t="s">
        <v>2057</v>
      </c>
      <c r="C113" s="111">
        <v>89000000</v>
      </c>
      <c r="D113" s="111" t="s">
        <v>237</v>
      </c>
      <c r="E113" s="111"/>
      <c r="F113" s="77">
        <v>44409</v>
      </c>
      <c r="G113" s="127">
        <v>9.94</v>
      </c>
      <c r="H113" s="106" t="s">
        <v>133</v>
      </c>
      <c r="I113" s="107">
        <v>4.8000000000000001E-2</v>
      </c>
      <c r="J113" s="107">
        <v>4.8499999999999995E-2</v>
      </c>
      <c r="K113" s="127">
        <v>16173000</v>
      </c>
      <c r="L113" s="126">
        <v>108.33330100000001</v>
      </c>
      <c r="M113" s="127">
        <v>17520.744760000001</v>
      </c>
      <c r="N113" s="111"/>
      <c r="O113" s="113">
        <v>1.0540256549523023E-3</v>
      </c>
      <c r="P113" s="113">
        <v>2.9132224436628404E-4</v>
      </c>
    </row>
    <row r="114" spans="2:16">
      <c r="B114" s="112" t="s">
        <v>2058</v>
      </c>
      <c r="C114" s="111">
        <v>89010000</v>
      </c>
      <c r="D114" s="111" t="s">
        <v>237</v>
      </c>
      <c r="E114" s="111"/>
      <c r="F114" s="77">
        <v>44440</v>
      </c>
      <c r="G114" s="127">
        <v>10.029999999999999</v>
      </c>
      <c r="H114" s="106" t="s">
        <v>133</v>
      </c>
      <c r="I114" s="107">
        <v>4.8000000000000001E-2</v>
      </c>
      <c r="J114" s="107">
        <v>4.8499999999999995E-2</v>
      </c>
      <c r="K114" s="127">
        <v>224307000</v>
      </c>
      <c r="L114" s="126">
        <v>107.481909</v>
      </c>
      <c r="M114" s="127">
        <v>241089.44606000002</v>
      </c>
      <c r="N114" s="111"/>
      <c r="O114" s="113">
        <v>1.450363353649353E-2</v>
      </c>
      <c r="P114" s="113">
        <v>4.0086605610264812E-3</v>
      </c>
    </row>
    <row r="115" spans="2:16">
      <c r="B115" s="112" t="s">
        <v>2059</v>
      </c>
      <c r="C115" s="111">
        <v>89030000</v>
      </c>
      <c r="D115" s="111" t="s">
        <v>237</v>
      </c>
      <c r="E115" s="111"/>
      <c r="F115" s="77">
        <v>44501</v>
      </c>
      <c r="G115" s="127">
        <v>10.200000000000001</v>
      </c>
      <c r="H115" s="106" t="s">
        <v>133</v>
      </c>
      <c r="I115" s="107">
        <v>4.8000000000000001E-2</v>
      </c>
      <c r="J115" s="107">
        <v>4.8500000000000008E-2</v>
      </c>
      <c r="K115" s="127">
        <v>303940000</v>
      </c>
      <c r="L115" s="126">
        <v>106.114334</v>
      </c>
      <c r="M115" s="127">
        <v>322523.90545999998</v>
      </c>
      <c r="N115" s="111"/>
      <c r="O115" s="113">
        <v>1.9402626734586991E-2</v>
      </c>
      <c r="P115" s="113">
        <v>5.3626937260620421E-3</v>
      </c>
    </row>
    <row r="116" spans="2:16">
      <c r="B116" s="112" t="s">
        <v>2060</v>
      </c>
      <c r="C116" s="111">
        <v>89040000</v>
      </c>
      <c r="D116" s="111" t="s">
        <v>237</v>
      </c>
      <c r="E116" s="111"/>
      <c r="F116" s="77">
        <v>44531</v>
      </c>
      <c r="G116" s="127">
        <v>10.280000000000001</v>
      </c>
      <c r="H116" s="106" t="s">
        <v>133</v>
      </c>
      <c r="I116" s="107">
        <v>4.8000000000000001E-2</v>
      </c>
      <c r="J116" s="107">
        <v>4.8499999999999995E-2</v>
      </c>
      <c r="K116" s="127">
        <v>24101000</v>
      </c>
      <c r="L116" s="126">
        <v>105.592493</v>
      </c>
      <c r="M116" s="127">
        <v>25448.846679999999</v>
      </c>
      <c r="N116" s="111"/>
      <c r="O116" s="113">
        <v>1.5309701532155487E-3</v>
      </c>
      <c r="P116" s="113">
        <v>4.2314497659236809E-4</v>
      </c>
    </row>
    <row r="117" spans="2:16">
      <c r="B117" s="112" t="s">
        <v>2061</v>
      </c>
      <c r="C117" s="111">
        <v>89050000</v>
      </c>
      <c r="D117" s="111" t="s">
        <v>237</v>
      </c>
      <c r="E117" s="111"/>
      <c r="F117" s="77">
        <v>44563</v>
      </c>
      <c r="G117" s="127">
        <v>10.119999999999999</v>
      </c>
      <c r="H117" s="106" t="s">
        <v>133</v>
      </c>
      <c r="I117" s="107">
        <v>4.8000000000000001E-2</v>
      </c>
      <c r="J117" s="107">
        <v>4.8499999999999995E-2</v>
      </c>
      <c r="K117" s="127">
        <v>210432000</v>
      </c>
      <c r="L117" s="126">
        <v>107.791239</v>
      </c>
      <c r="M117" s="127">
        <v>226827.25911000001</v>
      </c>
      <c r="N117" s="111"/>
      <c r="O117" s="113">
        <v>1.3645638562709896E-2</v>
      </c>
      <c r="P117" s="113">
        <v>3.7715192540352864E-3</v>
      </c>
    </row>
    <row r="118" spans="2:16">
      <c r="B118" s="112" t="s">
        <v>2062</v>
      </c>
      <c r="C118" s="111">
        <v>89080000</v>
      </c>
      <c r="D118" s="111" t="s">
        <v>237</v>
      </c>
      <c r="E118" s="111"/>
      <c r="F118" s="77">
        <v>44652</v>
      </c>
      <c r="G118" s="127">
        <v>10.37</v>
      </c>
      <c r="H118" s="106" t="s">
        <v>133</v>
      </c>
      <c r="I118" s="107">
        <v>4.8000000000000001E-2</v>
      </c>
      <c r="J118" s="107">
        <v>4.8499999999999995E-2</v>
      </c>
      <c r="K118" s="127">
        <v>30814000</v>
      </c>
      <c r="L118" s="126">
        <v>105.299436</v>
      </c>
      <c r="M118" s="127">
        <v>32446.96819</v>
      </c>
      <c r="N118" s="111"/>
      <c r="O118" s="113">
        <v>1.9519682163146397E-3</v>
      </c>
      <c r="P118" s="113">
        <v>5.3950466863557139E-4</v>
      </c>
    </row>
    <row r="119" spans="2:16">
      <c r="B119" s="112" t="s">
        <v>2063</v>
      </c>
      <c r="C119" s="111">
        <v>8287583</v>
      </c>
      <c r="D119" s="111" t="s">
        <v>237</v>
      </c>
      <c r="E119" s="111"/>
      <c r="F119" s="77">
        <v>40057</v>
      </c>
      <c r="G119" s="127">
        <v>1.6</v>
      </c>
      <c r="H119" s="106" t="s">
        <v>133</v>
      </c>
      <c r="I119" s="107">
        <v>4.8000000000000001E-2</v>
      </c>
      <c r="J119" s="107">
        <v>4.8499999999999995E-2</v>
      </c>
      <c r="K119" s="127">
        <v>107699160</v>
      </c>
      <c r="L119" s="126">
        <v>119.428662</v>
      </c>
      <c r="M119" s="127">
        <v>128623.66619</v>
      </c>
      <c r="N119" s="111"/>
      <c r="O119" s="113">
        <v>7.7378356830923355E-3</v>
      </c>
      <c r="P119" s="113">
        <v>2.1386610915442917E-3</v>
      </c>
    </row>
    <row r="120" spans="2:16">
      <c r="B120" s="112" t="s">
        <v>2064</v>
      </c>
      <c r="C120" s="111">
        <v>8287591</v>
      </c>
      <c r="D120" s="111" t="s">
        <v>237</v>
      </c>
      <c r="E120" s="111"/>
      <c r="F120" s="77">
        <v>40087</v>
      </c>
      <c r="G120" s="127">
        <v>1.68</v>
      </c>
      <c r="H120" s="106" t="s">
        <v>133</v>
      </c>
      <c r="I120" s="107">
        <v>4.8000000000000001E-2</v>
      </c>
      <c r="J120" s="107">
        <v>4.8499999999999995E-2</v>
      </c>
      <c r="K120" s="127">
        <v>100332000</v>
      </c>
      <c r="L120" s="126">
        <v>118.390415</v>
      </c>
      <c r="M120" s="127">
        <v>118783.47117</v>
      </c>
      <c r="N120" s="111"/>
      <c r="O120" s="113">
        <v>7.1458621030369473E-3</v>
      </c>
      <c r="P120" s="113">
        <v>1.9750454611874727E-3</v>
      </c>
    </row>
    <row r="121" spans="2:16">
      <c r="B121" s="112" t="s">
        <v>2065</v>
      </c>
      <c r="C121" s="111">
        <v>8287609</v>
      </c>
      <c r="D121" s="111" t="s">
        <v>237</v>
      </c>
      <c r="E121" s="111"/>
      <c r="F121" s="77">
        <v>40118</v>
      </c>
      <c r="G121" s="127">
        <v>1.77</v>
      </c>
      <c r="H121" s="106" t="s">
        <v>133</v>
      </c>
      <c r="I121" s="107">
        <v>4.8000000000000001E-2</v>
      </c>
      <c r="J121" s="107">
        <v>4.8499999999999995E-2</v>
      </c>
      <c r="K121" s="127">
        <v>122827000</v>
      </c>
      <c r="L121" s="126">
        <v>118.260451</v>
      </c>
      <c r="M121" s="127">
        <v>145255.76465</v>
      </c>
      <c r="N121" s="111"/>
      <c r="O121" s="113">
        <v>8.7384015102114718E-3</v>
      </c>
      <c r="P121" s="113">
        <v>2.4152075693487096E-3</v>
      </c>
    </row>
    <row r="122" spans="2:16">
      <c r="B122" s="112" t="s">
        <v>2066</v>
      </c>
      <c r="C122" s="111">
        <v>8287401</v>
      </c>
      <c r="D122" s="111" t="s">
        <v>237</v>
      </c>
      <c r="E122" s="111"/>
      <c r="F122" s="77">
        <v>39509</v>
      </c>
      <c r="G122" s="127">
        <v>0.16999999999999998</v>
      </c>
      <c r="H122" s="106" t="s">
        <v>133</v>
      </c>
      <c r="I122" s="107">
        <v>4.8000000000000001E-2</v>
      </c>
      <c r="J122" s="107">
        <v>4.9200000000000001E-2</v>
      </c>
      <c r="K122" s="127">
        <v>14639000</v>
      </c>
      <c r="L122" s="126">
        <v>127.953709</v>
      </c>
      <c r="M122" s="127">
        <v>18731.143459999999</v>
      </c>
      <c r="N122" s="111"/>
      <c r="O122" s="113">
        <v>1.126841696735729E-3</v>
      </c>
      <c r="P122" s="113">
        <v>3.1144787662063076E-4</v>
      </c>
    </row>
    <row r="123" spans="2:16">
      <c r="B123" s="112" t="s">
        <v>2067</v>
      </c>
      <c r="C123" s="111">
        <v>8287435</v>
      </c>
      <c r="D123" s="111" t="s">
        <v>237</v>
      </c>
      <c r="E123" s="111"/>
      <c r="F123" s="77">
        <v>39600</v>
      </c>
      <c r="G123" s="127">
        <v>0.42</v>
      </c>
      <c r="H123" s="106" t="s">
        <v>133</v>
      </c>
      <c r="I123" s="107">
        <v>4.8000000000000001E-2</v>
      </c>
      <c r="J123" s="107">
        <v>4.8599999999999983E-2</v>
      </c>
      <c r="K123" s="127">
        <v>38870946</v>
      </c>
      <c r="L123" s="126">
        <v>124.51779999999999</v>
      </c>
      <c r="M123" s="127">
        <v>48401.246950000001</v>
      </c>
      <c r="N123" s="111"/>
      <c r="O123" s="113">
        <v>2.911757274922021E-3</v>
      </c>
      <c r="P123" s="113">
        <v>8.0478085177018244E-4</v>
      </c>
    </row>
    <row r="124" spans="2:16">
      <c r="B124" s="112" t="s">
        <v>2068</v>
      </c>
      <c r="C124" s="111">
        <v>8287443</v>
      </c>
      <c r="D124" s="111" t="s">
        <v>237</v>
      </c>
      <c r="E124" s="111"/>
      <c r="F124" s="77">
        <v>39630</v>
      </c>
      <c r="G124" s="127">
        <v>0.49000000000000005</v>
      </c>
      <c r="H124" s="106" t="s">
        <v>133</v>
      </c>
      <c r="I124" s="107">
        <v>4.8000000000000001E-2</v>
      </c>
      <c r="J124" s="107">
        <v>4.87E-2</v>
      </c>
      <c r="K124" s="127">
        <v>19076000</v>
      </c>
      <c r="L124" s="126">
        <v>126.154955</v>
      </c>
      <c r="M124" s="127">
        <v>24065.319239999997</v>
      </c>
      <c r="N124" s="111"/>
      <c r="O124" s="113">
        <v>1.4477389072801742E-3</v>
      </c>
      <c r="P124" s="113">
        <v>4.001406851376286E-4</v>
      </c>
    </row>
    <row r="125" spans="2:16">
      <c r="B125" s="112" t="s">
        <v>2069</v>
      </c>
      <c r="C125" s="111">
        <v>8287534</v>
      </c>
      <c r="D125" s="111" t="s">
        <v>237</v>
      </c>
      <c r="E125" s="111"/>
      <c r="F125" s="77">
        <v>39904</v>
      </c>
      <c r="G125" s="127">
        <v>1.22</v>
      </c>
      <c r="H125" s="106" t="s">
        <v>133</v>
      </c>
      <c r="I125" s="107">
        <v>4.8000000000000001E-2</v>
      </c>
      <c r="J125" s="107">
        <v>4.8499999999999995E-2</v>
      </c>
      <c r="K125" s="127">
        <v>156180000</v>
      </c>
      <c r="L125" s="126">
        <v>123.569059</v>
      </c>
      <c r="M125" s="127">
        <v>192990.15624000001</v>
      </c>
      <c r="N125" s="111"/>
      <c r="O125" s="113">
        <v>1.1610041617329809E-2</v>
      </c>
      <c r="P125" s="113">
        <v>3.2089004335473592E-3</v>
      </c>
    </row>
    <row r="126" spans="2:16">
      <c r="B126" s="112" t="s">
        <v>2070</v>
      </c>
      <c r="C126" s="111">
        <v>8287559</v>
      </c>
      <c r="D126" s="111" t="s">
        <v>237</v>
      </c>
      <c r="E126" s="111"/>
      <c r="F126" s="77">
        <v>39965</v>
      </c>
      <c r="G126" s="127">
        <v>1.3900000000000001</v>
      </c>
      <c r="H126" s="106" t="s">
        <v>133</v>
      </c>
      <c r="I126" s="107">
        <v>4.8000000000000001E-2</v>
      </c>
      <c r="J126" s="107">
        <v>4.8500000000000008E-2</v>
      </c>
      <c r="K126" s="127">
        <v>63165923</v>
      </c>
      <c r="L126" s="126">
        <v>120.79482</v>
      </c>
      <c r="M126" s="127">
        <v>76301.163069999995</v>
      </c>
      <c r="N126" s="111"/>
      <c r="O126" s="113">
        <v>4.5901806390152089E-3</v>
      </c>
      <c r="P126" s="113">
        <v>1.2686804344103821E-3</v>
      </c>
    </row>
    <row r="127" spans="2:16">
      <c r="B127" s="112" t="s">
        <v>2071</v>
      </c>
      <c r="C127" s="111">
        <v>8287567</v>
      </c>
      <c r="D127" s="111" t="s">
        <v>237</v>
      </c>
      <c r="E127" s="111"/>
      <c r="F127" s="77">
        <v>39995</v>
      </c>
      <c r="G127" s="127">
        <v>1.4300000000000002</v>
      </c>
      <c r="H127" s="106" t="s">
        <v>133</v>
      </c>
      <c r="I127" s="107">
        <v>4.8000000000000001E-2</v>
      </c>
      <c r="J127" s="107">
        <v>4.8600000000000004E-2</v>
      </c>
      <c r="K127" s="127">
        <v>108515000</v>
      </c>
      <c r="L127" s="126">
        <v>122.71216699999999</v>
      </c>
      <c r="M127" s="127">
        <v>133161.10852000001</v>
      </c>
      <c r="N127" s="111"/>
      <c r="O127" s="113">
        <v>8.0108024256137621E-3</v>
      </c>
      <c r="P127" s="113">
        <v>2.214106393748339E-3</v>
      </c>
    </row>
    <row r="128" spans="2:16">
      <c r="B128" s="112" t="s">
        <v>2072</v>
      </c>
      <c r="C128" s="111">
        <v>8287575</v>
      </c>
      <c r="D128" s="111" t="s">
        <v>237</v>
      </c>
      <c r="E128" s="111"/>
      <c r="F128" s="77">
        <v>40027</v>
      </c>
      <c r="G128" s="127">
        <v>1.5199999999999998</v>
      </c>
      <c r="H128" s="106" t="s">
        <v>133</v>
      </c>
      <c r="I128" s="107">
        <v>4.8000000000000001E-2</v>
      </c>
      <c r="J128" s="107">
        <v>4.8499999999999995E-2</v>
      </c>
      <c r="K128" s="127">
        <v>135237859</v>
      </c>
      <c r="L128" s="126">
        <v>121.161438</v>
      </c>
      <c r="M128" s="127">
        <v>163856.13402</v>
      </c>
      <c r="N128" s="111"/>
      <c r="O128" s="113">
        <v>9.8573760045108216E-3</v>
      </c>
      <c r="P128" s="113">
        <v>2.7244810291893679E-3</v>
      </c>
    </row>
    <row r="129" spans="2:16">
      <c r="B129" s="112" t="s">
        <v>2073</v>
      </c>
      <c r="C129" s="111">
        <v>8287625</v>
      </c>
      <c r="D129" s="111" t="s">
        <v>237</v>
      </c>
      <c r="E129" s="111"/>
      <c r="F129" s="77">
        <v>40179</v>
      </c>
      <c r="G129" s="127">
        <v>1.8900000000000003</v>
      </c>
      <c r="H129" s="106" t="s">
        <v>133</v>
      </c>
      <c r="I129" s="107">
        <v>4.8000000000000001E-2</v>
      </c>
      <c r="J129" s="107">
        <v>4.8500000000000008E-2</v>
      </c>
      <c r="K129" s="127">
        <v>52790000</v>
      </c>
      <c r="L129" s="126">
        <v>119.57520599999999</v>
      </c>
      <c r="M129" s="127">
        <v>63123.751360000002</v>
      </c>
      <c r="N129" s="111"/>
      <c r="O129" s="113">
        <v>3.7974443599091781E-3</v>
      </c>
      <c r="P129" s="113">
        <v>1.0495759838358878E-3</v>
      </c>
    </row>
    <row r="130" spans="2:16">
      <c r="B130" s="112" t="s">
        <v>2074</v>
      </c>
      <c r="C130" s="111">
        <v>8287633</v>
      </c>
      <c r="D130" s="111" t="s">
        <v>237</v>
      </c>
      <c r="E130" s="111"/>
      <c r="F130" s="77">
        <v>40210</v>
      </c>
      <c r="G130" s="127">
        <v>1.98</v>
      </c>
      <c r="H130" s="106" t="s">
        <v>133</v>
      </c>
      <c r="I130" s="107">
        <v>4.8000000000000001E-2</v>
      </c>
      <c r="J130" s="107">
        <v>4.8399999999999999E-2</v>
      </c>
      <c r="K130" s="127">
        <v>74753000</v>
      </c>
      <c r="L130" s="126">
        <v>119.103516</v>
      </c>
      <c r="M130" s="127">
        <v>89033.451509999999</v>
      </c>
      <c r="N130" s="111"/>
      <c r="O130" s="113">
        <v>5.3561388700061061E-3</v>
      </c>
      <c r="P130" s="113">
        <v>1.4803836978885319E-3</v>
      </c>
    </row>
    <row r="131" spans="2:16">
      <c r="B131" s="112" t="s">
        <v>2075</v>
      </c>
      <c r="C131" s="111">
        <v>8287641</v>
      </c>
      <c r="D131" s="111" t="s">
        <v>237</v>
      </c>
      <c r="E131" s="111"/>
      <c r="F131" s="77">
        <v>40238</v>
      </c>
      <c r="G131" s="127">
        <v>2.0500000000000003</v>
      </c>
      <c r="H131" s="106" t="s">
        <v>133</v>
      </c>
      <c r="I131" s="107">
        <v>4.8000000000000001E-2</v>
      </c>
      <c r="J131" s="107">
        <v>4.8600000000000004E-2</v>
      </c>
      <c r="K131" s="127">
        <v>113855000</v>
      </c>
      <c r="L131" s="126">
        <v>119.428164</v>
      </c>
      <c r="M131" s="127">
        <v>135974.93643999999</v>
      </c>
      <c r="N131" s="111"/>
      <c r="O131" s="113">
        <v>8.1800787239062929E-3</v>
      </c>
      <c r="P131" s="113">
        <v>2.2608926848645913E-3</v>
      </c>
    </row>
    <row r="132" spans="2:16">
      <c r="B132" s="112" t="s">
        <v>2076</v>
      </c>
      <c r="C132" s="111">
        <v>8287666</v>
      </c>
      <c r="D132" s="111" t="s">
        <v>237</v>
      </c>
      <c r="E132" s="111"/>
      <c r="F132" s="77">
        <v>40300</v>
      </c>
      <c r="G132" s="127">
        <v>2.2199999999999998</v>
      </c>
      <c r="H132" s="106" t="s">
        <v>133</v>
      </c>
      <c r="I132" s="107">
        <v>4.8000000000000001E-2</v>
      </c>
      <c r="J132" s="107">
        <v>4.8599999999999997E-2</v>
      </c>
      <c r="K132" s="127">
        <v>18001000</v>
      </c>
      <c r="L132" s="126">
        <v>118.70220500000001</v>
      </c>
      <c r="M132" s="127">
        <v>21367.583910000001</v>
      </c>
      <c r="N132" s="111"/>
      <c r="O132" s="113">
        <v>1.2854465911120339E-3</v>
      </c>
      <c r="P132" s="113">
        <v>3.5528469746089143E-4</v>
      </c>
    </row>
    <row r="133" spans="2:16">
      <c r="B133" s="112" t="s">
        <v>2077</v>
      </c>
      <c r="C133" s="111">
        <v>8287682</v>
      </c>
      <c r="D133" s="111" t="s">
        <v>237</v>
      </c>
      <c r="E133" s="111"/>
      <c r="F133" s="77">
        <v>40360</v>
      </c>
      <c r="G133" s="127">
        <v>2.3299999999999996</v>
      </c>
      <c r="H133" s="106" t="s">
        <v>133</v>
      </c>
      <c r="I133" s="107">
        <v>4.8000000000000001E-2</v>
      </c>
      <c r="J133" s="107">
        <v>4.8599999999999997E-2</v>
      </c>
      <c r="K133" s="127">
        <v>45687000</v>
      </c>
      <c r="L133" s="126">
        <v>119.121336</v>
      </c>
      <c r="M133" s="127">
        <v>54422.964810000005</v>
      </c>
      <c r="N133" s="111"/>
      <c r="O133" s="113">
        <v>3.2740161399569612E-3</v>
      </c>
      <c r="P133" s="113">
        <v>9.0490561164458731E-4</v>
      </c>
    </row>
    <row r="134" spans="2:16">
      <c r="B134" s="112" t="s">
        <v>2078</v>
      </c>
      <c r="C134" s="111">
        <v>8287708</v>
      </c>
      <c r="D134" s="111" t="s">
        <v>237</v>
      </c>
      <c r="E134" s="111"/>
      <c r="F134" s="77">
        <v>40422</v>
      </c>
      <c r="G134" s="127">
        <v>2.5</v>
      </c>
      <c r="H134" s="106" t="s">
        <v>133</v>
      </c>
      <c r="I134" s="107">
        <v>4.8000000000000001E-2</v>
      </c>
      <c r="J134" s="107">
        <v>4.8499999999999995E-2</v>
      </c>
      <c r="K134" s="127">
        <v>89024000</v>
      </c>
      <c r="L134" s="126">
        <v>117.29275800000001</v>
      </c>
      <c r="M134" s="127">
        <v>104418.70450000001</v>
      </c>
      <c r="N134" s="111"/>
      <c r="O134" s="113">
        <v>6.2816960641508381E-3</v>
      </c>
      <c r="P134" s="113">
        <v>1.7361985329646344E-3</v>
      </c>
    </row>
    <row r="135" spans="2:16">
      <c r="B135" s="112" t="s">
        <v>2079</v>
      </c>
      <c r="C135" s="111">
        <v>8287724</v>
      </c>
      <c r="D135" s="111" t="s">
        <v>237</v>
      </c>
      <c r="E135" s="111"/>
      <c r="F135" s="77">
        <v>40483</v>
      </c>
      <c r="G135" s="127">
        <v>2.67</v>
      </c>
      <c r="H135" s="106" t="s">
        <v>133</v>
      </c>
      <c r="I135" s="107">
        <v>4.8000000000000001E-2</v>
      </c>
      <c r="J135" s="107">
        <v>4.8499999999999995E-2</v>
      </c>
      <c r="K135" s="127">
        <v>190101000</v>
      </c>
      <c r="L135" s="126">
        <v>115.50051999999999</v>
      </c>
      <c r="M135" s="127">
        <v>219567.64293999999</v>
      </c>
      <c r="N135" s="111"/>
      <c r="O135" s="113">
        <v>1.3208909314432976E-2</v>
      </c>
      <c r="P135" s="113">
        <v>3.650811618323905E-3</v>
      </c>
    </row>
    <row r="136" spans="2:16">
      <c r="B136" s="112" t="s">
        <v>2080</v>
      </c>
      <c r="C136" s="111">
        <v>8287732</v>
      </c>
      <c r="D136" s="111" t="s">
        <v>237</v>
      </c>
      <c r="E136" s="111"/>
      <c r="F136" s="77">
        <v>40513</v>
      </c>
      <c r="G136" s="127">
        <v>2.75</v>
      </c>
      <c r="H136" s="106" t="s">
        <v>133</v>
      </c>
      <c r="I136" s="107">
        <v>4.8000000000000001E-2</v>
      </c>
      <c r="J136" s="107">
        <v>4.8499999999999995E-2</v>
      </c>
      <c r="K136" s="127">
        <v>54968000</v>
      </c>
      <c r="L136" s="126">
        <v>114.724935</v>
      </c>
      <c r="M136" s="127">
        <v>63062.002359999999</v>
      </c>
      <c r="N136" s="111"/>
      <c r="O136" s="113">
        <v>3.7937296188374262E-3</v>
      </c>
      <c r="P136" s="113">
        <v>1.0485492662212095E-3</v>
      </c>
    </row>
    <row r="137" spans="2:16">
      <c r="B137" s="112" t="s">
        <v>2081</v>
      </c>
      <c r="C137" s="111">
        <v>8287740</v>
      </c>
      <c r="D137" s="111" t="s">
        <v>237</v>
      </c>
      <c r="E137" s="111"/>
      <c r="F137" s="77">
        <v>40544</v>
      </c>
      <c r="G137" s="127">
        <v>2.77</v>
      </c>
      <c r="H137" s="106" t="s">
        <v>133</v>
      </c>
      <c r="I137" s="107">
        <v>4.8000000000000001E-2</v>
      </c>
      <c r="J137" s="107">
        <v>4.8499999999999995E-2</v>
      </c>
      <c r="K137" s="127">
        <v>162014000</v>
      </c>
      <c r="L137" s="126">
        <v>116.906769</v>
      </c>
      <c r="M137" s="127">
        <v>189405.33215999999</v>
      </c>
      <c r="N137" s="111"/>
      <c r="O137" s="113">
        <v>1.139438317354966E-2</v>
      </c>
      <c r="P137" s="113">
        <v>3.1492945771212019E-3</v>
      </c>
    </row>
    <row r="138" spans="2:16">
      <c r="B138" s="112" t="s">
        <v>2082</v>
      </c>
      <c r="C138" s="111">
        <v>8287757</v>
      </c>
      <c r="D138" s="111" t="s">
        <v>237</v>
      </c>
      <c r="E138" s="111"/>
      <c r="F138" s="77">
        <v>40575</v>
      </c>
      <c r="G138" s="127">
        <v>2.85</v>
      </c>
      <c r="H138" s="106" t="s">
        <v>133</v>
      </c>
      <c r="I138" s="107">
        <v>4.8000000000000001E-2</v>
      </c>
      <c r="J138" s="107">
        <v>4.8499999999999995E-2</v>
      </c>
      <c r="K138" s="127">
        <v>61690000</v>
      </c>
      <c r="L138" s="126">
        <v>116.015022</v>
      </c>
      <c r="M138" s="127">
        <v>71569.667300000001</v>
      </c>
      <c r="N138" s="111"/>
      <c r="O138" s="113">
        <v>4.3055398890817975E-3</v>
      </c>
      <c r="P138" s="113">
        <v>1.1900085522611225E-3</v>
      </c>
    </row>
    <row r="139" spans="2:16">
      <c r="B139" s="112" t="s">
        <v>2083</v>
      </c>
      <c r="C139" s="111">
        <v>8287773</v>
      </c>
      <c r="D139" s="111" t="s">
        <v>237</v>
      </c>
      <c r="E139" s="111"/>
      <c r="F139" s="77">
        <v>40634</v>
      </c>
      <c r="G139" s="127">
        <v>3.02</v>
      </c>
      <c r="H139" s="106" t="s">
        <v>133</v>
      </c>
      <c r="I139" s="107">
        <v>4.8000000000000001E-2</v>
      </c>
      <c r="J139" s="107">
        <v>4.8600000000000004E-2</v>
      </c>
      <c r="K139" s="127">
        <v>31637000</v>
      </c>
      <c r="L139" s="126">
        <v>114.52722199999999</v>
      </c>
      <c r="M139" s="127">
        <v>36232.977229999997</v>
      </c>
      <c r="N139" s="111"/>
      <c r="O139" s="113">
        <v>2.1797296906528648E-3</v>
      </c>
      <c r="P139" s="113">
        <v>6.0245568275238458E-4</v>
      </c>
    </row>
    <row r="140" spans="2:16">
      <c r="B140" s="112" t="s">
        <v>2084</v>
      </c>
      <c r="C140" s="111">
        <v>8287781</v>
      </c>
      <c r="D140" s="111" t="s">
        <v>237</v>
      </c>
      <c r="E140" s="111"/>
      <c r="F140" s="77">
        <v>40664</v>
      </c>
      <c r="G140" s="127">
        <v>3.0999999999999996</v>
      </c>
      <c r="H140" s="106" t="s">
        <v>133</v>
      </c>
      <c r="I140" s="107">
        <v>4.8000000000000001E-2</v>
      </c>
      <c r="J140" s="107">
        <v>4.8599999999999997E-2</v>
      </c>
      <c r="K140" s="127">
        <v>126116316</v>
      </c>
      <c r="L140" s="126">
        <v>113.856173</v>
      </c>
      <c r="M140" s="127">
        <v>143591.21122</v>
      </c>
      <c r="N140" s="111"/>
      <c r="O140" s="113">
        <v>8.6382640992000211E-3</v>
      </c>
      <c r="P140" s="113">
        <v>2.3875305814273812E-3</v>
      </c>
    </row>
    <row r="141" spans="2:16">
      <c r="B141" s="112" t="s">
        <v>2085</v>
      </c>
      <c r="C141" s="111">
        <v>8287849</v>
      </c>
      <c r="D141" s="111" t="s">
        <v>237</v>
      </c>
      <c r="E141" s="111"/>
      <c r="F141" s="77">
        <v>40848</v>
      </c>
      <c r="G141" s="127">
        <v>3.5199999999999996</v>
      </c>
      <c r="H141" s="106" t="s">
        <v>133</v>
      </c>
      <c r="I141" s="107">
        <v>4.8000000000000001E-2</v>
      </c>
      <c r="J141" s="107">
        <v>4.8499999999999995E-2</v>
      </c>
      <c r="K141" s="127">
        <v>62000</v>
      </c>
      <c r="L141" s="126">
        <v>112.208855</v>
      </c>
      <c r="M141" s="127">
        <v>69.569490000000002</v>
      </c>
      <c r="N141" s="111"/>
      <c r="O141" s="113">
        <v>4.1852117741796065E-6</v>
      </c>
      <c r="P141" s="113">
        <v>1.1567510538985646E-6</v>
      </c>
    </row>
    <row r="142" spans="2:16">
      <c r="B142" s="112" t="s">
        <v>2086</v>
      </c>
      <c r="C142" s="111">
        <v>87890</v>
      </c>
      <c r="D142" s="111" t="s">
        <v>237</v>
      </c>
      <c r="E142" s="111"/>
      <c r="F142" s="77">
        <v>41000</v>
      </c>
      <c r="G142" s="127">
        <v>3.85</v>
      </c>
      <c r="H142" s="106" t="s">
        <v>133</v>
      </c>
      <c r="I142" s="107">
        <v>4.8000000000000001E-2</v>
      </c>
      <c r="J142" s="107">
        <v>4.8100000000000004E-2</v>
      </c>
      <c r="K142" s="127">
        <v>65000</v>
      </c>
      <c r="L142" s="126">
        <v>112.822569</v>
      </c>
      <c r="M142" s="127">
        <v>73.334670000000003</v>
      </c>
      <c r="N142" s="111"/>
      <c r="O142" s="113">
        <v>4.4117202000413683E-6</v>
      </c>
      <c r="P142" s="113">
        <v>1.2193557378357015E-6</v>
      </c>
    </row>
    <row r="143" spans="2:16">
      <c r="B143" s="112" t="s">
        <v>2087</v>
      </c>
      <c r="C143" s="111">
        <v>71121438</v>
      </c>
      <c r="D143" s="111" t="s">
        <v>237</v>
      </c>
      <c r="E143" s="111"/>
      <c r="F143" s="77">
        <v>41640</v>
      </c>
      <c r="G143" s="127">
        <v>5.17</v>
      </c>
      <c r="H143" s="106" t="s">
        <v>133</v>
      </c>
      <c r="I143" s="107">
        <v>4.8000000000000001E-2</v>
      </c>
      <c r="J143" s="107">
        <v>4.8500000000000008E-2</v>
      </c>
      <c r="K143" s="127">
        <v>158891000</v>
      </c>
      <c r="L143" s="126">
        <v>110.26491900000001</v>
      </c>
      <c r="M143" s="127">
        <v>175201.03279</v>
      </c>
      <c r="N143" s="111"/>
      <c r="O143" s="113">
        <v>1.0539870642736282E-2</v>
      </c>
      <c r="P143" s="113">
        <v>2.9131157828517855E-3</v>
      </c>
    </row>
    <row r="144" spans="2:16">
      <c r="B144" s="141"/>
      <c r="C144" s="141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</row>
    <row r="145" spans="2:16">
      <c r="B145" s="141"/>
      <c r="C145" s="141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</row>
    <row r="146" spans="2:16">
      <c r="B146" s="141"/>
      <c r="C146" s="141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</row>
    <row r="147" spans="2:16">
      <c r="B147" s="148" t="s">
        <v>113</v>
      </c>
      <c r="C147" s="141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</row>
    <row r="148" spans="2:16">
      <c r="B148" s="148" t="s">
        <v>206</v>
      </c>
      <c r="C148" s="141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</row>
    <row r="149" spans="2:16">
      <c r="B149" s="148" t="s">
        <v>214</v>
      </c>
      <c r="C149" s="141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</row>
    <row r="150" spans="2:16">
      <c r="B150" s="141"/>
      <c r="C150" s="141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</row>
    <row r="151" spans="2:16">
      <c r="B151" s="141"/>
      <c r="C151" s="141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</row>
    <row r="152" spans="2:16">
      <c r="B152" s="141"/>
      <c r="C152" s="141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</row>
    <row r="153" spans="2:16">
      <c r="B153" s="141"/>
      <c r="C153" s="141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</row>
    <row r="154" spans="2:16">
      <c r="B154" s="141"/>
      <c r="C154" s="141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</row>
    <row r="155" spans="2:16">
      <c r="B155" s="141"/>
      <c r="C155" s="141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</row>
    <row r="156" spans="2:16">
      <c r="B156" s="141"/>
      <c r="C156" s="141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</row>
    <row r="157" spans="2:16">
      <c r="B157" s="141"/>
      <c r="C157" s="141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</row>
    <row r="158" spans="2:16">
      <c r="B158" s="141"/>
      <c r="C158" s="141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</row>
    <row r="159" spans="2:16">
      <c r="B159" s="141"/>
      <c r="C159" s="141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</row>
    <row r="160" spans="2:16">
      <c r="B160" s="141"/>
      <c r="C160" s="141"/>
      <c r="D160" s="142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</row>
    <row r="161" spans="2:16">
      <c r="B161" s="141"/>
      <c r="C161" s="141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</row>
    <row r="162" spans="2:16">
      <c r="B162" s="141"/>
      <c r="C162" s="141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</row>
    <row r="163" spans="2:16">
      <c r="B163" s="141"/>
      <c r="C163" s="141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</row>
    <row r="164" spans="2:16">
      <c r="B164" s="141"/>
      <c r="C164" s="141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</row>
    <row r="165" spans="2:16">
      <c r="B165" s="141"/>
      <c r="C165" s="141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</row>
    <row r="166" spans="2:16">
      <c r="B166" s="141"/>
      <c r="C166" s="141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</row>
    <row r="167" spans="2:16">
      <c r="B167" s="141"/>
      <c r="C167" s="141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</row>
    <row r="168" spans="2:16">
      <c r="B168" s="141"/>
      <c r="C168" s="141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</row>
    <row r="169" spans="2:16">
      <c r="B169" s="141"/>
      <c r="C169" s="141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</row>
    <row r="170" spans="2:16">
      <c r="B170" s="141"/>
      <c r="C170" s="141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</row>
    <row r="171" spans="2:16">
      <c r="B171" s="141"/>
      <c r="C171" s="141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</row>
    <row r="172" spans="2:16">
      <c r="B172" s="141"/>
      <c r="C172" s="141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</row>
    <row r="173" spans="2:16">
      <c r="B173" s="141"/>
      <c r="C173" s="141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</row>
    <row r="174" spans="2:16">
      <c r="B174" s="141"/>
      <c r="C174" s="141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</row>
    <row r="175" spans="2:16">
      <c r="B175" s="141"/>
      <c r="C175" s="141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</row>
    <row r="176" spans="2:16">
      <c r="B176" s="141"/>
      <c r="C176" s="141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</row>
    <row r="177" spans="2:16">
      <c r="B177" s="141"/>
      <c r="C177" s="141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</row>
    <row r="178" spans="2:16">
      <c r="B178" s="141"/>
      <c r="C178" s="141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</row>
    <row r="179" spans="2:16">
      <c r="B179" s="141"/>
      <c r="C179" s="141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</row>
    <row r="180" spans="2:16">
      <c r="B180" s="141"/>
      <c r="C180" s="141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</row>
    <row r="181" spans="2:16">
      <c r="B181" s="141"/>
      <c r="C181" s="141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</row>
    <row r="182" spans="2:16">
      <c r="B182" s="141"/>
      <c r="C182" s="141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</row>
    <row r="183" spans="2:16">
      <c r="B183" s="141"/>
      <c r="C183" s="141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</row>
    <row r="184" spans="2:16">
      <c r="B184" s="141"/>
      <c r="C184" s="141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</row>
    <row r="185" spans="2:16">
      <c r="B185" s="141"/>
      <c r="C185" s="141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</row>
    <row r="186" spans="2:16">
      <c r="B186" s="141"/>
      <c r="C186" s="141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</row>
    <row r="187" spans="2:16">
      <c r="B187" s="141"/>
      <c r="C187" s="141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</row>
    <row r="188" spans="2:16">
      <c r="B188" s="141"/>
      <c r="C188" s="141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</row>
    <row r="189" spans="2:16">
      <c r="B189" s="141"/>
      <c r="C189" s="141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</row>
    <row r="190" spans="2:16">
      <c r="B190" s="141"/>
      <c r="C190" s="141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</row>
    <row r="191" spans="2:16">
      <c r="B191" s="141"/>
      <c r="C191" s="141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</row>
    <row r="192" spans="2:16">
      <c r="B192" s="141"/>
      <c r="C192" s="141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</row>
    <row r="193" spans="2:16">
      <c r="B193" s="141"/>
      <c r="C193" s="141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</row>
    <row r="194" spans="2:16">
      <c r="B194" s="141"/>
      <c r="C194" s="141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</row>
    <row r="195" spans="2:16">
      <c r="B195" s="141"/>
      <c r="C195" s="141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</row>
    <row r="196" spans="2:16">
      <c r="B196" s="141"/>
      <c r="C196" s="141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</row>
    <row r="197" spans="2:16">
      <c r="B197" s="141"/>
      <c r="C197" s="141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</row>
    <row r="198" spans="2:16">
      <c r="B198" s="141"/>
      <c r="C198" s="141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</row>
    <row r="199" spans="2:16">
      <c r="B199" s="141"/>
      <c r="C199" s="141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</row>
    <row r="200" spans="2:16">
      <c r="B200" s="141"/>
      <c r="C200" s="141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</row>
    <row r="201" spans="2:16">
      <c r="B201" s="141"/>
      <c r="C201" s="141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</row>
    <row r="202" spans="2:16">
      <c r="B202" s="141"/>
      <c r="C202" s="141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</row>
    <row r="203" spans="2:16">
      <c r="B203" s="141"/>
      <c r="C203" s="141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</row>
    <row r="204" spans="2:16">
      <c r="B204" s="141"/>
      <c r="C204" s="141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</row>
    <row r="205" spans="2:16">
      <c r="B205" s="141"/>
      <c r="C205" s="141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</row>
    <row r="206" spans="2:16">
      <c r="B206" s="141"/>
      <c r="C206" s="141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</row>
    <row r="207" spans="2:16">
      <c r="B207" s="141"/>
      <c r="C207" s="141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</row>
    <row r="208" spans="2:16">
      <c r="B208" s="141"/>
      <c r="C208" s="141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</row>
    <row r="209" spans="2:16">
      <c r="B209" s="141"/>
      <c r="C209" s="141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</row>
    <row r="210" spans="2:16">
      <c r="B210" s="141"/>
      <c r="C210" s="141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</row>
    <row r="211" spans="2:16">
      <c r="B211" s="141"/>
      <c r="C211" s="141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</row>
    <row r="212" spans="2:16">
      <c r="B212" s="141"/>
      <c r="C212" s="141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</row>
    <row r="213" spans="2:16">
      <c r="B213" s="141"/>
      <c r="C213" s="141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</row>
    <row r="214" spans="2:16">
      <c r="B214" s="141"/>
      <c r="C214" s="141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</row>
    <row r="215" spans="2:16">
      <c r="B215" s="141"/>
      <c r="C215" s="141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</row>
    <row r="216" spans="2:16">
      <c r="B216" s="141"/>
      <c r="C216" s="141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</row>
    <row r="217" spans="2:16">
      <c r="B217" s="141"/>
      <c r="C217" s="141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</row>
    <row r="218" spans="2:16">
      <c r="B218" s="141"/>
      <c r="C218" s="141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</row>
    <row r="219" spans="2:16">
      <c r="B219" s="141"/>
      <c r="C219" s="141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</row>
    <row r="220" spans="2:16">
      <c r="B220" s="141"/>
      <c r="C220" s="141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</row>
    <row r="221" spans="2:16">
      <c r="B221" s="141"/>
      <c r="C221" s="141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</row>
    <row r="222" spans="2:16">
      <c r="B222" s="141"/>
      <c r="C222" s="141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</row>
    <row r="223" spans="2:16">
      <c r="B223" s="141"/>
      <c r="C223" s="141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</row>
    <row r="224" spans="2:16">
      <c r="B224" s="141"/>
      <c r="C224" s="141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</row>
    <row r="225" spans="2:16">
      <c r="B225" s="141"/>
      <c r="C225" s="141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</row>
    <row r="226" spans="2:16">
      <c r="B226" s="141"/>
      <c r="C226" s="141"/>
      <c r="D226" s="142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</row>
    <row r="227" spans="2:16">
      <c r="B227" s="141"/>
      <c r="C227" s="141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</row>
    <row r="228" spans="2:16">
      <c r="B228" s="141"/>
      <c r="C228" s="141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</row>
    <row r="229" spans="2:16">
      <c r="B229" s="141"/>
      <c r="C229" s="141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</row>
    <row r="230" spans="2:16">
      <c r="B230" s="141"/>
      <c r="C230" s="141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</row>
    <row r="231" spans="2:16">
      <c r="B231" s="141"/>
      <c r="C231" s="141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</row>
    <row r="232" spans="2:16">
      <c r="B232" s="141"/>
      <c r="C232" s="141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</row>
    <row r="233" spans="2:16">
      <c r="B233" s="141"/>
      <c r="C233" s="141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</row>
    <row r="234" spans="2:16">
      <c r="B234" s="141"/>
      <c r="C234" s="141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</row>
    <row r="235" spans="2:16">
      <c r="B235" s="141"/>
      <c r="C235" s="141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</row>
    <row r="236" spans="2:16">
      <c r="B236" s="141"/>
      <c r="C236" s="141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</row>
    <row r="237" spans="2:16">
      <c r="B237" s="141"/>
      <c r="C237" s="141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</row>
    <row r="238" spans="2:16">
      <c r="B238" s="141"/>
      <c r="C238" s="141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</row>
    <row r="239" spans="2:16">
      <c r="B239" s="141"/>
      <c r="C239" s="141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</row>
    <row r="240" spans="2:16">
      <c r="B240" s="141"/>
      <c r="C240" s="141"/>
      <c r="D240" s="142"/>
      <c r="E240" s="142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</row>
    <row r="241" spans="2:16">
      <c r="B241" s="141"/>
      <c r="C241" s="141"/>
      <c r="D241" s="142"/>
      <c r="E241" s="142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</row>
    <row r="242" spans="2:16">
      <c r="B242" s="141"/>
      <c r="C242" s="141"/>
      <c r="D242" s="142"/>
      <c r="E242" s="142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</row>
    <row r="243" spans="2:16">
      <c r="B243" s="141"/>
      <c r="C243" s="141"/>
      <c r="D243" s="142"/>
      <c r="E243" s="142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</row>
    <row r="244" spans="2:16">
      <c r="B244" s="141"/>
      <c r="C244" s="141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</row>
    <row r="245" spans="2:16">
      <c r="B245" s="141"/>
      <c r="C245" s="141"/>
      <c r="D245" s="142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</row>
    <row r="246" spans="2:16">
      <c r="B246" s="141"/>
      <c r="C246" s="141"/>
      <c r="D246" s="142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</row>
    <row r="247" spans="2:16">
      <c r="B247" s="141"/>
      <c r="C247" s="141"/>
      <c r="D247" s="142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</row>
    <row r="248" spans="2:16">
      <c r="B248" s="141"/>
      <c r="C248" s="141"/>
      <c r="D248" s="142"/>
      <c r="E248" s="142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</row>
    <row r="249" spans="2:16">
      <c r="B249" s="141"/>
      <c r="C249" s="141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</row>
    <row r="250" spans="2:16">
      <c r="B250" s="141"/>
      <c r="C250" s="141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</row>
    <row r="251" spans="2:16">
      <c r="B251" s="141"/>
      <c r="C251" s="141"/>
      <c r="D251" s="142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</row>
    <row r="252" spans="2:16">
      <c r="B252" s="141"/>
      <c r="C252" s="141"/>
      <c r="D252" s="142"/>
      <c r="E252" s="142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</row>
    <row r="253" spans="2:16">
      <c r="B253" s="141"/>
      <c r="C253" s="141"/>
      <c r="D253" s="142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</row>
    <row r="254" spans="2:16">
      <c r="B254" s="141"/>
      <c r="C254" s="141"/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</row>
    <row r="255" spans="2:16">
      <c r="B255" s="141"/>
      <c r="C255" s="141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</row>
    <row r="256" spans="2:16">
      <c r="B256" s="141"/>
      <c r="C256" s="141"/>
      <c r="D256" s="142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</row>
    <row r="257" spans="2:16">
      <c r="B257" s="141"/>
      <c r="C257" s="141"/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</row>
    <row r="258" spans="2:16">
      <c r="B258" s="141"/>
      <c r="C258" s="141"/>
      <c r="D258" s="142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</row>
    <row r="259" spans="2:16">
      <c r="B259" s="141"/>
      <c r="C259" s="141"/>
      <c r="D259" s="142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</row>
    <row r="260" spans="2:16">
      <c r="B260" s="141"/>
      <c r="C260" s="141"/>
      <c r="D260" s="142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</row>
    <row r="261" spans="2:16">
      <c r="B261" s="141"/>
      <c r="C261" s="141"/>
      <c r="D261" s="142"/>
      <c r="E261" s="142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  <c r="P261" s="142"/>
    </row>
    <row r="262" spans="2:16">
      <c r="B262" s="141"/>
      <c r="C262" s="141"/>
      <c r="D262" s="142"/>
      <c r="E262" s="142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</row>
    <row r="263" spans="2:16">
      <c r="B263" s="141"/>
      <c r="C263" s="141"/>
      <c r="D263" s="142"/>
      <c r="E263" s="142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  <c r="P263" s="142"/>
    </row>
    <row r="264" spans="2:16">
      <c r="B264" s="141"/>
      <c r="C264" s="141"/>
      <c r="D264" s="142"/>
      <c r="E264" s="142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  <c r="P264" s="142"/>
    </row>
    <row r="265" spans="2:16">
      <c r="B265" s="141"/>
      <c r="C265" s="141"/>
      <c r="D265" s="142"/>
      <c r="E265" s="142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</row>
    <row r="266" spans="2:16">
      <c r="B266" s="141"/>
      <c r="C266" s="141"/>
      <c r="D266" s="142"/>
      <c r="E266" s="142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  <c r="P266" s="142"/>
    </row>
    <row r="267" spans="2:16">
      <c r="B267" s="141"/>
      <c r="C267" s="141"/>
      <c r="D267" s="142"/>
      <c r="E267" s="142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  <c r="P267" s="142"/>
    </row>
    <row r="268" spans="2:16">
      <c r="B268" s="141"/>
      <c r="C268" s="141"/>
      <c r="D268" s="142"/>
      <c r="E268" s="142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  <c r="P268" s="142"/>
    </row>
    <row r="269" spans="2:16">
      <c r="B269" s="141"/>
      <c r="C269" s="141"/>
      <c r="D269" s="142"/>
      <c r="E269" s="142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</row>
    <row r="270" spans="2:16">
      <c r="B270" s="141"/>
      <c r="C270" s="141"/>
      <c r="D270" s="142"/>
      <c r="E270" s="142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</row>
    <row r="271" spans="2:16">
      <c r="B271" s="141"/>
      <c r="C271" s="141"/>
      <c r="D271" s="142"/>
      <c r="E271" s="142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  <c r="P271" s="142"/>
    </row>
    <row r="272" spans="2:16">
      <c r="B272" s="141"/>
      <c r="C272" s="141"/>
      <c r="D272" s="142"/>
      <c r="E272" s="142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  <c r="P272" s="142"/>
    </row>
    <row r="273" spans="2:16">
      <c r="B273" s="141"/>
      <c r="C273" s="141"/>
      <c r="D273" s="142"/>
      <c r="E273" s="142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  <c r="P273" s="142"/>
    </row>
    <row r="274" spans="2:16">
      <c r="B274" s="141"/>
      <c r="C274" s="141"/>
      <c r="D274" s="142"/>
      <c r="E274" s="142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  <c r="P274" s="142"/>
    </row>
    <row r="275" spans="2:16">
      <c r="B275" s="141"/>
      <c r="C275" s="141"/>
      <c r="D275" s="142"/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</row>
    <row r="276" spans="2:16">
      <c r="B276" s="141"/>
      <c r="C276" s="141"/>
      <c r="D276" s="142"/>
      <c r="E276" s="142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2"/>
    </row>
    <row r="277" spans="2:16">
      <c r="B277" s="141"/>
      <c r="C277" s="141"/>
      <c r="D277" s="142"/>
      <c r="E277" s="142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2"/>
    </row>
    <row r="278" spans="2:16">
      <c r="B278" s="141"/>
      <c r="C278" s="141"/>
      <c r="D278" s="142"/>
      <c r="E278" s="142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  <c r="P278" s="142"/>
    </row>
    <row r="279" spans="2:16">
      <c r="B279" s="141"/>
      <c r="C279" s="141"/>
      <c r="D279" s="142"/>
      <c r="E279" s="142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  <c r="P279" s="142"/>
    </row>
    <row r="280" spans="2:16">
      <c r="B280" s="141"/>
      <c r="C280" s="141"/>
      <c r="D280" s="142"/>
      <c r="E280" s="142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</row>
    <row r="281" spans="2:16">
      <c r="B281" s="141"/>
      <c r="C281" s="141"/>
      <c r="D281" s="142"/>
      <c r="E281" s="142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  <c r="P281" s="142"/>
    </row>
    <row r="282" spans="2:16">
      <c r="B282" s="141"/>
      <c r="C282" s="141"/>
      <c r="D282" s="142"/>
      <c r="E282" s="142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  <c r="P282" s="142"/>
    </row>
    <row r="283" spans="2:16">
      <c r="B283" s="141"/>
      <c r="C283" s="141"/>
      <c r="D283" s="142"/>
      <c r="E283" s="142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</row>
    <row r="284" spans="2:16">
      <c r="B284" s="141"/>
      <c r="C284" s="141"/>
      <c r="D284" s="142"/>
      <c r="E284" s="142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  <c r="P284" s="142"/>
    </row>
    <row r="285" spans="2:16">
      <c r="B285" s="141"/>
      <c r="C285" s="141"/>
      <c r="D285" s="142"/>
      <c r="E285" s="142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</row>
    <row r="286" spans="2:16">
      <c r="B286" s="141"/>
      <c r="C286" s="141"/>
      <c r="D286" s="142"/>
      <c r="E286" s="142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</row>
    <row r="287" spans="2:16">
      <c r="B287" s="141"/>
      <c r="C287" s="141"/>
      <c r="D287" s="142"/>
      <c r="E287" s="142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  <c r="P287" s="142"/>
    </row>
    <row r="288" spans="2:16">
      <c r="B288" s="141"/>
      <c r="C288" s="141"/>
      <c r="D288" s="142"/>
      <c r="E288" s="142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  <c r="P288" s="142"/>
    </row>
    <row r="289" spans="2:16">
      <c r="B289" s="141"/>
      <c r="C289" s="141"/>
      <c r="D289" s="142"/>
      <c r="E289" s="142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  <c r="P289" s="142"/>
    </row>
    <row r="290" spans="2:16">
      <c r="B290" s="141"/>
      <c r="C290" s="141"/>
      <c r="D290" s="142"/>
      <c r="E290" s="142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</row>
    <row r="291" spans="2:16">
      <c r="B291" s="141"/>
      <c r="C291" s="141"/>
      <c r="D291" s="142"/>
      <c r="E291" s="142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  <c r="P291" s="142"/>
    </row>
    <row r="292" spans="2:16">
      <c r="B292" s="141"/>
      <c r="C292" s="141"/>
      <c r="D292" s="142"/>
      <c r="E292" s="142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  <c r="P292" s="142"/>
    </row>
    <row r="293" spans="2:16">
      <c r="B293" s="141"/>
      <c r="C293" s="141"/>
      <c r="D293" s="142"/>
      <c r="E293" s="142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  <c r="P293" s="142"/>
    </row>
    <row r="294" spans="2:16">
      <c r="B294" s="141"/>
      <c r="C294" s="141"/>
      <c r="D294" s="142"/>
      <c r="E294" s="142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  <c r="P294" s="142"/>
    </row>
    <row r="295" spans="2:16">
      <c r="B295" s="141"/>
      <c r="C295" s="141"/>
      <c r="D295" s="142"/>
      <c r="E295" s="142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  <c r="P295" s="142"/>
    </row>
    <row r="296" spans="2:16">
      <c r="B296" s="141"/>
      <c r="C296" s="141"/>
      <c r="D296" s="142"/>
      <c r="E296" s="142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</row>
    <row r="297" spans="2:16">
      <c r="B297" s="141"/>
      <c r="C297" s="141"/>
      <c r="D297" s="142"/>
      <c r="E297" s="142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  <c r="P297" s="142"/>
    </row>
    <row r="298" spans="2:16">
      <c r="B298" s="141"/>
      <c r="C298" s="141"/>
      <c r="D298" s="142"/>
      <c r="E298" s="142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  <c r="P298" s="142"/>
    </row>
    <row r="299" spans="2:16">
      <c r="B299" s="141"/>
      <c r="C299" s="141"/>
      <c r="D299" s="142"/>
      <c r="E299" s="142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  <c r="P299" s="142"/>
    </row>
    <row r="300" spans="2:16">
      <c r="B300" s="141"/>
      <c r="C300" s="141"/>
      <c r="D300" s="142"/>
      <c r="E300" s="142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</row>
    <row r="301" spans="2:16">
      <c r="B301" s="141"/>
      <c r="C301" s="141"/>
      <c r="D301" s="142"/>
      <c r="E301" s="142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</row>
    <row r="302" spans="2:16">
      <c r="B302" s="141"/>
      <c r="C302" s="141"/>
      <c r="D302" s="142"/>
      <c r="E302" s="142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2"/>
    </row>
    <row r="303" spans="2:16">
      <c r="B303" s="141"/>
      <c r="C303" s="141"/>
      <c r="D303" s="142"/>
      <c r="E303" s="142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  <c r="P303" s="142"/>
    </row>
    <row r="304" spans="2:16">
      <c r="B304" s="141"/>
      <c r="C304" s="141"/>
      <c r="D304" s="142"/>
      <c r="E304" s="142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  <c r="P304" s="142"/>
    </row>
    <row r="305" spans="2:16">
      <c r="B305" s="141"/>
      <c r="C305" s="141"/>
      <c r="D305" s="142"/>
      <c r="E305" s="142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  <c r="P305" s="142"/>
    </row>
    <row r="306" spans="2:16">
      <c r="B306" s="141"/>
      <c r="C306" s="141"/>
      <c r="D306" s="142"/>
      <c r="E306" s="142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</row>
    <row r="307" spans="2:16">
      <c r="B307" s="141"/>
      <c r="C307" s="141"/>
      <c r="D307" s="142"/>
      <c r="E307" s="142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</row>
    <row r="308" spans="2:16">
      <c r="B308" s="141"/>
      <c r="C308" s="141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</row>
    <row r="309" spans="2:16">
      <c r="B309" s="141"/>
      <c r="C309" s="141"/>
      <c r="D309" s="142"/>
      <c r="E309" s="142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</row>
    <row r="310" spans="2:16">
      <c r="B310" s="141"/>
      <c r="C310" s="141"/>
      <c r="D310" s="142"/>
      <c r="E310" s="142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</row>
    <row r="311" spans="2:16">
      <c r="B311" s="141"/>
      <c r="C311" s="141"/>
      <c r="D311" s="142"/>
      <c r="E311" s="142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</row>
    <row r="312" spans="2:16">
      <c r="B312" s="141"/>
      <c r="C312" s="141"/>
      <c r="D312" s="142"/>
      <c r="E312" s="142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  <c r="P312" s="142"/>
    </row>
    <row r="313" spans="2:16">
      <c r="B313" s="141"/>
      <c r="C313" s="141"/>
      <c r="D313" s="142"/>
      <c r="E313" s="142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  <c r="P313" s="142"/>
    </row>
    <row r="314" spans="2:16">
      <c r="B314" s="141"/>
      <c r="C314" s="141"/>
      <c r="D314" s="142"/>
      <c r="E314" s="142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  <c r="P314" s="142"/>
    </row>
    <row r="315" spans="2:16">
      <c r="B315" s="141"/>
      <c r="C315" s="141"/>
      <c r="D315" s="142"/>
      <c r="E315" s="142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  <c r="P315" s="142"/>
    </row>
    <row r="316" spans="2:16">
      <c r="B316" s="141"/>
      <c r="C316" s="141"/>
      <c r="D316" s="142"/>
      <c r="E316" s="142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</row>
    <row r="317" spans="2:16">
      <c r="B317" s="141"/>
      <c r="C317" s="141"/>
      <c r="D317" s="142"/>
      <c r="E317" s="142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  <c r="P317" s="142"/>
    </row>
    <row r="318" spans="2:16">
      <c r="B318" s="141"/>
      <c r="C318" s="141"/>
      <c r="D318" s="142"/>
      <c r="E318" s="142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</row>
    <row r="319" spans="2:16">
      <c r="B319" s="141"/>
      <c r="C319" s="141"/>
      <c r="D319" s="142"/>
      <c r="E319" s="142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</row>
    <row r="320" spans="2:16">
      <c r="B320" s="141"/>
      <c r="C320" s="141"/>
      <c r="D320" s="142"/>
      <c r="E320" s="142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</row>
    <row r="321" spans="2:16">
      <c r="B321" s="141"/>
      <c r="C321" s="141"/>
      <c r="D321" s="142"/>
      <c r="E321" s="142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</row>
    <row r="322" spans="2:16">
      <c r="B322" s="141"/>
      <c r="C322" s="141"/>
      <c r="D322" s="142"/>
      <c r="E322" s="142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</row>
    <row r="323" spans="2:16">
      <c r="B323" s="141"/>
      <c r="C323" s="141"/>
      <c r="D323" s="142"/>
      <c r="E323" s="142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</row>
    <row r="324" spans="2:16">
      <c r="B324" s="141"/>
      <c r="C324" s="141"/>
      <c r="D324" s="142"/>
      <c r="E324" s="142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  <c r="P324" s="142"/>
    </row>
    <row r="325" spans="2:16">
      <c r="B325" s="141"/>
      <c r="C325" s="141"/>
      <c r="D325" s="142"/>
      <c r="E325" s="142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  <c r="P325" s="142"/>
    </row>
    <row r="326" spans="2:16">
      <c r="B326" s="141"/>
      <c r="C326" s="141"/>
      <c r="D326" s="142"/>
      <c r="E326" s="142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  <c r="P326" s="142"/>
    </row>
    <row r="327" spans="2:16">
      <c r="B327" s="141"/>
      <c r="C327" s="141"/>
      <c r="D327" s="142"/>
      <c r="E327" s="142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</row>
    <row r="328" spans="2:16">
      <c r="B328" s="141"/>
      <c r="C328" s="141"/>
      <c r="D328" s="142"/>
      <c r="E328" s="142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  <c r="P328" s="142"/>
    </row>
    <row r="329" spans="2:16">
      <c r="B329" s="141"/>
      <c r="C329" s="141"/>
      <c r="D329" s="142"/>
      <c r="E329" s="142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  <c r="P329" s="142"/>
    </row>
    <row r="330" spans="2:16">
      <c r="B330" s="141"/>
      <c r="C330" s="141"/>
      <c r="D330" s="142"/>
      <c r="E330" s="142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  <c r="P330" s="142"/>
    </row>
    <row r="331" spans="2:16">
      <c r="B331" s="141"/>
      <c r="C331" s="141"/>
      <c r="D331" s="142"/>
      <c r="E331" s="142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  <c r="P331" s="142"/>
    </row>
    <row r="332" spans="2:16">
      <c r="B332" s="141"/>
      <c r="C332" s="141"/>
      <c r="D332" s="142"/>
      <c r="E332" s="142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  <c r="P332" s="142"/>
    </row>
    <row r="333" spans="2:16">
      <c r="B333" s="141"/>
      <c r="C333" s="141"/>
      <c r="D333" s="142"/>
      <c r="E333" s="142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  <c r="P333" s="142"/>
    </row>
    <row r="334" spans="2:16">
      <c r="B334" s="141"/>
      <c r="C334" s="141"/>
      <c r="D334" s="142"/>
      <c r="E334" s="142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  <c r="P334" s="142"/>
    </row>
    <row r="335" spans="2:16">
      <c r="B335" s="141"/>
      <c r="C335" s="141"/>
      <c r="D335" s="142"/>
      <c r="E335" s="142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</row>
    <row r="336" spans="2:16">
      <c r="B336" s="141"/>
      <c r="C336" s="141"/>
      <c r="D336" s="142"/>
      <c r="E336" s="142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  <c r="P336" s="142"/>
    </row>
    <row r="337" spans="2:16">
      <c r="B337" s="141"/>
      <c r="C337" s="141"/>
      <c r="D337" s="142"/>
      <c r="E337" s="142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  <c r="P337" s="142"/>
    </row>
    <row r="338" spans="2:16">
      <c r="B338" s="141"/>
      <c r="C338" s="141"/>
      <c r="D338" s="142"/>
      <c r="E338" s="142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</row>
    <row r="339" spans="2:16">
      <c r="B339" s="141"/>
      <c r="C339" s="141"/>
      <c r="D339" s="142"/>
      <c r="E339" s="142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</row>
    <row r="340" spans="2:16">
      <c r="B340" s="141"/>
      <c r="C340" s="141"/>
      <c r="D340" s="142"/>
      <c r="E340" s="142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</row>
    <row r="341" spans="2:16">
      <c r="B341" s="141"/>
      <c r="C341" s="141"/>
      <c r="D341" s="142"/>
      <c r="E341" s="142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</row>
    <row r="342" spans="2:16">
      <c r="B342" s="141"/>
      <c r="C342" s="141"/>
      <c r="D342" s="142"/>
      <c r="E342" s="142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</row>
    <row r="343" spans="2:16">
      <c r="B343" s="141"/>
      <c r="C343" s="141"/>
      <c r="D343" s="142"/>
      <c r="E343" s="142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</row>
    <row r="344" spans="2:16">
      <c r="B344" s="141"/>
      <c r="C344" s="141"/>
      <c r="D344" s="142"/>
      <c r="E344" s="142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</row>
    <row r="345" spans="2:16">
      <c r="B345" s="141"/>
      <c r="C345" s="141"/>
      <c r="D345" s="142"/>
      <c r="E345" s="142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</row>
    <row r="346" spans="2:16">
      <c r="B346" s="141"/>
      <c r="C346" s="141"/>
      <c r="D346" s="142"/>
      <c r="E346" s="142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</row>
    <row r="347" spans="2:16">
      <c r="B347" s="141"/>
      <c r="C347" s="141"/>
      <c r="D347" s="142"/>
      <c r="E347" s="142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</row>
    <row r="348" spans="2:16">
      <c r="B348" s="141"/>
      <c r="C348" s="141"/>
      <c r="D348" s="142"/>
      <c r="E348" s="142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</row>
    <row r="349" spans="2:16">
      <c r="B349" s="141"/>
      <c r="C349" s="141"/>
      <c r="D349" s="142"/>
      <c r="E349" s="142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</row>
    <row r="350" spans="2:16">
      <c r="B350" s="141"/>
      <c r="C350" s="141"/>
      <c r="D350" s="142"/>
      <c r="E350" s="142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</row>
    <row r="351" spans="2:16">
      <c r="B351" s="141"/>
      <c r="C351" s="141"/>
      <c r="D351" s="142"/>
      <c r="E351" s="142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</row>
    <row r="352" spans="2:16">
      <c r="B352" s="141"/>
      <c r="C352" s="141"/>
      <c r="D352" s="142"/>
      <c r="E352" s="142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</row>
    <row r="353" spans="2:16">
      <c r="B353" s="141"/>
      <c r="C353" s="141"/>
      <c r="D353" s="142"/>
      <c r="E353" s="142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</row>
    <row r="354" spans="2:16">
      <c r="B354" s="141"/>
      <c r="C354" s="141"/>
      <c r="D354" s="142"/>
      <c r="E354" s="142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</row>
    <row r="355" spans="2:16">
      <c r="B355" s="141"/>
      <c r="C355" s="141"/>
      <c r="D355" s="142"/>
      <c r="E355" s="142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</row>
    <row r="356" spans="2:16">
      <c r="B356" s="141"/>
      <c r="C356" s="141"/>
      <c r="D356" s="142"/>
      <c r="E356" s="142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</row>
    <row r="357" spans="2:16">
      <c r="B357" s="141"/>
      <c r="C357" s="141"/>
      <c r="D357" s="142"/>
      <c r="E357" s="142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</row>
    <row r="358" spans="2:16">
      <c r="B358" s="141"/>
      <c r="C358" s="141"/>
      <c r="D358" s="142"/>
      <c r="E358" s="142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</row>
    <row r="359" spans="2:16">
      <c r="B359" s="141"/>
      <c r="C359" s="141"/>
      <c r="D359" s="142"/>
      <c r="E359" s="142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</row>
    <row r="360" spans="2:16">
      <c r="B360" s="141"/>
      <c r="C360" s="141"/>
      <c r="D360" s="142"/>
      <c r="E360" s="142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</row>
    <row r="361" spans="2:16">
      <c r="B361" s="141"/>
      <c r="C361" s="141"/>
      <c r="D361" s="142"/>
      <c r="E361" s="142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</row>
    <row r="362" spans="2:16">
      <c r="B362" s="141"/>
      <c r="C362" s="141"/>
      <c r="D362" s="142"/>
      <c r="E362" s="142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</row>
    <row r="363" spans="2:16">
      <c r="B363" s="141"/>
      <c r="C363" s="141"/>
      <c r="D363" s="142"/>
      <c r="E363" s="142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</row>
    <row r="364" spans="2:16">
      <c r="B364" s="141"/>
      <c r="C364" s="141"/>
      <c r="D364" s="142"/>
      <c r="E364" s="142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</row>
    <row r="365" spans="2:16">
      <c r="B365" s="141"/>
      <c r="C365" s="141"/>
      <c r="D365" s="142"/>
      <c r="E365" s="142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</row>
    <row r="366" spans="2:16">
      <c r="B366" s="141"/>
      <c r="C366" s="141"/>
      <c r="D366" s="142"/>
      <c r="E366" s="142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</row>
    <row r="367" spans="2:16">
      <c r="B367" s="141"/>
      <c r="C367" s="141"/>
      <c r="D367" s="142"/>
      <c r="E367" s="142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</row>
    <row r="368" spans="2:16">
      <c r="B368" s="141"/>
      <c r="C368" s="141"/>
      <c r="D368" s="142"/>
      <c r="E368" s="142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</row>
    <row r="369" spans="2:16">
      <c r="B369" s="141"/>
      <c r="C369" s="141"/>
      <c r="D369" s="142"/>
      <c r="E369" s="142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</row>
    <row r="370" spans="2:16">
      <c r="B370" s="141"/>
      <c r="C370" s="141"/>
      <c r="D370" s="142"/>
      <c r="E370" s="142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</row>
    <row r="371" spans="2:16">
      <c r="B371" s="141"/>
      <c r="C371" s="141"/>
      <c r="D371" s="142"/>
      <c r="E371" s="142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</row>
    <row r="372" spans="2:16">
      <c r="B372" s="141"/>
      <c r="C372" s="141"/>
      <c r="D372" s="142"/>
      <c r="E372" s="142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</row>
    <row r="373" spans="2:16">
      <c r="B373" s="141"/>
      <c r="C373" s="141"/>
      <c r="D373" s="142"/>
      <c r="E373" s="142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</row>
    <row r="374" spans="2:16">
      <c r="B374" s="141"/>
      <c r="C374" s="141"/>
      <c r="D374" s="142"/>
      <c r="E374" s="142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</row>
    <row r="375" spans="2:16">
      <c r="B375" s="141"/>
      <c r="C375" s="141"/>
      <c r="D375" s="142"/>
      <c r="E375" s="142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</row>
    <row r="376" spans="2:16">
      <c r="B376" s="141"/>
      <c r="C376" s="141"/>
      <c r="D376" s="142"/>
      <c r="E376" s="142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</row>
    <row r="377" spans="2:16">
      <c r="B377" s="141"/>
      <c r="C377" s="141"/>
      <c r="D377" s="142"/>
      <c r="E377" s="142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</row>
    <row r="378" spans="2:16">
      <c r="B378" s="141"/>
      <c r="C378" s="141"/>
      <c r="D378" s="142"/>
      <c r="E378" s="142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</row>
    <row r="379" spans="2:16">
      <c r="B379" s="141"/>
      <c r="C379" s="141"/>
      <c r="D379" s="142"/>
      <c r="E379" s="142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</row>
    <row r="380" spans="2:16">
      <c r="B380" s="141"/>
      <c r="C380" s="141"/>
      <c r="D380" s="142"/>
      <c r="E380" s="142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  <c r="P380" s="142"/>
    </row>
    <row r="381" spans="2:16">
      <c r="B381" s="141"/>
      <c r="C381" s="141"/>
      <c r="D381" s="142"/>
      <c r="E381" s="142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  <c r="P381" s="142"/>
    </row>
    <row r="382" spans="2:16">
      <c r="B382" s="141"/>
      <c r="C382" s="141"/>
      <c r="D382" s="142"/>
      <c r="E382" s="142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</row>
    <row r="383" spans="2:16">
      <c r="B383" s="141"/>
      <c r="C383" s="141"/>
      <c r="D383" s="142"/>
      <c r="E383" s="142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  <c r="P383" s="142"/>
    </row>
    <row r="384" spans="2:16">
      <c r="B384" s="141"/>
      <c r="C384" s="141"/>
      <c r="D384" s="142"/>
      <c r="E384" s="142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  <c r="P384" s="142"/>
    </row>
    <row r="385" spans="2:16">
      <c r="B385" s="141"/>
      <c r="C385" s="141"/>
      <c r="D385" s="142"/>
      <c r="E385" s="142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  <c r="P385" s="142"/>
    </row>
    <row r="386" spans="2:16">
      <c r="B386" s="141"/>
      <c r="C386" s="141"/>
      <c r="D386" s="142"/>
      <c r="E386" s="142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  <c r="P386" s="142"/>
    </row>
    <row r="387" spans="2:16">
      <c r="B387" s="141"/>
      <c r="C387" s="141"/>
      <c r="D387" s="142"/>
      <c r="E387" s="142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  <c r="P387" s="142"/>
    </row>
    <row r="388" spans="2:16">
      <c r="B388" s="141"/>
      <c r="C388" s="141"/>
      <c r="D388" s="142"/>
      <c r="E388" s="142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  <c r="P388" s="142"/>
    </row>
    <row r="389" spans="2:16">
      <c r="B389" s="141"/>
      <c r="C389" s="141"/>
      <c r="D389" s="142"/>
      <c r="E389" s="142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  <c r="P389" s="142"/>
    </row>
    <row r="390" spans="2:16">
      <c r="B390" s="141"/>
      <c r="C390" s="141"/>
      <c r="D390" s="142"/>
      <c r="E390" s="142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  <c r="P390" s="142"/>
    </row>
    <row r="391" spans="2:16">
      <c r="B391" s="141"/>
      <c r="C391" s="141"/>
      <c r="D391" s="142"/>
      <c r="E391" s="142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</row>
    <row r="392" spans="2:16">
      <c r="B392" s="141"/>
      <c r="C392" s="141"/>
      <c r="D392" s="142"/>
      <c r="E392" s="142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</row>
    <row r="393" spans="2:16">
      <c r="B393" s="141"/>
      <c r="C393" s="141"/>
      <c r="D393" s="142"/>
      <c r="E393" s="142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</row>
    <row r="394" spans="2:16">
      <c r="B394" s="141"/>
      <c r="C394" s="141"/>
      <c r="D394" s="142"/>
      <c r="E394" s="142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  <c r="P394" s="142"/>
    </row>
    <row r="395" spans="2:16">
      <c r="B395" s="141"/>
      <c r="C395" s="141"/>
      <c r="D395" s="142"/>
      <c r="E395" s="142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  <c r="P395" s="142"/>
    </row>
    <row r="396" spans="2:16">
      <c r="B396" s="141"/>
      <c r="C396" s="141"/>
      <c r="D396" s="142"/>
      <c r="E396" s="142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</row>
    <row r="397" spans="2:16">
      <c r="B397" s="141"/>
      <c r="C397" s="141"/>
      <c r="D397" s="142"/>
      <c r="E397" s="142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  <c r="P397" s="142"/>
    </row>
    <row r="398" spans="2:16">
      <c r="B398" s="141"/>
      <c r="C398" s="141"/>
      <c r="D398" s="142"/>
      <c r="E398" s="142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  <c r="P398" s="142"/>
    </row>
    <row r="399" spans="2:16">
      <c r="B399" s="141"/>
      <c r="C399" s="141"/>
      <c r="D399" s="142"/>
      <c r="E399" s="142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</row>
    <row r="400" spans="2:16">
      <c r="B400" s="141"/>
      <c r="C400" s="141"/>
      <c r="D400" s="142"/>
      <c r="E400" s="142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</row>
    <row r="401" spans="2:16">
      <c r="B401" s="141"/>
      <c r="C401" s="141"/>
      <c r="D401" s="142"/>
      <c r="E401" s="142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</row>
    <row r="402" spans="2:16">
      <c r="B402" s="141"/>
      <c r="C402" s="141"/>
      <c r="D402" s="142"/>
      <c r="E402" s="142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</row>
    <row r="403" spans="2:16">
      <c r="B403" s="141"/>
      <c r="C403" s="141"/>
      <c r="D403" s="142"/>
      <c r="E403" s="142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</row>
    <row r="404" spans="2:16">
      <c r="B404" s="141"/>
      <c r="C404" s="141"/>
      <c r="D404" s="142"/>
      <c r="E404" s="142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</row>
    <row r="405" spans="2:16">
      <c r="B405" s="141"/>
      <c r="C405" s="141"/>
      <c r="D405" s="142"/>
      <c r="E405" s="142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</row>
    <row r="406" spans="2:16">
      <c r="B406" s="141"/>
      <c r="C406" s="141"/>
      <c r="D406" s="142"/>
      <c r="E406" s="142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</row>
    <row r="407" spans="2:16">
      <c r="B407" s="141"/>
      <c r="C407" s="141"/>
      <c r="D407" s="142"/>
      <c r="E407" s="142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</row>
    <row r="408" spans="2:16">
      <c r="B408" s="141"/>
      <c r="C408" s="141"/>
      <c r="D408" s="142"/>
      <c r="E408" s="142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</row>
    <row r="409" spans="2:16">
      <c r="B409" s="141"/>
      <c r="C409" s="141"/>
      <c r="D409" s="142"/>
      <c r="E409" s="142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</row>
    <row r="410" spans="2:16">
      <c r="B410" s="141"/>
      <c r="C410" s="141"/>
      <c r="D410" s="142"/>
      <c r="E410" s="142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</row>
    <row r="411" spans="2:16">
      <c r="B411" s="141"/>
      <c r="C411" s="141"/>
      <c r="D411" s="142"/>
      <c r="E411" s="142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</row>
    <row r="412" spans="2:16">
      <c r="B412" s="141"/>
      <c r="C412" s="141"/>
      <c r="D412" s="142"/>
      <c r="E412" s="142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  <c r="P412" s="142"/>
    </row>
    <row r="413" spans="2:16">
      <c r="B413" s="141"/>
      <c r="C413" s="141"/>
      <c r="D413" s="142"/>
      <c r="E413" s="142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  <c r="P413" s="142"/>
    </row>
    <row r="414" spans="2:16">
      <c r="B414" s="141"/>
      <c r="C414" s="141"/>
      <c r="D414" s="142"/>
      <c r="E414" s="142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  <c r="P414" s="142"/>
    </row>
    <row r="415" spans="2:16">
      <c r="B415" s="141"/>
      <c r="C415" s="141"/>
      <c r="D415" s="142"/>
      <c r="E415" s="142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  <c r="P415" s="142"/>
    </row>
    <row r="416" spans="2:16">
      <c r="B416" s="141"/>
      <c r="C416" s="141"/>
      <c r="D416" s="142"/>
      <c r="E416" s="142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  <c r="P416" s="142"/>
    </row>
    <row r="417" spans="2:16">
      <c r="B417" s="141"/>
      <c r="C417" s="141"/>
      <c r="D417" s="142"/>
      <c r="E417" s="142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  <c r="P417" s="142"/>
    </row>
    <row r="418" spans="2:16">
      <c r="B418" s="141"/>
      <c r="C418" s="141"/>
      <c r="D418" s="142"/>
      <c r="E418" s="142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  <c r="P418" s="142"/>
    </row>
    <row r="419" spans="2:16">
      <c r="B419" s="141"/>
      <c r="C419" s="141"/>
      <c r="D419" s="142"/>
      <c r="E419" s="142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  <c r="P419" s="142"/>
    </row>
    <row r="420" spans="2:16">
      <c r="B420" s="141"/>
      <c r="C420" s="141"/>
      <c r="D420" s="142"/>
      <c r="E420" s="142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  <c r="P420" s="142"/>
    </row>
    <row r="421" spans="2:16">
      <c r="B421" s="141"/>
      <c r="C421" s="141"/>
      <c r="D421" s="142"/>
      <c r="E421" s="142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  <c r="P421" s="142"/>
    </row>
    <row r="422" spans="2:16">
      <c r="B422" s="141"/>
      <c r="C422" s="141"/>
      <c r="D422" s="142"/>
      <c r="E422" s="142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  <c r="P422" s="142"/>
    </row>
    <row r="423" spans="2:16">
      <c r="B423" s="141"/>
      <c r="C423" s="141"/>
      <c r="D423" s="142"/>
      <c r="E423" s="142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  <c r="P423" s="142"/>
    </row>
    <row r="424" spans="2:16">
      <c r="B424" s="141"/>
      <c r="C424" s="141"/>
      <c r="D424" s="142"/>
      <c r="E424" s="142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</row>
    <row r="425" spans="2:16">
      <c r="B425" s="141"/>
      <c r="C425" s="141"/>
      <c r="D425" s="142"/>
      <c r="E425" s="142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  <c r="P425" s="142"/>
    </row>
    <row r="426" spans="2:16">
      <c r="B426" s="141"/>
      <c r="C426" s="141"/>
      <c r="D426" s="142"/>
      <c r="E426" s="142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  <c r="P426" s="142"/>
    </row>
    <row r="427" spans="2:16">
      <c r="B427" s="141"/>
      <c r="C427" s="141"/>
      <c r="D427" s="142"/>
      <c r="E427" s="142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</row>
    <row r="428" spans="2:16">
      <c r="B428" s="141"/>
      <c r="C428" s="141"/>
      <c r="D428" s="142"/>
      <c r="E428" s="142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  <c r="P428" s="142"/>
    </row>
    <row r="429" spans="2:16">
      <c r="B429" s="141"/>
      <c r="C429" s="141"/>
      <c r="D429" s="142"/>
      <c r="E429" s="142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  <c r="P429" s="142"/>
    </row>
    <row r="430" spans="2:16">
      <c r="B430" s="141"/>
      <c r="C430" s="141"/>
      <c r="D430" s="142"/>
      <c r="E430" s="142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  <c r="P430" s="142"/>
    </row>
    <row r="431" spans="2:16">
      <c r="B431" s="141"/>
      <c r="C431" s="141"/>
      <c r="D431" s="142"/>
      <c r="E431" s="142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  <c r="P431" s="142"/>
    </row>
    <row r="432" spans="2:16">
      <c r="B432" s="141"/>
      <c r="C432" s="141"/>
      <c r="D432" s="142"/>
      <c r="E432" s="142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  <c r="P432" s="142"/>
    </row>
    <row r="433" spans="2:16">
      <c r="B433" s="141"/>
      <c r="C433" s="141"/>
      <c r="D433" s="142"/>
      <c r="E433" s="142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  <c r="P433" s="142"/>
    </row>
    <row r="434" spans="2:16">
      <c r="B434" s="141"/>
      <c r="C434" s="141"/>
      <c r="D434" s="142"/>
      <c r="E434" s="142"/>
      <c r="F434" s="142"/>
      <c r="G434" s="142"/>
      <c r="H434" s="142"/>
      <c r="I434" s="142"/>
      <c r="J434" s="142"/>
      <c r="K434" s="142"/>
      <c r="L434" s="142"/>
      <c r="M434" s="142"/>
      <c r="N434" s="142"/>
      <c r="O434" s="142"/>
      <c r="P434" s="142"/>
    </row>
    <row r="435" spans="2:16">
      <c r="B435" s="141"/>
      <c r="C435" s="141"/>
      <c r="D435" s="142"/>
      <c r="E435" s="142"/>
      <c r="F435" s="142"/>
      <c r="G435" s="142"/>
      <c r="H435" s="142"/>
      <c r="I435" s="142"/>
      <c r="J435" s="142"/>
      <c r="K435" s="142"/>
      <c r="L435" s="142"/>
      <c r="M435" s="142"/>
      <c r="N435" s="142"/>
      <c r="O435" s="142"/>
      <c r="P435" s="142"/>
    </row>
    <row r="436" spans="2:16">
      <c r="B436" s="141"/>
      <c r="C436" s="141"/>
      <c r="D436" s="142"/>
      <c r="E436" s="142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  <c r="P436" s="142"/>
    </row>
    <row r="437" spans="2:16">
      <c r="B437" s="141"/>
      <c r="C437" s="141"/>
      <c r="D437" s="142"/>
      <c r="E437" s="142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  <c r="P437" s="142"/>
    </row>
    <row r="438" spans="2:16">
      <c r="B438" s="141"/>
      <c r="C438" s="141"/>
      <c r="D438" s="142"/>
      <c r="E438" s="142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  <c r="P438" s="142"/>
    </row>
    <row r="439" spans="2:16">
      <c r="B439" s="141"/>
      <c r="C439" s="141"/>
      <c r="D439" s="142"/>
      <c r="E439" s="142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  <c r="P439" s="142"/>
    </row>
    <row r="440" spans="2:16">
      <c r="B440" s="141"/>
      <c r="C440" s="141"/>
      <c r="D440" s="142"/>
      <c r="E440" s="142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  <c r="P440" s="142"/>
    </row>
    <row r="441" spans="2:16">
      <c r="B441" s="141"/>
      <c r="C441" s="141"/>
      <c r="D441" s="142"/>
      <c r="E441" s="142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  <c r="P441" s="142"/>
    </row>
    <row r="442" spans="2:16">
      <c r="B442" s="141"/>
      <c r="C442" s="141"/>
      <c r="D442" s="142"/>
      <c r="E442" s="142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  <c r="P442" s="142"/>
    </row>
    <row r="443" spans="2:16">
      <c r="B443" s="141"/>
      <c r="C443" s="141"/>
      <c r="D443" s="142"/>
      <c r="E443" s="142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  <c r="P443" s="142"/>
    </row>
    <row r="444" spans="2:16">
      <c r="B444" s="141"/>
      <c r="C444" s="141"/>
      <c r="D444" s="142"/>
      <c r="E444" s="142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  <c r="P444" s="142"/>
    </row>
    <row r="445" spans="2:16">
      <c r="B445" s="141"/>
      <c r="C445" s="141"/>
      <c r="D445" s="142"/>
      <c r="E445" s="142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  <c r="P445" s="142"/>
    </row>
    <row r="446" spans="2:16">
      <c r="B446" s="141"/>
      <c r="C446" s="141"/>
      <c r="D446" s="142"/>
      <c r="E446" s="142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</row>
    <row r="447" spans="2:16">
      <c r="B447" s="141"/>
      <c r="C447" s="141"/>
      <c r="D447" s="142"/>
      <c r="E447" s="142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  <c r="P447" s="142"/>
    </row>
    <row r="448" spans="2:16">
      <c r="B448" s="141"/>
      <c r="C448" s="141"/>
      <c r="D448" s="142"/>
      <c r="E448" s="142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</row>
    <row r="449" spans="2:16">
      <c r="B449" s="141"/>
      <c r="C449" s="141"/>
      <c r="D449" s="142"/>
      <c r="E449" s="142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</row>
    <row r="450" spans="2:16">
      <c r="B450" s="141"/>
      <c r="C450" s="141"/>
      <c r="D450" s="142"/>
      <c r="E450" s="142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</row>
    <row r="451" spans="2:16">
      <c r="B451" s="141"/>
      <c r="C451" s="141"/>
      <c r="D451" s="142"/>
      <c r="E451" s="142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  <c r="P451" s="142"/>
    </row>
    <row r="452" spans="2:16">
      <c r="B452" s="141"/>
      <c r="C452" s="141"/>
      <c r="D452" s="142"/>
      <c r="E452" s="142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  <c r="P452" s="142"/>
    </row>
  </sheetData>
  <sheetProtection sheet="1" objects="1" scenarios="1"/>
  <mergeCells count="2">
    <mergeCell ref="B6:P6"/>
    <mergeCell ref="B7:P7"/>
  </mergeCells>
  <phoneticPr fontId="12" type="noConversion"/>
  <dataValidations count="1">
    <dataValidation allowBlank="1" showInputMessage="1" showErrorMessage="1" sqref="C5:C1048576 A1:B1048576 D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B1:S40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8.42578125" style="2" bestFit="1" customWidth="1"/>
    <col min="4" max="4" width="5.7109375" style="2" bestFit="1" customWidth="1"/>
    <col min="5" max="5" width="6.5703125" style="2" bestFit="1" customWidth="1"/>
    <col min="6" max="6" width="5.28515625" style="2" bestFit="1" customWidth="1"/>
    <col min="7" max="7" width="4.5703125" style="1" bestFit="1" customWidth="1"/>
    <col min="8" max="8" width="4.85546875" style="1" bestFit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16384" width="9.140625" style="1"/>
  </cols>
  <sheetData>
    <row r="1" spans="2:19">
      <c r="B1" s="46" t="s">
        <v>146</v>
      </c>
      <c r="C1" s="67" t="s" vm="1">
        <v>232</v>
      </c>
    </row>
    <row r="2" spans="2:19">
      <c r="B2" s="46" t="s">
        <v>145</v>
      </c>
      <c r="C2" s="67" t="s">
        <v>233</v>
      </c>
    </row>
    <row r="3" spans="2:19">
      <c r="B3" s="46" t="s">
        <v>147</v>
      </c>
      <c r="C3" s="67" t="s">
        <v>234</v>
      </c>
    </row>
    <row r="4" spans="2:19">
      <c r="B4" s="46" t="s">
        <v>148</v>
      </c>
      <c r="C4" s="67">
        <v>2102</v>
      </c>
    </row>
    <row r="6" spans="2:19" ht="26.25" customHeight="1">
      <c r="B6" s="186" t="s">
        <v>175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8"/>
    </row>
    <row r="7" spans="2:19" ht="26.25" customHeight="1">
      <c r="B7" s="186" t="s">
        <v>91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8"/>
    </row>
    <row r="8" spans="2:19" s="3" customFormat="1" ht="78.75">
      <c r="B8" s="21" t="s">
        <v>117</v>
      </c>
      <c r="C8" s="29" t="s">
        <v>47</v>
      </c>
      <c r="D8" s="29" t="s">
        <v>119</v>
      </c>
      <c r="E8" s="29" t="s">
        <v>118</v>
      </c>
      <c r="F8" s="29" t="s">
        <v>66</v>
      </c>
      <c r="G8" s="29" t="s">
        <v>14</v>
      </c>
      <c r="H8" s="29" t="s">
        <v>67</v>
      </c>
      <c r="I8" s="29" t="s">
        <v>105</v>
      </c>
      <c r="J8" s="29" t="s">
        <v>17</v>
      </c>
      <c r="K8" s="29" t="s">
        <v>104</v>
      </c>
      <c r="L8" s="29" t="s">
        <v>16</v>
      </c>
      <c r="M8" s="58" t="s">
        <v>18</v>
      </c>
      <c r="N8" s="29" t="s">
        <v>208</v>
      </c>
      <c r="O8" s="29" t="s">
        <v>207</v>
      </c>
      <c r="P8" s="29" t="s">
        <v>112</v>
      </c>
      <c r="Q8" s="29" t="s">
        <v>60</v>
      </c>
      <c r="R8" s="29" t="s">
        <v>149</v>
      </c>
      <c r="S8" s="30" t="s">
        <v>151</v>
      </c>
    </row>
    <row r="9" spans="2:19" s="3" customFormat="1" ht="17.25" customHeight="1">
      <c r="B9" s="14"/>
      <c r="C9" s="31"/>
      <c r="D9" s="15"/>
      <c r="E9" s="15"/>
      <c r="F9" s="31"/>
      <c r="G9" s="31"/>
      <c r="H9" s="31"/>
      <c r="I9" s="31" t="s">
        <v>21</v>
      </c>
      <c r="J9" s="31" t="s">
        <v>20</v>
      </c>
      <c r="K9" s="31"/>
      <c r="L9" s="31" t="s">
        <v>19</v>
      </c>
      <c r="M9" s="31" t="s">
        <v>19</v>
      </c>
      <c r="N9" s="31" t="s">
        <v>215</v>
      </c>
      <c r="O9" s="31"/>
      <c r="P9" s="31" t="s">
        <v>211</v>
      </c>
      <c r="Q9" s="31" t="s">
        <v>19</v>
      </c>
      <c r="R9" s="31" t="s">
        <v>19</v>
      </c>
      <c r="S9" s="32" t="s">
        <v>19</v>
      </c>
    </row>
    <row r="10" spans="2:19" s="4" customFormat="1" ht="18" customHeight="1">
      <c r="B10" s="17"/>
      <c r="C10" s="18" t="s">
        <v>0</v>
      </c>
      <c r="D10" s="18" t="s">
        <v>1</v>
      </c>
      <c r="E10" s="18" t="s">
        <v>2</v>
      </c>
      <c r="F10" s="18" t="s">
        <v>3</v>
      </c>
      <c r="G10" s="18" t="s">
        <v>4</v>
      </c>
      <c r="H10" s="18" t="s">
        <v>5</v>
      </c>
      <c r="I10" s="18" t="s">
        <v>6</v>
      </c>
      <c r="J10" s="18" t="s">
        <v>7</v>
      </c>
      <c r="K10" s="18" t="s">
        <v>8</v>
      </c>
      <c r="L10" s="18" t="s">
        <v>9</v>
      </c>
      <c r="M10" s="18" t="s">
        <v>10</v>
      </c>
      <c r="N10" s="18" t="s">
        <v>11</v>
      </c>
      <c r="O10" s="18" t="s">
        <v>12</v>
      </c>
      <c r="P10" s="18" t="s">
        <v>13</v>
      </c>
      <c r="Q10" s="18" t="s">
        <v>114</v>
      </c>
      <c r="R10" s="18" t="s">
        <v>115</v>
      </c>
      <c r="S10" s="19" t="s">
        <v>152</v>
      </c>
    </row>
    <row r="11" spans="2:19" s="4" customFormat="1" ht="18" customHeight="1">
      <c r="B11" s="145" t="s">
        <v>3732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146">
        <v>0</v>
      </c>
      <c r="Q11" s="74"/>
      <c r="R11" s="147">
        <v>0</v>
      </c>
      <c r="S11" s="147">
        <v>0</v>
      </c>
    </row>
    <row r="12" spans="2:19" ht="20.25" customHeight="1">
      <c r="B12" s="148" t="s">
        <v>223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</row>
    <row r="13" spans="2:19">
      <c r="B13" s="148" t="s">
        <v>113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</row>
    <row r="14" spans="2:19">
      <c r="B14" s="148" t="s">
        <v>206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</row>
    <row r="15" spans="2:19">
      <c r="B15" s="148" t="s">
        <v>214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</row>
    <row r="16" spans="2:19"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</row>
    <row r="17" spans="2:19"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</row>
    <row r="18" spans="2:19"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</row>
    <row r="19" spans="2:19"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</row>
    <row r="20" spans="2:19"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</row>
    <row r="21" spans="2:19"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</row>
    <row r="22" spans="2:19"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</row>
    <row r="23" spans="2:19"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</row>
    <row r="24" spans="2:19"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</row>
    <row r="25" spans="2:19"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</row>
    <row r="26" spans="2:19"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</row>
    <row r="27" spans="2:19"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</row>
    <row r="28" spans="2:19"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</row>
    <row r="29" spans="2:19"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</row>
    <row r="30" spans="2:19"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</row>
    <row r="31" spans="2:19"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</row>
    <row r="32" spans="2:19"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</row>
    <row r="33" spans="2:19"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</row>
    <row r="34" spans="2:19"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</row>
    <row r="35" spans="2:19"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</row>
    <row r="36" spans="2:19"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</row>
    <row r="37" spans="2:19"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</row>
    <row r="38" spans="2:19"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</row>
    <row r="39" spans="2:19"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</row>
    <row r="40" spans="2:19"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</row>
    <row r="41" spans="2:19"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</row>
    <row r="42" spans="2:19"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</row>
    <row r="43" spans="2:19"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</row>
    <row r="44" spans="2:19"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</row>
    <row r="45" spans="2:19"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</row>
    <row r="46" spans="2:19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</row>
    <row r="47" spans="2:19"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</row>
    <row r="48" spans="2:19"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</row>
    <row r="49" spans="2:19"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</row>
    <row r="50" spans="2:19"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</row>
    <row r="51" spans="2:19"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</row>
    <row r="52" spans="2:19"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</row>
    <row r="53" spans="2:19"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</row>
    <row r="54" spans="2:19"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</row>
    <row r="55" spans="2:19"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</row>
    <row r="56" spans="2:19"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</row>
    <row r="57" spans="2:19"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</row>
    <row r="58" spans="2:19"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</row>
    <row r="59" spans="2:19"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</row>
    <row r="60" spans="2:19"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</row>
    <row r="61" spans="2:19"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</row>
    <row r="62" spans="2:19"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</row>
    <row r="63" spans="2:19"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</row>
    <row r="64" spans="2:19"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</row>
    <row r="65" spans="2:19"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</row>
    <row r="66" spans="2:19"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</row>
    <row r="67" spans="2:19"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</row>
    <row r="68" spans="2:19"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</row>
    <row r="69" spans="2:19"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</row>
    <row r="70" spans="2:19"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</row>
    <row r="71" spans="2:19"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</row>
    <row r="72" spans="2:19"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</row>
    <row r="73" spans="2:19"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</row>
    <row r="74" spans="2:19"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</row>
    <row r="75" spans="2:19"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</row>
    <row r="76" spans="2:19"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</row>
    <row r="77" spans="2:19"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</row>
    <row r="78" spans="2:19"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</row>
    <row r="79" spans="2:19"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</row>
    <row r="80" spans="2:19"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</row>
    <row r="81" spans="2:19"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</row>
    <row r="82" spans="2:19"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</row>
    <row r="83" spans="2:19"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</row>
    <row r="84" spans="2:19"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</row>
    <row r="85" spans="2:19"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</row>
    <row r="86" spans="2:19"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</row>
    <row r="87" spans="2:19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</row>
    <row r="88" spans="2:19"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</row>
    <row r="89" spans="2:19"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</row>
    <row r="90" spans="2:19"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</row>
    <row r="91" spans="2:19"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</row>
    <row r="92" spans="2:19"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</row>
    <row r="93" spans="2:19"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</row>
    <row r="94" spans="2:19"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</row>
    <row r="95" spans="2:19"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</row>
    <row r="96" spans="2:19"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</row>
    <row r="97" spans="2:19"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</row>
    <row r="98" spans="2:19"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</row>
    <row r="99" spans="2:19"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</row>
    <row r="100" spans="2:19"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</row>
    <row r="101" spans="2:19"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</row>
    <row r="102" spans="2:19"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</row>
    <row r="103" spans="2:19"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</row>
    <row r="104" spans="2:19"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</row>
    <row r="105" spans="2:19"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</row>
    <row r="106" spans="2:19"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</row>
    <row r="107" spans="2:19"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</row>
    <row r="108" spans="2:19"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</row>
    <row r="109" spans="2:19"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</row>
    <row r="110" spans="2:19"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</row>
    <row r="111" spans="2:19">
      <c r="B111" s="141"/>
      <c r="C111" s="141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</row>
    <row r="112" spans="2:19">
      <c r="B112" s="141"/>
      <c r="C112" s="141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</row>
    <row r="113" spans="2:19">
      <c r="B113" s="141"/>
      <c r="C113" s="141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</row>
    <row r="114" spans="2:19">
      <c r="B114" s="141"/>
      <c r="C114" s="141"/>
      <c r="D114" s="142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</row>
    <row r="115" spans="2:19">
      <c r="B115" s="141"/>
      <c r="C115" s="141"/>
      <c r="D115" s="142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</row>
    <row r="116" spans="2:19">
      <c r="B116" s="141"/>
      <c r="C116" s="141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</row>
    <row r="117" spans="2:19">
      <c r="B117" s="141"/>
      <c r="C117" s="141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</row>
    <row r="118" spans="2:19">
      <c r="B118" s="141"/>
      <c r="C118" s="141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</row>
    <row r="119" spans="2:19">
      <c r="B119" s="141"/>
      <c r="C119" s="141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</row>
    <row r="120" spans="2:19">
      <c r="B120" s="141"/>
      <c r="C120" s="141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</row>
    <row r="121" spans="2:19">
      <c r="B121" s="141"/>
      <c r="C121" s="141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</row>
    <row r="122" spans="2:19">
      <c r="B122" s="141"/>
      <c r="C122" s="141"/>
      <c r="D122" s="142"/>
      <c r="E122" s="142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</row>
    <row r="123" spans="2:19">
      <c r="B123" s="141"/>
      <c r="C123" s="141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</row>
    <row r="124" spans="2:19">
      <c r="B124" s="141"/>
      <c r="C124" s="141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</row>
    <row r="125" spans="2:19">
      <c r="B125" s="141"/>
      <c r="C125" s="141"/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  <c r="R125" s="142"/>
      <c r="S125" s="142"/>
    </row>
    <row r="126" spans="2:19">
      <c r="B126" s="141"/>
      <c r="C126" s="141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</row>
    <row r="127" spans="2:19">
      <c r="B127" s="141"/>
      <c r="C127" s="141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</row>
    <row r="128" spans="2:19">
      <c r="B128" s="141"/>
      <c r="C128" s="141"/>
      <c r="D128" s="142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</row>
    <row r="129" spans="2:19">
      <c r="B129" s="141"/>
      <c r="C129" s="141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</row>
    <row r="130" spans="2:19">
      <c r="B130" s="141"/>
      <c r="C130" s="141"/>
      <c r="D130" s="142"/>
      <c r="E130" s="142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</row>
    <row r="131" spans="2:19">
      <c r="B131" s="141"/>
      <c r="C131" s="141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</row>
    <row r="132" spans="2:19">
      <c r="B132" s="141"/>
      <c r="C132" s="141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</row>
    <row r="133" spans="2:19">
      <c r="B133" s="141"/>
      <c r="C133" s="141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  <c r="R133" s="142"/>
      <c r="S133" s="142"/>
    </row>
    <row r="134" spans="2:19">
      <c r="B134" s="141"/>
      <c r="C134" s="141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</row>
    <row r="135" spans="2:19">
      <c r="B135" s="141"/>
      <c r="C135" s="141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</row>
    <row r="136" spans="2:19">
      <c r="B136" s="141"/>
      <c r="C136" s="141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</row>
    <row r="137" spans="2:19">
      <c r="B137" s="141"/>
      <c r="C137" s="141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</row>
    <row r="138" spans="2:19">
      <c r="B138" s="141"/>
      <c r="C138" s="141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</row>
    <row r="139" spans="2:19">
      <c r="B139" s="141"/>
      <c r="C139" s="141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</row>
    <row r="140" spans="2:19">
      <c r="B140" s="141"/>
      <c r="C140" s="141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</row>
    <row r="141" spans="2:19">
      <c r="B141" s="141"/>
      <c r="C141" s="141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</row>
    <row r="142" spans="2:19">
      <c r="B142" s="141"/>
      <c r="C142" s="141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</row>
    <row r="143" spans="2:19">
      <c r="B143" s="141"/>
      <c r="C143" s="141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</row>
    <row r="144" spans="2:19">
      <c r="B144" s="141"/>
      <c r="C144" s="141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</row>
    <row r="145" spans="2:19">
      <c r="B145" s="141"/>
      <c r="C145" s="141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</row>
    <row r="146" spans="2:19">
      <c r="B146" s="141"/>
      <c r="C146" s="141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</row>
    <row r="147" spans="2:19">
      <c r="B147" s="141"/>
      <c r="C147" s="141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</row>
    <row r="148" spans="2:19">
      <c r="B148" s="141"/>
      <c r="C148" s="141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</row>
    <row r="149" spans="2:19">
      <c r="B149" s="141"/>
      <c r="C149" s="141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</row>
    <row r="150" spans="2:19">
      <c r="B150" s="141"/>
      <c r="C150" s="141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</row>
    <row r="151" spans="2:19">
      <c r="B151" s="141"/>
      <c r="C151" s="141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  <c r="S151" s="142"/>
    </row>
    <row r="152" spans="2:19">
      <c r="B152" s="141"/>
      <c r="C152" s="141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</row>
    <row r="153" spans="2:19">
      <c r="B153" s="141"/>
      <c r="C153" s="141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</row>
    <row r="154" spans="2:19">
      <c r="B154" s="141"/>
      <c r="C154" s="141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</row>
    <row r="155" spans="2:19">
      <c r="B155" s="141"/>
      <c r="C155" s="141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</row>
    <row r="156" spans="2:19">
      <c r="B156" s="141"/>
      <c r="C156" s="141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</row>
    <row r="157" spans="2:19">
      <c r="B157" s="141"/>
      <c r="C157" s="141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</row>
    <row r="158" spans="2:19">
      <c r="B158" s="141"/>
      <c r="C158" s="141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</row>
    <row r="159" spans="2:19">
      <c r="B159" s="141"/>
      <c r="C159" s="141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</row>
    <row r="160" spans="2:19">
      <c r="B160" s="141"/>
      <c r="C160" s="141"/>
      <c r="D160" s="142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</row>
    <row r="161" spans="2:19">
      <c r="B161" s="141"/>
      <c r="C161" s="141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</row>
    <row r="162" spans="2:19">
      <c r="B162" s="141"/>
      <c r="C162" s="141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</row>
    <row r="163" spans="2:19">
      <c r="B163" s="141"/>
      <c r="C163" s="141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</row>
    <row r="164" spans="2:19">
      <c r="B164" s="141"/>
      <c r="C164" s="141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</row>
    <row r="165" spans="2:19">
      <c r="B165" s="141"/>
      <c r="C165" s="141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</row>
    <row r="166" spans="2:19">
      <c r="B166" s="141"/>
      <c r="C166" s="141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  <c r="R166" s="142"/>
      <c r="S166" s="142"/>
    </row>
    <row r="167" spans="2:19">
      <c r="B167" s="141"/>
      <c r="C167" s="141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</row>
    <row r="168" spans="2:19">
      <c r="B168" s="141"/>
      <c r="C168" s="141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</row>
    <row r="169" spans="2:19">
      <c r="B169" s="141"/>
      <c r="C169" s="141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</row>
    <row r="170" spans="2:19">
      <c r="B170" s="141"/>
      <c r="C170" s="141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</row>
    <row r="171" spans="2:19">
      <c r="B171" s="141"/>
      <c r="C171" s="141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</row>
    <row r="172" spans="2:19">
      <c r="B172" s="141"/>
      <c r="C172" s="141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</row>
    <row r="173" spans="2:19">
      <c r="B173" s="141"/>
      <c r="C173" s="141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</row>
    <row r="174" spans="2:19">
      <c r="B174" s="141"/>
      <c r="C174" s="141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</row>
    <row r="175" spans="2:19">
      <c r="B175" s="141"/>
      <c r="C175" s="141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</row>
    <row r="176" spans="2:19">
      <c r="B176" s="141"/>
      <c r="C176" s="141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</row>
    <row r="177" spans="2:19">
      <c r="B177" s="141"/>
      <c r="C177" s="141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</row>
    <row r="178" spans="2:19">
      <c r="B178" s="141"/>
      <c r="C178" s="141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</row>
    <row r="179" spans="2:19">
      <c r="B179" s="141"/>
      <c r="C179" s="141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</row>
    <row r="180" spans="2:19">
      <c r="B180" s="141"/>
      <c r="C180" s="141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</row>
    <row r="181" spans="2:19">
      <c r="B181" s="141"/>
      <c r="C181" s="141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</row>
    <row r="182" spans="2:19">
      <c r="B182" s="141"/>
      <c r="C182" s="141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</row>
    <row r="183" spans="2:19">
      <c r="B183" s="141"/>
      <c r="C183" s="141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</row>
    <row r="184" spans="2:19">
      <c r="B184" s="141"/>
      <c r="C184" s="141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</row>
    <row r="185" spans="2:19">
      <c r="B185" s="141"/>
      <c r="C185" s="141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</row>
    <row r="186" spans="2:19">
      <c r="B186" s="141"/>
      <c r="C186" s="141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</row>
    <row r="187" spans="2:19">
      <c r="B187" s="141"/>
      <c r="C187" s="141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</row>
    <row r="188" spans="2:19">
      <c r="B188" s="141"/>
      <c r="C188" s="141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</row>
    <row r="189" spans="2:19">
      <c r="B189" s="141"/>
      <c r="C189" s="141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  <c r="R189" s="142"/>
      <c r="S189" s="142"/>
    </row>
    <row r="190" spans="2:19">
      <c r="B190" s="141"/>
      <c r="C190" s="141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</row>
    <row r="191" spans="2:19">
      <c r="B191" s="141"/>
      <c r="C191" s="141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</row>
    <row r="192" spans="2:19">
      <c r="B192" s="141"/>
      <c r="C192" s="141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</row>
    <row r="193" spans="2:19">
      <c r="B193" s="141"/>
      <c r="C193" s="141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</row>
    <row r="194" spans="2:19">
      <c r="B194" s="141"/>
      <c r="C194" s="141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</row>
    <row r="195" spans="2:19">
      <c r="B195" s="141"/>
      <c r="C195" s="141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</row>
    <row r="196" spans="2:19">
      <c r="B196" s="141"/>
      <c r="C196" s="141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</row>
    <row r="197" spans="2:19">
      <c r="B197" s="141"/>
      <c r="C197" s="141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</row>
    <row r="198" spans="2:19">
      <c r="B198" s="141"/>
      <c r="C198" s="141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</row>
    <row r="199" spans="2:19">
      <c r="B199" s="141"/>
      <c r="C199" s="141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</row>
    <row r="200" spans="2:19">
      <c r="B200" s="141"/>
      <c r="C200" s="141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</row>
    <row r="201" spans="2:19">
      <c r="B201" s="141"/>
      <c r="C201" s="141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</row>
    <row r="202" spans="2:19">
      <c r="B202" s="141"/>
      <c r="C202" s="141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</row>
    <row r="203" spans="2:19">
      <c r="B203" s="141"/>
      <c r="C203" s="141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</row>
    <row r="204" spans="2:19">
      <c r="B204" s="141"/>
      <c r="C204" s="141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</row>
    <row r="205" spans="2:19">
      <c r="B205" s="141"/>
      <c r="C205" s="141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</row>
    <row r="206" spans="2:19">
      <c r="B206" s="141"/>
      <c r="C206" s="141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</row>
    <row r="207" spans="2:19">
      <c r="B207" s="141"/>
      <c r="C207" s="141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</row>
    <row r="208" spans="2:19">
      <c r="B208" s="141"/>
      <c r="C208" s="141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</row>
    <row r="209" spans="2:19">
      <c r="B209" s="141"/>
      <c r="C209" s="141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</row>
    <row r="210" spans="2:19">
      <c r="B210" s="141"/>
      <c r="C210" s="141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</row>
    <row r="211" spans="2:19">
      <c r="B211" s="141"/>
      <c r="C211" s="141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</row>
    <row r="212" spans="2:19">
      <c r="B212" s="141"/>
      <c r="C212" s="141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</row>
    <row r="213" spans="2:19">
      <c r="B213" s="141"/>
      <c r="C213" s="141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</row>
    <row r="214" spans="2:19">
      <c r="B214" s="141"/>
      <c r="C214" s="141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</row>
    <row r="215" spans="2:19">
      <c r="B215" s="141"/>
      <c r="C215" s="141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</row>
    <row r="216" spans="2:19">
      <c r="B216" s="141"/>
      <c r="C216" s="141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</row>
    <row r="217" spans="2:19">
      <c r="B217" s="141"/>
      <c r="C217" s="141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</row>
    <row r="218" spans="2:19">
      <c r="B218" s="141"/>
      <c r="C218" s="141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</row>
    <row r="219" spans="2:19">
      <c r="B219" s="141"/>
      <c r="C219" s="141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</row>
    <row r="220" spans="2:19">
      <c r="B220" s="141"/>
      <c r="C220" s="141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</row>
    <row r="221" spans="2:19">
      <c r="B221" s="141"/>
      <c r="C221" s="141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</row>
    <row r="222" spans="2:19">
      <c r="B222" s="141"/>
      <c r="C222" s="141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</row>
    <row r="223" spans="2:19">
      <c r="B223" s="141"/>
      <c r="C223" s="141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</row>
    <row r="224" spans="2:19">
      <c r="B224" s="141"/>
      <c r="C224" s="141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</row>
    <row r="225" spans="2:19">
      <c r="B225" s="141"/>
      <c r="C225" s="141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</row>
    <row r="226" spans="2:19">
      <c r="B226" s="141"/>
      <c r="C226" s="141"/>
      <c r="D226" s="142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</row>
    <row r="227" spans="2:19">
      <c r="B227" s="141"/>
      <c r="C227" s="141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</row>
    <row r="228" spans="2:19">
      <c r="B228" s="141"/>
      <c r="C228" s="141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</row>
    <row r="229" spans="2:19">
      <c r="B229" s="141"/>
      <c r="C229" s="141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</row>
    <row r="230" spans="2:19">
      <c r="B230" s="141"/>
      <c r="C230" s="141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</row>
    <row r="231" spans="2:19">
      <c r="B231" s="141"/>
      <c r="C231" s="141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</row>
    <row r="232" spans="2:19">
      <c r="B232" s="141"/>
      <c r="C232" s="141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</row>
    <row r="233" spans="2:19">
      <c r="B233" s="141"/>
      <c r="C233" s="141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</row>
    <row r="234" spans="2:19">
      <c r="B234" s="141"/>
      <c r="C234" s="141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</row>
    <row r="235" spans="2:19">
      <c r="B235" s="141"/>
      <c r="C235" s="141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</row>
    <row r="236" spans="2:19">
      <c r="B236" s="141"/>
      <c r="C236" s="141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</row>
    <row r="237" spans="2:19">
      <c r="B237" s="141"/>
      <c r="C237" s="141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</row>
    <row r="238" spans="2:19">
      <c r="B238" s="141"/>
      <c r="C238" s="141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</row>
    <row r="239" spans="2:19">
      <c r="B239" s="141"/>
      <c r="C239" s="141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</row>
    <row r="240" spans="2:19">
      <c r="B240" s="141"/>
      <c r="C240" s="141"/>
      <c r="D240" s="142"/>
      <c r="E240" s="142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</row>
    <row r="241" spans="2:19">
      <c r="B241" s="141"/>
      <c r="C241" s="141"/>
      <c r="D241" s="142"/>
      <c r="E241" s="142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</row>
    <row r="242" spans="2:19">
      <c r="B242" s="141"/>
      <c r="C242" s="141"/>
      <c r="D242" s="142"/>
      <c r="E242" s="142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</row>
    <row r="243" spans="2:19">
      <c r="B243" s="141"/>
      <c r="C243" s="141"/>
      <c r="D243" s="142"/>
      <c r="E243" s="142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</row>
    <row r="244" spans="2:19">
      <c r="B244" s="141"/>
      <c r="C244" s="141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</row>
    <row r="245" spans="2:19">
      <c r="B245" s="141"/>
      <c r="C245" s="141"/>
      <c r="D245" s="142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</row>
    <row r="246" spans="2:19">
      <c r="B246" s="141"/>
      <c r="C246" s="141"/>
      <c r="D246" s="142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</row>
    <row r="247" spans="2:19">
      <c r="B247" s="141"/>
      <c r="C247" s="141"/>
      <c r="D247" s="142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</row>
    <row r="248" spans="2:19">
      <c r="B248" s="141"/>
      <c r="C248" s="141"/>
      <c r="D248" s="142"/>
      <c r="E248" s="142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</row>
    <row r="249" spans="2:19">
      <c r="B249" s="141"/>
      <c r="C249" s="141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</row>
    <row r="250" spans="2:19">
      <c r="B250" s="141"/>
      <c r="C250" s="141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</row>
    <row r="251" spans="2:19">
      <c r="B251" s="141"/>
      <c r="C251" s="141"/>
      <c r="D251" s="142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  <c r="Q251" s="142"/>
      <c r="R251" s="142"/>
      <c r="S251" s="142"/>
    </row>
    <row r="252" spans="2:19">
      <c r="B252" s="141"/>
      <c r="C252" s="141"/>
      <c r="D252" s="142"/>
      <c r="E252" s="142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  <c r="Q252" s="142"/>
      <c r="R252" s="142"/>
      <c r="S252" s="142"/>
    </row>
    <row r="253" spans="2:19">
      <c r="B253" s="141"/>
      <c r="C253" s="141"/>
      <c r="D253" s="142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</row>
    <row r="254" spans="2:19">
      <c r="B254" s="141"/>
      <c r="C254" s="141"/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</row>
    <row r="255" spans="2:19">
      <c r="B255" s="141"/>
      <c r="C255" s="141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</row>
    <row r="256" spans="2:19">
      <c r="B256" s="141"/>
      <c r="C256" s="141"/>
      <c r="D256" s="142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  <c r="R256" s="142"/>
      <c r="S256" s="142"/>
    </row>
    <row r="257" spans="2:19">
      <c r="B257" s="141"/>
      <c r="C257" s="141"/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</row>
    <row r="258" spans="2:19">
      <c r="B258" s="141"/>
      <c r="C258" s="141"/>
      <c r="D258" s="142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</row>
    <row r="259" spans="2:19">
      <c r="B259" s="141"/>
      <c r="C259" s="141"/>
      <c r="D259" s="142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</row>
    <row r="260" spans="2:19">
      <c r="B260" s="141"/>
      <c r="C260" s="141"/>
      <c r="D260" s="142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  <c r="Q260" s="142"/>
      <c r="R260" s="142"/>
      <c r="S260" s="142"/>
    </row>
    <row r="261" spans="2:19">
      <c r="B261" s="141"/>
      <c r="C261" s="141"/>
      <c r="D261" s="142"/>
      <c r="E261" s="142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  <c r="P261" s="142"/>
      <c r="Q261" s="142"/>
      <c r="R261" s="142"/>
      <c r="S261" s="142"/>
    </row>
    <row r="262" spans="2:19">
      <c r="B262" s="141"/>
      <c r="C262" s="141"/>
      <c r="D262" s="142"/>
      <c r="E262" s="142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  <c r="Q262" s="142"/>
      <c r="R262" s="142"/>
      <c r="S262" s="142"/>
    </row>
    <row r="263" spans="2:19">
      <c r="B263" s="141"/>
      <c r="C263" s="141"/>
      <c r="D263" s="142"/>
      <c r="E263" s="142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  <c r="P263" s="142"/>
      <c r="Q263" s="142"/>
      <c r="R263" s="142"/>
      <c r="S263" s="142"/>
    </row>
    <row r="264" spans="2:19">
      <c r="B264" s="141"/>
      <c r="C264" s="141"/>
      <c r="D264" s="142"/>
      <c r="E264" s="142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  <c r="P264" s="142"/>
      <c r="Q264" s="142"/>
      <c r="R264" s="142"/>
      <c r="S264" s="142"/>
    </row>
    <row r="265" spans="2:19">
      <c r="B265" s="141"/>
      <c r="C265" s="141"/>
      <c r="D265" s="142"/>
      <c r="E265" s="142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</row>
    <row r="266" spans="2:19">
      <c r="B266" s="141"/>
      <c r="C266" s="141"/>
      <c r="D266" s="142"/>
      <c r="E266" s="142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  <c r="P266" s="142"/>
      <c r="Q266" s="142"/>
      <c r="R266" s="142"/>
      <c r="S266" s="142"/>
    </row>
    <row r="267" spans="2:19">
      <c r="B267" s="141"/>
      <c r="C267" s="141"/>
      <c r="D267" s="142"/>
      <c r="E267" s="142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  <c r="S267" s="142"/>
    </row>
    <row r="268" spans="2:19">
      <c r="B268" s="141"/>
      <c r="C268" s="141"/>
      <c r="D268" s="142"/>
      <c r="E268" s="142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  <c r="P268" s="142"/>
      <c r="Q268" s="142"/>
      <c r="R268" s="142"/>
      <c r="S268" s="142"/>
    </row>
    <row r="269" spans="2:19">
      <c r="B269" s="141"/>
      <c r="C269" s="141"/>
      <c r="D269" s="142"/>
      <c r="E269" s="142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  <c r="Q269" s="142"/>
      <c r="R269" s="142"/>
      <c r="S269" s="142"/>
    </row>
    <row r="270" spans="2:19">
      <c r="B270" s="141"/>
      <c r="C270" s="141"/>
      <c r="D270" s="142"/>
      <c r="E270" s="142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  <c r="Q270" s="142"/>
      <c r="R270" s="142"/>
      <c r="S270" s="142"/>
    </row>
    <row r="271" spans="2:19">
      <c r="B271" s="141"/>
      <c r="C271" s="141"/>
      <c r="D271" s="142"/>
      <c r="E271" s="142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</row>
    <row r="272" spans="2:19">
      <c r="B272" s="141"/>
      <c r="C272" s="141"/>
      <c r="D272" s="142"/>
      <c r="E272" s="142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  <c r="P272" s="142"/>
      <c r="Q272" s="142"/>
      <c r="R272" s="142"/>
      <c r="S272" s="142"/>
    </row>
    <row r="273" spans="2:19">
      <c r="B273" s="141"/>
      <c r="C273" s="141"/>
      <c r="D273" s="142"/>
      <c r="E273" s="142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  <c r="P273" s="142"/>
      <c r="Q273" s="142"/>
      <c r="R273" s="142"/>
      <c r="S273" s="142"/>
    </row>
    <row r="274" spans="2:19">
      <c r="B274" s="141"/>
      <c r="C274" s="141"/>
      <c r="D274" s="142"/>
      <c r="E274" s="142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  <c r="P274" s="142"/>
      <c r="Q274" s="142"/>
      <c r="R274" s="142"/>
      <c r="S274" s="142"/>
    </row>
    <row r="275" spans="2:19">
      <c r="B275" s="141"/>
      <c r="C275" s="141"/>
      <c r="D275" s="142"/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</row>
    <row r="276" spans="2:19">
      <c r="B276" s="141"/>
      <c r="C276" s="141"/>
      <c r="D276" s="142"/>
      <c r="E276" s="142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2"/>
      <c r="Q276" s="142"/>
      <c r="R276" s="142"/>
      <c r="S276" s="142"/>
    </row>
    <row r="277" spans="2:19">
      <c r="B277" s="141"/>
      <c r="C277" s="141"/>
      <c r="D277" s="142"/>
      <c r="E277" s="142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2"/>
      <c r="Q277" s="142"/>
      <c r="R277" s="142"/>
      <c r="S277" s="142"/>
    </row>
    <row r="278" spans="2:19">
      <c r="B278" s="141"/>
      <c r="C278" s="141"/>
      <c r="D278" s="142"/>
      <c r="E278" s="142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  <c r="P278" s="142"/>
      <c r="Q278" s="142"/>
      <c r="R278" s="142"/>
      <c r="S278" s="142"/>
    </row>
    <row r="279" spans="2:19">
      <c r="B279" s="141"/>
      <c r="C279" s="141"/>
      <c r="D279" s="142"/>
      <c r="E279" s="142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  <c r="P279" s="142"/>
      <c r="Q279" s="142"/>
      <c r="R279" s="142"/>
      <c r="S279" s="142"/>
    </row>
    <row r="280" spans="2:19">
      <c r="B280" s="141"/>
      <c r="C280" s="141"/>
      <c r="D280" s="142"/>
      <c r="E280" s="142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  <c r="Q280" s="142"/>
      <c r="R280" s="142"/>
      <c r="S280" s="142"/>
    </row>
    <row r="281" spans="2:19">
      <c r="B281" s="141"/>
      <c r="C281" s="141"/>
      <c r="D281" s="142"/>
      <c r="E281" s="142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  <c r="P281" s="142"/>
      <c r="Q281" s="142"/>
      <c r="R281" s="142"/>
      <c r="S281" s="142"/>
    </row>
    <row r="282" spans="2:19">
      <c r="B282" s="141"/>
      <c r="C282" s="141"/>
      <c r="D282" s="142"/>
      <c r="E282" s="142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  <c r="P282" s="142"/>
      <c r="Q282" s="142"/>
      <c r="R282" s="142"/>
      <c r="S282" s="142"/>
    </row>
    <row r="283" spans="2:19">
      <c r="B283" s="141"/>
      <c r="C283" s="141"/>
      <c r="D283" s="142"/>
      <c r="E283" s="142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  <c r="R283" s="142"/>
      <c r="S283" s="142"/>
    </row>
    <row r="284" spans="2:19">
      <c r="B284" s="141"/>
      <c r="C284" s="141"/>
      <c r="D284" s="142"/>
      <c r="E284" s="142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  <c r="P284" s="142"/>
      <c r="Q284" s="142"/>
      <c r="R284" s="142"/>
      <c r="S284" s="142"/>
    </row>
    <row r="285" spans="2:19">
      <c r="B285" s="141"/>
      <c r="C285" s="141"/>
      <c r="D285" s="142"/>
      <c r="E285" s="142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  <c r="Q285" s="142"/>
      <c r="R285" s="142"/>
      <c r="S285" s="142"/>
    </row>
    <row r="286" spans="2:19">
      <c r="B286" s="141"/>
      <c r="C286" s="141"/>
      <c r="D286" s="142"/>
      <c r="E286" s="142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  <c r="Q286" s="142"/>
      <c r="R286" s="142"/>
      <c r="S286" s="142"/>
    </row>
    <row r="287" spans="2:19">
      <c r="B287" s="141"/>
      <c r="C287" s="141"/>
      <c r="D287" s="142"/>
      <c r="E287" s="142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  <c r="P287" s="142"/>
      <c r="Q287" s="142"/>
      <c r="R287" s="142"/>
      <c r="S287" s="142"/>
    </row>
    <row r="288" spans="2:19">
      <c r="B288" s="141"/>
      <c r="C288" s="141"/>
      <c r="D288" s="142"/>
      <c r="E288" s="142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  <c r="P288" s="142"/>
      <c r="Q288" s="142"/>
      <c r="R288" s="142"/>
      <c r="S288" s="142"/>
    </row>
    <row r="289" spans="2:19">
      <c r="B289" s="141"/>
      <c r="C289" s="141"/>
      <c r="D289" s="142"/>
      <c r="E289" s="142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  <c r="P289" s="142"/>
      <c r="Q289" s="142"/>
      <c r="R289" s="142"/>
      <c r="S289" s="142"/>
    </row>
    <row r="290" spans="2:19">
      <c r="B290" s="141"/>
      <c r="C290" s="141"/>
      <c r="D290" s="142"/>
      <c r="E290" s="142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  <c r="Q290" s="142"/>
      <c r="R290" s="142"/>
      <c r="S290" s="142"/>
    </row>
    <row r="291" spans="2:19">
      <c r="B291" s="141"/>
      <c r="C291" s="141"/>
      <c r="D291" s="142"/>
      <c r="E291" s="142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  <c r="P291" s="142"/>
      <c r="Q291" s="142"/>
      <c r="R291" s="142"/>
      <c r="S291" s="142"/>
    </row>
    <row r="292" spans="2:19">
      <c r="B292" s="141"/>
      <c r="C292" s="141"/>
      <c r="D292" s="142"/>
      <c r="E292" s="142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  <c r="P292" s="142"/>
      <c r="Q292" s="142"/>
      <c r="R292" s="142"/>
      <c r="S292" s="142"/>
    </row>
    <row r="293" spans="2:19">
      <c r="B293" s="141"/>
      <c r="C293" s="141"/>
      <c r="D293" s="142"/>
      <c r="E293" s="142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  <c r="P293" s="142"/>
      <c r="Q293" s="142"/>
      <c r="R293" s="142"/>
      <c r="S293" s="142"/>
    </row>
    <row r="294" spans="2:19">
      <c r="B294" s="141"/>
      <c r="C294" s="141"/>
      <c r="D294" s="142"/>
      <c r="E294" s="142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  <c r="P294" s="142"/>
      <c r="Q294" s="142"/>
      <c r="R294" s="142"/>
      <c r="S294" s="142"/>
    </row>
    <row r="295" spans="2:19">
      <c r="B295" s="141"/>
      <c r="C295" s="141"/>
      <c r="D295" s="142"/>
      <c r="E295" s="142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  <c r="P295" s="142"/>
      <c r="Q295" s="142"/>
      <c r="R295" s="142"/>
      <c r="S295" s="142"/>
    </row>
    <row r="296" spans="2:19">
      <c r="B296" s="141"/>
      <c r="C296" s="141"/>
      <c r="D296" s="142"/>
      <c r="E296" s="142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  <c r="Q296" s="142"/>
      <c r="R296" s="142"/>
      <c r="S296" s="142"/>
    </row>
    <row r="297" spans="2:19">
      <c r="B297" s="141"/>
      <c r="C297" s="141"/>
      <c r="D297" s="142"/>
      <c r="E297" s="142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  <c r="P297" s="142"/>
      <c r="Q297" s="142"/>
      <c r="R297" s="142"/>
      <c r="S297" s="142"/>
    </row>
    <row r="298" spans="2:19">
      <c r="B298" s="141"/>
      <c r="C298" s="141"/>
      <c r="D298" s="142"/>
      <c r="E298" s="142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  <c r="P298" s="142"/>
      <c r="Q298" s="142"/>
      <c r="R298" s="142"/>
      <c r="S298" s="142"/>
    </row>
    <row r="299" spans="2:19">
      <c r="B299" s="141"/>
      <c r="C299" s="141"/>
      <c r="D299" s="142"/>
      <c r="E299" s="142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  <c r="P299" s="142"/>
      <c r="Q299" s="142"/>
      <c r="R299" s="142"/>
      <c r="S299" s="142"/>
    </row>
    <row r="300" spans="2:19">
      <c r="B300" s="141"/>
      <c r="C300" s="141"/>
      <c r="D300" s="142"/>
      <c r="E300" s="142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  <c r="Q300" s="142"/>
      <c r="R300" s="142"/>
      <c r="S300" s="142"/>
    </row>
    <row r="301" spans="2:19">
      <c r="B301" s="141"/>
      <c r="C301" s="141"/>
      <c r="D301" s="142"/>
      <c r="E301" s="142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  <c r="Q301" s="142"/>
      <c r="R301" s="142"/>
      <c r="S301" s="142"/>
    </row>
    <row r="302" spans="2:19">
      <c r="B302" s="141"/>
      <c r="C302" s="141"/>
      <c r="D302" s="142"/>
      <c r="E302" s="142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2"/>
      <c r="Q302" s="142"/>
      <c r="R302" s="142"/>
      <c r="S302" s="142"/>
    </row>
    <row r="303" spans="2:19">
      <c r="B303" s="141"/>
      <c r="C303" s="141"/>
      <c r="D303" s="142"/>
      <c r="E303" s="142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  <c r="P303" s="142"/>
      <c r="Q303" s="142"/>
      <c r="R303" s="142"/>
      <c r="S303" s="142"/>
    </row>
    <row r="304" spans="2:19">
      <c r="B304" s="141"/>
      <c r="C304" s="141"/>
      <c r="D304" s="142"/>
      <c r="E304" s="142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  <c r="P304" s="142"/>
      <c r="Q304" s="142"/>
      <c r="R304" s="142"/>
      <c r="S304" s="142"/>
    </row>
    <row r="305" spans="2:19">
      <c r="B305" s="141"/>
      <c r="C305" s="141"/>
      <c r="D305" s="142"/>
      <c r="E305" s="142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  <c r="P305" s="142"/>
      <c r="Q305" s="142"/>
      <c r="R305" s="142"/>
      <c r="S305" s="142"/>
    </row>
    <row r="306" spans="2:19">
      <c r="B306" s="141"/>
      <c r="C306" s="141"/>
      <c r="D306" s="142"/>
      <c r="E306" s="142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  <c r="Q306" s="142"/>
      <c r="R306" s="142"/>
      <c r="S306" s="142"/>
    </row>
    <row r="307" spans="2:19">
      <c r="B307" s="141"/>
      <c r="C307" s="141"/>
      <c r="D307" s="142"/>
      <c r="E307" s="142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  <c r="Q307" s="142"/>
      <c r="R307" s="142"/>
      <c r="S307" s="142"/>
    </row>
    <row r="308" spans="2:19">
      <c r="B308" s="141"/>
      <c r="C308" s="141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</row>
    <row r="309" spans="2:19">
      <c r="B309" s="141"/>
      <c r="C309" s="141"/>
      <c r="D309" s="142"/>
      <c r="E309" s="142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  <c r="Q309" s="142"/>
      <c r="R309" s="142"/>
      <c r="S309" s="142"/>
    </row>
    <row r="310" spans="2:19">
      <c r="B310" s="141"/>
      <c r="C310" s="141"/>
      <c r="D310" s="142"/>
      <c r="E310" s="142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  <c r="R310" s="142"/>
      <c r="S310" s="142"/>
    </row>
    <row r="311" spans="2:19">
      <c r="B311" s="141"/>
      <c r="C311" s="141"/>
      <c r="D311" s="142"/>
      <c r="E311" s="142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  <c r="R311" s="142"/>
      <c r="S311" s="142"/>
    </row>
    <row r="312" spans="2:19">
      <c r="D312" s="1"/>
      <c r="E312" s="1"/>
      <c r="F312" s="1"/>
    </row>
    <row r="313" spans="2:19">
      <c r="D313" s="1"/>
      <c r="E313" s="1"/>
      <c r="F313" s="1"/>
    </row>
    <row r="314" spans="2:19">
      <c r="D314" s="1"/>
      <c r="E314" s="1"/>
      <c r="F314" s="1"/>
    </row>
    <row r="315" spans="2:19">
      <c r="D315" s="1"/>
      <c r="E315" s="1"/>
      <c r="F315" s="1"/>
    </row>
    <row r="316" spans="2:19">
      <c r="D316" s="1"/>
      <c r="E316" s="1"/>
      <c r="F316" s="1"/>
    </row>
    <row r="317" spans="2:19">
      <c r="D317" s="1"/>
      <c r="E317" s="1"/>
      <c r="F317" s="1"/>
    </row>
    <row r="318" spans="2:19">
      <c r="D318" s="1"/>
      <c r="E318" s="1"/>
      <c r="F318" s="1"/>
    </row>
    <row r="319" spans="2:19">
      <c r="D319" s="1"/>
      <c r="E319" s="1"/>
      <c r="F319" s="1"/>
    </row>
    <row r="320" spans="2:19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41"/>
      <c r="D398" s="1"/>
      <c r="E398" s="1"/>
      <c r="F398" s="1"/>
    </row>
    <row r="399" spans="2:6">
      <c r="B399" s="41"/>
      <c r="D399" s="1"/>
      <c r="E399" s="1"/>
      <c r="F399" s="1"/>
    </row>
    <row r="400" spans="2:6">
      <c r="B400" s="3"/>
      <c r="D400" s="1"/>
      <c r="E400" s="1"/>
      <c r="F400" s="1"/>
    </row>
  </sheetData>
  <sheetProtection sheet="1" objects="1" scenarios="1"/>
  <mergeCells count="2">
    <mergeCell ref="B6:S6"/>
    <mergeCell ref="B7:S7"/>
  </mergeCells>
  <phoneticPr fontId="12" type="noConversion"/>
  <dataValidations count="1">
    <dataValidation allowBlank="1" showInputMessage="1" showErrorMessage="1" sqref="C5:C1048576 A1:B1048576 D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B1:AD668"/>
  <sheetViews>
    <sheetView rightToLeft="1" zoomScale="85" zoomScaleNormal="85" workbookViewId="0">
      <selection activeCell="M23" sqref="M23"/>
    </sheetView>
  </sheetViews>
  <sheetFormatPr defaultColWidth="9.140625" defaultRowHeight="18"/>
  <cols>
    <col min="1" max="1" width="6.28515625" style="1" customWidth="1"/>
    <col min="2" max="2" width="46.5703125" style="2" bestFit="1" customWidth="1"/>
    <col min="3" max="3" width="40.42578125" style="2" customWidth="1"/>
    <col min="4" max="4" width="9.28515625" style="2" bestFit="1" customWidth="1"/>
    <col min="5" max="5" width="12" style="2" bestFit="1" customWidth="1"/>
    <col min="6" max="6" width="14.7109375" style="1" bestFit="1" customWidth="1"/>
    <col min="7" max="7" width="6" style="1" bestFit="1" customWidth="1"/>
    <col min="8" max="8" width="11.140625" style="1" bestFit="1" customWidth="1"/>
    <col min="9" max="9" width="11.28515625" style="1" bestFit="1" customWidth="1"/>
    <col min="10" max="10" width="6.140625" style="1" bestFit="1" customWidth="1"/>
    <col min="11" max="11" width="12" style="1" bestFit="1" customWidth="1"/>
    <col min="12" max="12" width="6.85546875" style="1" bestFit="1" customWidth="1"/>
    <col min="13" max="13" width="9.140625" style="1" bestFit="1" customWidth="1"/>
    <col min="14" max="14" width="14.28515625" style="1" bestFit="1" customWidth="1"/>
    <col min="15" max="15" width="7.28515625" style="1" bestFit="1" customWidth="1"/>
    <col min="16" max="16" width="10.140625" style="1" customWidth="1"/>
    <col min="17" max="17" width="6.85546875" style="1" bestFit="1" customWidth="1"/>
    <col min="18" max="18" width="10" style="1" bestFit="1" customWidth="1"/>
    <col min="19" max="19" width="9" style="1" bestFit="1" customWidth="1"/>
    <col min="20" max="16384" width="9.140625" style="1"/>
  </cols>
  <sheetData>
    <row r="1" spans="2:30">
      <c r="B1" s="46" t="s">
        <v>146</v>
      </c>
      <c r="C1" s="67" t="s" vm="1">
        <v>232</v>
      </c>
    </row>
    <row r="2" spans="2:30">
      <c r="B2" s="46" t="s">
        <v>145</v>
      </c>
      <c r="C2" s="67" t="s">
        <v>233</v>
      </c>
    </row>
    <row r="3" spans="2:30">
      <c r="B3" s="46" t="s">
        <v>147</v>
      </c>
      <c r="C3" s="67" t="s">
        <v>234</v>
      </c>
    </row>
    <row r="4" spans="2:30">
      <c r="B4" s="46" t="s">
        <v>148</v>
      </c>
      <c r="C4" s="67">
        <v>2102</v>
      </c>
    </row>
    <row r="6" spans="2:30" ht="26.25" customHeight="1">
      <c r="B6" s="186" t="s">
        <v>175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8"/>
    </row>
    <row r="7" spans="2:30" ht="26.25" customHeight="1">
      <c r="B7" s="186" t="s">
        <v>92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8"/>
    </row>
    <row r="8" spans="2:30" s="3" customFormat="1" ht="78.75">
      <c r="B8" s="21" t="s">
        <v>117</v>
      </c>
      <c r="C8" s="29" t="s">
        <v>47</v>
      </c>
      <c r="D8" s="29" t="s">
        <v>119</v>
      </c>
      <c r="E8" s="29" t="s">
        <v>118</v>
      </c>
      <c r="F8" s="29" t="s">
        <v>66</v>
      </c>
      <c r="G8" s="29" t="s">
        <v>14</v>
      </c>
      <c r="H8" s="29" t="s">
        <v>67</v>
      </c>
      <c r="I8" s="29" t="s">
        <v>105</v>
      </c>
      <c r="J8" s="29" t="s">
        <v>17</v>
      </c>
      <c r="K8" s="29" t="s">
        <v>104</v>
      </c>
      <c r="L8" s="29" t="s">
        <v>16</v>
      </c>
      <c r="M8" s="58" t="s">
        <v>18</v>
      </c>
      <c r="N8" s="58" t="s">
        <v>208</v>
      </c>
      <c r="O8" s="29" t="s">
        <v>207</v>
      </c>
      <c r="P8" s="29" t="s">
        <v>112</v>
      </c>
      <c r="Q8" s="29" t="s">
        <v>60</v>
      </c>
      <c r="R8" s="29" t="s">
        <v>149</v>
      </c>
      <c r="S8" s="30" t="s">
        <v>151</v>
      </c>
      <c r="AA8" s="1"/>
    </row>
    <row r="9" spans="2:30" s="3" customFormat="1" ht="27.75" customHeight="1">
      <c r="B9" s="14"/>
      <c r="C9" s="31"/>
      <c r="D9" s="15"/>
      <c r="E9" s="15"/>
      <c r="F9" s="31"/>
      <c r="G9" s="31"/>
      <c r="H9" s="31"/>
      <c r="I9" s="31" t="s">
        <v>21</v>
      </c>
      <c r="J9" s="31" t="s">
        <v>20</v>
      </c>
      <c r="K9" s="31"/>
      <c r="L9" s="31" t="s">
        <v>19</v>
      </c>
      <c r="M9" s="31" t="s">
        <v>19</v>
      </c>
      <c r="N9" s="31" t="s">
        <v>215</v>
      </c>
      <c r="O9" s="31"/>
      <c r="P9" s="31" t="s">
        <v>211</v>
      </c>
      <c r="Q9" s="31" t="s">
        <v>19</v>
      </c>
      <c r="R9" s="31" t="s">
        <v>19</v>
      </c>
      <c r="S9" s="32" t="s">
        <v>19</v>
      </c>
      <c r="AA9" s="1"/>
    </row>
    <row r="10" spans="2:30" s="4" customFormat="1" ht="18" customHeight="1">
      <c r="B10" s="17"/>
      <c r="C10" s="18" t="s">
        <v>0</v>
      </c>
      <c r="D10" s="18" t="s">
        <v>1</v>
      </c>
      <c r="E10" s="18" t="s">
        <v>2</v>
      </c>
      <c r="F10" s="18" t="s">
        <v>3</v>
      </c>
      <c r="G10" s="18" t="s">
        <v>4</v>
      </c>
      <c r="H10" s="18" t="s">
        <v>5</v>
      </c>
      <c r="I10" s="18" t="s">
        <v>6</v>
      </c>
      <c r="J10" s="18" t="s">
        <v>7</v>
      </c>
      <c r="K10" s="18" t="s">
        <v>8</v>
      </c>
      <c r="L10" s="18" t="s">
        <v>9</v>
      </c>
      <c r="M10" s="18" t="s">
        <v>10</v>
      </c>
      <c r="N10" s="18" t="s">
        <v>11</v>
      </c>
      <c r="O10" s="18" t="s">
        <v>12</v>
      </c>
      <c r="P10" s="18" t="s">
        <v>13</v>
      </c>
      <c r="Q10" s="18" t="s">
        <v>114</v>
      </c>
      <c r="R10" s="18" t="s">
        <v>115</v>
      </c>
      <c r="S10" s="19" t="s">
        <v>152</v>
      </c>
      <c r="AA10" s="1"/>
    </row>
    <row r="11" spans="2:30" s="4" customFormat="1" ht="18" customHeight="1">
      <c r="B11" s="78" t="s">
        <v>54</v>
      </c>
      <c r="C11" s="111"/>
      <c r="D11" s="111"/>
      <c r="E11" s="111"/>
      <c r="F11" s="111"/>
      <c r="G11" s="111"/>
      <c r="H11" s="111"/>
      <c r="I11" s="111"/>
      <c r="J11" s="126">
        <v>7.1354000377693145</v>
      </c>
      <c r="K11" s="111"/>
      <c r="L11" s="111"/>
      <c r="M11" s="113">
        <v>5.5342373601926613E-2</v>
      </c>
      <c r="N11" s="127"/>
      <c r="O11" s="126"/>
      <c r="P11" s="127">
        <v>96452.610972127004</v>
      </c>
      <c r="Q11" s="111"/>
      <c r="R11" s="113">
        <f>IFERROR(P11/$P$11,0)</f>
        <v>1</v>
      </c>
      <c r="S11" s="113">
        <f>P11/'סכום נכסי הקרן'!$C$42</f>
        <v>1.6037441038201684E-3</v>
      </c>
      <c r="AA11" s="1"/>
      <c r="AD11" s="1"/>
    </row>
    <row r="12" spans="2:30" ht="17.25" customHeight="1">
      <c r="B12" s="79" t="s">
        <v>201</v>
      </c>
      <c r="C12" s="111"/>
      <c r="D12" s="111"/>
      <c r="E12" s="111"/>
      <c r="F12" s="111"/>
      <c r="G12" s="111"/>
      <c r="H12" s="111"/>
      <c r="I12" s="111"/>
      <c r="J12" s="126">
        <v>7.0878880252502663</v>
      </c>
      <c r="K12" s="111"/>
      <c r="L12" s="111"/>
      <c r="M12" s="113">
        <v>2.1572178300571957E-2</v>
      </c>
      <c r="N12" s="127"/>
      <c r="O12" s="126"/>
      <c r="P12" s="127">
        <v>89043.463497186996</v>
      </c>
      <c r="Q12" s="111"/>
      <c r="R12" s="113">
        <f t="shared" ref="R12:R30" si="0">IFERROR(P12/$P$11,0)</f>
        <v>0.92318354681885062</v>
      </c>
      <c r="S12" s="113">
        <f>P12/'סכום נכסי הקרן'!$C$42</f>
        <v>1.4805501699545222E-3</v>
      </c>
    </row>
    <row r="13" spans="2:30">
      <c r="B13" s="80" t="s">
        <v>61</v>
      </c>
      <c r="C13" s="102"/>
      <c r="D13" s="102"/>
      <c r="E13" s="102"/>
      <c r="F13" s="102"/>
      <c r="G13" s="102"/>
      <c r="H13" s="102"/>
      <c r="I13" s="102"/>
      <c r="J13" s="105">
        <v>7.0962320698288037</v>
      </c>
      <c r="K13" s="102"/>
      <c r="L13" s="102"/>
      <c r="M13" s="104">
        <v>2.1534353610104796E-2</v>
      </c>
      <c r="N13" s="125"/>
      <c r="O13" s="105"/>
      <c r="P13" s="125">
        <v>88892.947350795002</v>
      </c>
      <c r="Q13" s="102"/>
      <c r="R13" s="104">
        <f t="shared" si="0"/>
        <v>0.92162302766986159</v>
      </c>
      <c r="S13" s="104">
        <f>P13/'סכום נכסי הקרן'!$C$42</f>
        <v>1.4780474965704325E-3</v>
      </c>
    </row>
    <row r="14" spans="2:30">
      <c r="B14" s="81" t="s">
        <v>2088</v>
      </c>
      <c r="C14" s="111" t="s">
        <v>2089</v>
      </c>
      <c r="D14" s="106" t="s">
        <v>2090</v>
      </c>
      <c r="E14" s="111" t="s">
        <v>315</v>
      </c>
      <c r="F14" s="106" t="s">
        <v>129</v>
      </c>
      <c r="G14" s="111" t="s">
        <v>293</v>
      </c>
      <c r="H14" s="111" t="s">
        <v>294</v>
      </c>
      <c r="I14" s="77">
        <v>39076</v>
      </c>
      <c r="J14" s="126">
        <v>6.6399999999998807</v>
      </c>
      <c r="K14" s="106" t="s">
        <v>133</v>
      </c>
      <c r="L14" s="107">
        <v>4.9000000000000002E-2</v>
      </c>
      <c r="M14" s="113">
        <v>1.6899999999999922E-2</v>
      </c>
      <c r="N14" s="127">
        <v>13358981.741353</v>
      </c>
      <c r="O14" s="126">
        <v>158.97</v>
      </c>
      <c r="P14" s="127">
        <v>21236.772783393</v>
      </c>
      <c r="Q14" s="113">
        <v>8.263279142589083E-3</v>
      </c>
      <c r="R14" s="113">
        <f t="shared" si="0"/>
        <v>0.22017830900948893</v>
      </c>
      <c r="S14" s="113">
        <f>P14/'סכום נכסי הקרן'!$C$42</f>
        <v>3.5310966486306293E-4</v>
      </c>
    </row>
    <row r="15" spans="2:30">
      <c r="B15" s="81" t="s">
        <v>2091</v>
      </c>
      <c r="C15" s="111" t="s">
        <v>2092</v>
      </c>
      <c r="D15" s="106" t="s">
        <v>2090</v>
      </c>
      <c r="E15" s="111" t="s">
        <v>315</v>
      </c>
      <c r="F15" s="106" t="s">
        <v>129</v>
      </c>
      <c r="G15" s="111" t="s">
        <v>293</v>
      </c>
      <c r="H15" s="111" t="s">
        <v>294</v>
      </c>
      <c r="I15" s="77">
        <v>40738</v>
      </c>
      <c r="J15" s="126">
        <v>10.470000000000113</v>
      </c>
      <c r="K15" s="106" t="s">
        <v>133</v>
      </c>
      <c r="L15" s="107">
        <v>4.0999999999999995E-2</v>
      </c>
      <c r="M15" s="113">
        <v>2.0600000000000313E-2</v>
      </c>
      <c r="N15" s="127">
        <v>27266236.789191999</v>
      </c>
      <c r="O15" s="126">
        <v>138.66</v>
      </c>
      <c r="P15" s="127">
        <v>37807.364650897005</v>
      </c>
      <c r="Q15" s="113">
        <v>7.2199100245213636E-3</v>
      </c>
      <c r="R15" s="113">
        <f t="shared" si="0"/>
        <v>0.39197865428259504</v>
      </c>
      <c r="S15" s="113">
        <f>P15/'סכום נכסי הקרן'!$C$42</f>
        <v>6.28633455629076E-4</v>
      </c>
    </row>
    <row r="16" spans="2:30">
      <c r="B16" s="81" t="s">
        <v>2093</v>
      </c>
      <c r="C16" s="111" t="s">
        <v>2094</v>
      </c>
      <c r="D16" s="106" t="s">
        <v>2090</v>
      </c>
      <c r="E16" s="111" t="s">
        <v>2095</v>
      </c>
      <c r="F16" s="106" t="s">
        <v>701</v>
      </c>
      <c r="G16" s="111" t="s">
        <v>299</v>
      </c>
      <c r="H16" s="111" t="s">
        <v>131</v>
      </c>
      <c r="I16" s="77">
        <v>42795</v>
      </c>
      <c r="J16" s="126">
        <v>5.7700000000001834</v>
      </c>
      <c r="K16" s="106" t="s">
        <v>133</v>
      </c>
      <c r="L16" s="107">
        <v>2.1400000000000002E-2</v>
      </c>
      <c r="M16" s="113">
        <v>1.6400000000000515E-2</v>
      </c>
      <c r="N16" s="127">
        <v>8970053.6246579997</v>
      </c>
      <c r="O16" s="126">
        <v>113.2</v>
      </c>
      <c r="P16" s="127">
        <v>10154.100701682</v>
      </c>
      <c r="Q16" s="113">
        <v>2.1086665110505158E-2</v>
      </c>
      <c r="R16" s="113">
        <f t="shared" si="0"/>
        <v>0.10527553997077742</v>
      </c>
      <c r="S16" s="113">
        <f>P16/'סכום נכסי הקרן'!$C$42</f>
        <v>1.6883502650461875E-4</v>
      </c>
    </row>
    <row r="17" spans="2:19">
      <c r="B17" s="81" t="s">
        <v>2096</v>
      </c>
      <c r="C17" s="111" t="s">
        <v>2097</v>
      </c>
      <c r="D17" s="106" t="s">
        <v>2090</v>
      </c>
      <c r="E17" s="111" t="s">
        <v>341</v>
      </c>
      <c r="F17" s="106" t="s">
        <v>342</v>
      </c>
      <c r="G17" s="111" t="s">
        <v>343</v>
      </c>
      <c r="H17" s="111" t="s">
        <v>131</v>
      </c>
      <c r="I17" s="77">
        <v>40561</v>
      </c>
      <c r="J17" s="126">
        <v>5.0000000000018849E-2</v>
      </c>
      <c r="K17" s="106" t="s">
        <v>133</v>
      </c>
      <c r="L17" s="107">
        <v>0.06</v>
      </c>
      <c r="M17" s="113">
        <v>3.7499999999999062E-2</v>
      </c>
      <c r="N17" s="127">
        <v>4536799.0425140001</v>
      </c>
      <c r="O17" s="126">
        <v>116.95</v>
      </c>
      <c r="P17" s="127">
        <v>5305.7866092579998</v>
      </c>
      <c r="Q17" s="113">
        <v>7.3554681454967548E-3</v>
      </c>
      <c r="R17" s="113">
        <f t="shared" si="0"/>
        <v>5.500925849266302E-2</v>
      </c>
      <c r="S17" s="113">
        <f>P17/'סכום נכסי הקרן'!$C$42</f>
        <v>8.8220773963127846E-5</v>
      </c>
    </row>
    <row r="18" spans="2:19">
      <c r="B18" s="81" t="s">
        <v>2098</v>
      </c>
      <c r="C18" s="111" t="s">
        <v>2099</v>
      </c>
      <c r="D18" s="106" t="s">
        <v>2090</v>
      </c>
      <c r="E18" s="111" t="s">
        <v>305</v>
      </c>
      <c r="F18" s="106" t="s">
        <v>298</v>
      </c>
      <c r="G18" s="111" t="s">
        <v>358</v>
      </c>
      <c r="H18" s="111" t="s">
        <v>294</v>
      </c>
      <c r="I18" s="77">
        <v>36489</v>
      </c>
      <c r="J18" s="126">
        <v>3.6</v>
      </c>
      <c r="K18" s="106" t="s">
        <v>133</v>
      </c>
      <c r="L18" s="107">
        <v>6.0499999999999998E-2</v>
      </c>
      <c r="M18" s="113">
        <v>1.290000000051849E-2</v>
      </c>
      <c r="N18" s="127">
        <v>5150.1574259999998</v>
      </c>
      <c r="O18" s="126">
        <v>168.52</v>
      </c>
      <c r="P18" s="127">
        <v>8.6790452949999999</v>
      </c>
      <c r="Q18" s="162"/>
      <c r="R18" s="113">
        <f t="shared" si="0"/>
        <v>8.9982481630363338E-5</v>
      </c>
      <c r="S18" s="113">
        <f>P18/'סכום נכסי הקרן'!$C$42</f>
        <v>1.4430887436180183E-7</v>
      </c>
    </row>
    <row r="19" spans="2:19">
      <c r="B19" s="81" t="s">
        <v>2100</v>
      </c>
      <c r="C19" s="111" t="s">
        <v>2101</v>
      </c>
      <c r="D19" s="106" t="s">
        <v>2090</v>
      </c>
      <c r="E19" s="111" t="s">
        <v>354</v>
      </c>
      <c r="F19" s="106" t="s">
        <v>129</v>
      </c>
      <c r="G19" s="111" t="s">
        <v>343</v>
      </c>
      <c r="H19" s="111" t="s">
        <v>131</v>
      </c>
      <c r="I19" s="77">
        <v>39084</v>
      </c>
      <c r="J19" s="126">
        <v>2.190000000000043</v>
      </c>
      <c r="K19" s="106" t="s">
        <v>133</v>
      </c>
      <c r="L19" s="107">
        <v>5.5999999999999994E-2</v>
      </c>
      <c r="M19" s="113">
        <v>1.5799999999999849E-2</v>
      </c>
      <c r="N19" s="127">
        <v>2775256.5670250002</v>
      </c>
      <c r="O19" s="126">
        <v>141.94</v>
      </c>
      <c r="P19" s="127">
        <v>3939.199172357</v>
      </c>
      <c r="Q19" s="113">
        <v>5.7483521107351155E-3</v>
      </c>
      <c r="R19" s="113">
        <f t="shared" si="0"/>
        <v>4.0840772817392727E-2</v>
      </c>
      <c r="S19" s="113">
        <f>P19/'סכום נכסי הקרן'!$C$42</f>
        <v>6.5498148601352593E-5</v>
      </c>
    </row>
    <row r="20" spans="2:19">
      <c r="B20" s="81" t="s">
        <v>2102</v>
      </c>
      <c r="C20" s="111" t="s">
        <v>2103</v>
      </c>
      <c r="D20" s="106" t="s">
        <v>2090</v>
      </c>
      <c r="E20" s="111" t="s">
        <v>2104</v>
      </c>
      <c r="F20" s="106" t="s">
        <v>298</v>
      </c>
      <c r="G20" s="111" t="s">
        <v>491</v>
      </c>
      <c r="H20" s="111" t="s">
        <v>131</v>
      </c>
      <c r="I20" s="77">
        <v>44381</v>
      </c>
      <c r="J20" s="126">
        <v>3.4499999999999651</v>
      </c>
      <c r="K20" s="106" t="s">
        <v>133</v>
      </c>
      <c r="L20" s="107">
        <v>8.5000000000000006E-3</v>
      </c>
      <c r="M20" s="113">
        <v>3.8700000000000623E-2</v>
      </c>
      <c r="N20" s="127">
        <v>7480257.7000000002</v>
      </c>
      <c r="O20" s="126">
        <v>96.44</v>
      </c>
      <c r="P20" s="127">
        <v>7213.9603231650008</v>
      </c>
      <c r="Q20" s="113">
        <v>2.3375805312500001E-2</v>
      </c>
      <c r="R20" s="113">
        <f t="shared" si="0"/>
        <v>7.4792794621699771E-2</v>
      </c>
      <c r="S20" s="113">
        <f>P20/'סכום נכסי הקרן'!$C$42</f>
        <v>1.199485033827838E-4</v>
      </c>
    </row>
    <row r="21" spans="2:19">
      <c r="B21" s="81" t="s">
        <v>2105</v>
      </c>
      <c r="C21" s="111" t="s">
        <v>2106</v>
      </c>
      <c r="D21" s="163" t="s">
        <v>27</v>
      </c>
      <c r="E21" s="111" t="s">
        <v>2107</v>
      </c>
      <c r="F21" s="106" t="s">
        <v>582</v>
      </c>
      <c r="G21" s="111" t="s">
        <v>664</v>
      </c>
      <c r="H21" s="163"/>
      <c r="I21" s="77">
        <v>39104</v>
      </c>
      <c r="J21" s="126">
        <v>0.4799999999999876</v>
      </c>
      <c r="K21" s="106" t="s">
        <v>133</v>
      </c>
      <c r="L21" s="107">
        <v>5.5999999999999994E-2</v>
      </c>
      <c r="M21" s="162">
        <v>0</v>
      </c>
      <c r="N21" s="127">
        <v>4845271.0495379996</v>
      </c>
      <c r="O21" s="126">
        <v>66.604348000000002</v>
      </c>
      <c r="P21" s="127">
        <v>3227.0840647479999</v>
      </c>
      <c r="Q21" s="113">
        <v>8.4294597230795028E-3</v>
      </c>
      <c r="R21" s="113">
        <f t="shared" si="0"/>
        <v>3.3457715993614384E-2</v>
      </c>
      <c r="S21" s="113">
        <f>P21/'סכום נכסי הקרן'!$C$42</f>
        <v>5.3657614752048818E-5</v>
      </c>
    </row>
    <row r="22" spans="2:19">
      <c r="B22" s="82"/>
      <c r="C22" s="111"/>
      <c r="D22" s="111"/>
      <c r="E22" s="111"/>
      <c r="F22" s="111"/>
      <c r="G22" s="111"/>
      <c r="H22" s="111"/>
      <c r="I22" s="111"/>
      <c r="J22" s="126"/>
      <c r="K22" s="111"/>
      <c r="L22" s="111"/>
      <c r="M22" s="113"/>
      <c r="N22" s="127"/>
      <c r="O22" s="126"/>
      <c r="P22" s="111"/>
      <c r="Q22" s="111"/>
      <c r="R22" s="113"/>
      <c r="S22" s="111"/>
    </row>
    <row r="23" spans="2:19">
      <c r="B23" s="80" t="s">
        <v>49</v>
      </c>
      <c r="C23" s="102"/>
      <c r="D23" s="102"/>
      <c r="E23" s="102"/>
      <c r="F23" s="102"/>
      <c r="G23" s="102"/>
      <c r="H23" s="102"/>
      <c r="I23" s="102"/>
      <c r="J23" s="105">
        <v>2.1599999999952164</v>
      </c>
      <c r="K23" s="102"/>
      <c r="L23" s="102"/>
      <c r="M23" s="104">
        <v>5.5599999999999997E-2</v>
      </c>
      <c r="N23" s="125"/>
      <c r="O23" s="105"/>
      <c r="P23" s="125">
        <v>150.516146392</v>
      </c>
      <c r="Q23" s="102"/>
      <c r="R23" s="104">
        <f t="shared" si="0"/>
        <v>1.5605191489890962E-3</v>
      </c>
      <c r="S23" s="104">
        <f>P23/'סכום נכסי הקרן'!$C$42</f>
        <v>2.5026733840897298E-6</v>
      </c>
    </row>
    <row r="24" spans="2:19">
      <c r="B24" s="81" t="s">
        <v>2108</v>
      </c>
      <c r="C24" s="111" t="s">
        <v>2109</v>
      </c>
      <c r="D24" s="106" t="s">
        <v>2090</v>
      </c>
      <c r="E24" s="111" t="s">
        <v>2110</v>
      </c>
      <c r="F24" s="106" t="s">
        <v>582</v>
      </c>
      <c r="G24" s="111" t="s">
        <v>343</v>
      </c>
      <c r="H24" s="111" t="s">
        <v>131</v>
      </c>
      <c r="I24" s="77">
        <v>38118</v>
      </c>
      <c r="J24" s="126">
        <v>2.16</v>
      </c>
      <c r="K24" s="106" t="s">
        <v>132</v>
      </c>
      <c r="L24" s="107">
        <v>7.9699999999999993E-2</v>
      </c>
      <c r="M24" s="113">
        <v>5.5599999999999997E-2</v>
      </c>
      <c r="N24" s="127">
        <v>39115.152774000002</v>
      </c>
      <c r="O24" s="126">
        <v>109.35</v>
      </c>
      <c r="P24" s="127">
        <v>150.516146392</v>
      </c>
      <c r="Q24" s="113">
        <v>7.8071241638860158E-4</v>
      </c>
      <c r="R24" s="113">
        <f t="shared" si="0"/>
        <v>1.5605191489890962E-3</v>
      </c>
      <c r="S24" s="113">
        <f>P24/'סכום נכסי הקרן'!$C$42</f>
        <v>2.5026733840897298E-6</v>
      </c>
    </row>
    <row r="25" spans="2:19">
      <c r="B25" s="82"/>
      <c r="C25" s="111"/>
      <c r="D25" s="111"/>
      <c r="E25" s="111"/>
      <c r="F25" s="111"/>
      <c r="G25" s="111"/>
      <c r="H25" s="111"/>
      <c r="I25" s="111"/>
      <c r="J25" s="126"/>
      <c r="K25" s="111"/>
      <c r="L25" s="111"/>
      <c r="M25" s="113"/>
      <c r="N25" s="127"/>
      <c r="O25" s="126"/>
      <c r="P25" s="111"/>
      <c r="Q25" s="111"/>
      <c r="R25" s="113"/>
      <c r="S25" s="111"/>
    </row>
    <row r="26" spans="2:19">
      <c r="B26" s="79" t="s">
        <v>200</v>
      </c>
      <c r="C26" s="111"/>
      <c r="D26" s="111"/>
      <c r="E26" s="111"/>
      <c r="F26" s="111"/>
      <c r="G26" s="111"/>
      <c r="H26" s="111"/>
      <c r="I26" s="111"/>
      <c r="J26" s="126">
        <v>7.7064015148929652</v>
      </c>
      <c r="K26" s="111"/>
      <c r="L26" s="111"/>
      <c r="M26" s="113">
        <v>0.44648533617497066</v>
      </c>
      <c r="N26" s="127"/>
      <c r="O26" s="126"/>
      <c r="P26" s="127">
        <v>7409.1474749399995</v>
      </c>
      <c r="Q26" s="111"/>
      <c r="R26" s="113">
        <f t="shared" si="0"/>
        <v>7.6816453181149283E-2</v>
      </c>
      <c r="S26" s="113">
        <f>P26/'סכום נכסי הקרן'!$C$42</f>
        <v>1.2319393386564617E-4</v>
      </c>
    </row>
    <row r="27" spans="2:19">
      <c r="B27" s="80" t="s">
        <v>69</v>
      </c>
      <c r="C27" s="102"/>
      <c r="D27" s="102"/>
      <c r="E27" s="102"/>
      <c r="F27" s="102"/>
      <c r="G27" s="102"/>
      <c r="H27" s="102"/>
      <c r="I27" s="102"/>
      <c r="J27" s="105">
        <v>7.7064015148929652</v>
      </c>
      <c r="K27" s="102"/>
      <c r="L27" s="102"/>
      <c r="M27" s="104">
        <v>0.44648533617497066</v>
      </c>
      <c r="N27" s="125"/>
      <c r="O27" s="105"/>
      <c r="P27" s="125">
        <v>7409.1474749399995</v>
      </c>
      <c r="Q27" s="102"/>
      <c r="R27" s="104">
        <f t="shared" si="0"/>
        <v>7.6816453181149283E-2</v>
      </c>
      <c r="S27" s="104">
        <f>P27/'סכום נכסי הקרן'!$C$42</f>
        <v>1.2319393386564617E-4</v>
      </c>
    </row>
    <row r="28" spans="2:19">
      <c r="B28" s="81" t="s">
        <v>2111</v>
      </c>
      <c r="C28" s="111">
        <v>4824</v>
      </c>
      <c r="D28" s="106" t="s">
        <v>2090</v>
      </c>
      <c r="E28" s="111"/>
      <c r="F28" s="106" t="s">
        <v>959</v>
      </c>
      <c r="G28" s="111" t="s">
        <v>2112</v>
      </c>
      <c r="H28" s="111" t="s">
        <v>943</v>
      </c>
      <c r="I28" s="77">
        <v>42206</v>
      </c>
      <c r="J28" s="126">
        <v>14.149999999997334</v>
      </c>
      <c r="K28" s="106" t="s">
        <v>140</v>
      </c>
      <c r="L28" s="107">
        <v>4.555E-2</v>
      </c>
      <c r="M28" s="113">
        <v>6.5499999999987624E-2</v>
      </c>
      <c r="N28" s="127">
        <v>1198337.5298250001</v>
      </c>
      <c r="O28" s="126">
        <v>76.58</v>
      </c>
      <c r="P28" s="127">
        <v>2382.8656655889999</v>
      </c>
      <c r="Q28" s="113">
        <v>7.1938091225484608E-3</v>
      </c>
      <c r="R28" s="113">
        <f t="shared" si="0"/>
        <v>2.4705040553828071E-2</v>
      </c>
      <c r="S28" s="113">
        <f>P28/'סכום נכסי הקרן'!$C$42</f>
        <v>3.9620563122839913E-5</v>
      </c>
    </row>
    <row r="29" spans="2:19">
      <c r="B29" s="81" t="s">
        <v>2113</v>
      </c>
      <c r="C29" s="111">
        <v>5168</v>
      </c>
      <c r="D29" s="106" t="s">
        <v>2090</v>
      </c>
      <c r="E29" s="111"/>
      <c r="F29" s="106" t="s">
        <v>959</v>
      </c>
      <c r="G29" s="111" t="s">
        <v>1134</v>
      </c>
      <c r="H29" s="111" t="s">
        <v>2114</v>
      </c>
      <c r="I29" s="77">
        <v>42408</v>
      </c>
      <c r="J29" s="126">
        <v>10.160000000001256</v>
      </c>
      <c r="K29" s="106" t="s">
        <v>140</v>
      </c>
      <c r="L29" s="107">
        <v>3.9510000000000003E-2</v>
      </c>
      <c r="M29" s="113">
        <v>5.8700000000006039E-2</v>
      </c>
      <c r="N29" s="127">
        <v>1041508.630628</v>
      </c>
      <c r="O29" s="126">
        <v>82.55</v>
      </c>
      <c r="P29" s="127">
        <v>2232.4667713950003</v>
      </c>
      <c r="Q29" s="113">
        <v>2.6397580785761901E-3</v>
      </c>
      <c r="R29" s="113">
        <f t="shared" si="0"/>
        <v>2.3145737050499767E-2</v>
      </c>
      <c r="S29" s="113">
        <f>P29/'סכום נכסי הקרן'!$C$42</f>
        <v>3.7119839323311016E-5</v>
      </c>
    </row>
    <row r="30" spans="2:19">
      <c r="B30" s="81" t="s">
        <v>2115</v>
      </c>
      <c r="C30" s="111">
        <v>4279</v>
      </c>
      <c r="D30" s="106" t="s">
        <v>2090</v>
      </c>
      <c r="E30" s="111"/>
      <c r="F30" s="106" t="s">
        <v>1028</v>
      </c>
      <c r="G30" s="111" t="s">
        <v>664</v>
      </c>
      <c r="H30" s="111"/>
      <c r="I30" s="77">
        <v>40949</v>
      </c>
      <c r="J30" s="126">
        <v>0.25</v>
      </c>
      <c r="K30" s="106" t="s">
        <v>132</v>
      </c>
      <c r="L30" s="107">
        <v>0.08</v>
      </c>
      <c r="M30" s="113">
        <v>1.0812999999999096</v>
      </c>
      <c r="N30" s="127">
        <v>849287.06443200004</v>
      </c>
      <c r="O30" s="126">
        <v>93.481110999999999</v>
      </c>
      <c r="P30" s="127">
        <v>2793.8150379559997</v>
      </c>
      <c r="Q30" s="113">
        <v>1.0294388659781819E-3</v>
      </c>
      <c r="R30" s="113">
        <f t="shared" si="0"/>
        <v>2.8965675576821448E-2</v>
      </c>
      <c r="S30" s="113">
        <f>P30/'סכום נכסי הקרן'!$C$42</f>
        <v>4.6453531419495259E-5</v>
      </c>
    </row>
    <row r="31" spans="2:19">
      <c r="B31" s="83"/>
      <c r="C31" s="84"/>
      <c r="D31" s="84"/>
      <c r="E31" s="84"/>
      <c r="F31" s="84"/>
      <c r="G31" s="84"/>
      <c r="H31" s="84"/>
      <c r="I31" s="84"/>
      <c r="J31" s="85"/>
      <c r="K31" s="84"/>
      <c r="L31" s="84"/>
      <c r="M31" s="86"/>
      <c r="N31" s="87"/>
      <c r="O31" s="85"/>
      <c r="P31" s="84"/>
      <c r="Q31" s="84"/>
      <c r="R31" s="86"/>
      <c r="S31" s="84"/>
    </row>
    <row r="32" spans="2:19"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</row>
    <row r="33" spans="2:19"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</row>
    <row r="34" spans="2:19">
      <c r="B34" s="148" t="s">
        <v>223</v>
      </c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</row>
    <row r="35" spans="2:19">
      <c r="B35" s="148" t="s">
        <v>113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</row>
    <row r="36" spans="2:19">
      <c r="B36" s="148" t="s">
        <v>206</v>
      </c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</row>
    <row r="37" spans="2:19">
      <c r="B37" s="148" t="s">
        <v>214</v>
      </c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</row>
    <row r="38" spans="2:19"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</row>
    <row r="39" spans="2:19"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</row>
    <row r="40" spans="2:19"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</row>
    <row r="41" spans="2:19"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</row>
    <row r="42" spans="2:19"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</row>
    <row r="43" spans="2:19"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</row>
    <row r="44" spans="2:19"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</row>
    <row r="45" spans="2:19"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</row>
    <row r="46" spans="2:19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</row>
    <row r="47" spans="2:19"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</row>
    <row r="48" spans="2:19"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</row>
    <row r="49" spans="2:19"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</row>
    <row r="50" spans="2:19"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</row>
    <row r="51" spans="2:19"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</row>
    <row r="52" spans="2:19"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</row>
    <row r="53" spans="2:19"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</row>
    <row r="54" spans="2:19"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</row>
    <row r="55" spans="2:19"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</row>
    <row r="56" spans="2:19"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</row>
    <row r="57" spans="2:19"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</row>
    <row r="58" spans="2:19"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</row>
    <row r="59" spans="2:19"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</row>
    <row r="60" spans="2:19"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</row>
    <row r="61" spans="2:19"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</row>
    <row r="62" spans="2:19"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</row>
    <row r="63" spans="2:19"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</row>
    <row r="64" spans="2:19"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</row>
    <row r="65" spans="2:19"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</row>
    <row r="66" spans="2:19"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</row>
    <row r="67" spans="2:19"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</row>
    <row r="68" spans="2:19"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</row>
    <row r="69" spans="2:19"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</row>
    <row r="70" spans="2:19"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</row>
    <row r="71" spans="2:19"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</row>
    <row r="72" spans="2:19"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</row>
    <row r="73" spans="2:19"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</row>
    <row r="74" spans="2:19"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</row>
    <row r="75" spans="2:19"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</row>
    <row r="76" spans="2:19"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</row>
    <row r="77" spans="2:19"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</row>
    <row r="78" spans="2:19"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</row>
    <row r="79" spans="2:19"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</row>
    <row r="80" spans="2:19"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</row>
    <row r="81" spans="2:19"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</row>
    <row r="82" spans="2:19"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</row>
    <row r="83" spans="2:19"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</row>
    <row r="84" spans="2:19"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</row>
    <row r="85" spans="2:19"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</row>
    <row r="86" spans="2:19"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</row>
    <row r="87" spans="2:19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</row>
    <row r="88" spans="2:19"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</row>
    <row r="89" spans="2:19"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</row>
    <row r="90" spans="2:19"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</row>
    <row r="91" spans="2:19"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</row>
    <row r="92" spans="2:19"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</row>
    <row r="93" spans="2:19"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</row>
    <row r="94" spans="2:19"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</row>
    <row r="95" spans="2:19"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</row>
    <row r="96" spans="2:19"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</row>
    <row r="97" spans="2:19"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</row>
    <row r="98" spans="2:19"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</row>
    <row r="99" spans="2:19"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</row>
    <row r="100" spans="2:19"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</row>
    <row r="101" spans="2:19"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</row>
    <row r="102" spans="2:19"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</row>
    <row r="103" spans="2:19"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</row>
    <row r="104" spans="2:19"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</row>
    <row r="105" spans="2:19"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</row>
    <row r="106" spans="2:19"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</row>
    <row r="107" spans="2:19"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</row>
    <row r="108" spans="2:19"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</row>
    <row r="109" spans="2:19"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</row>
    <row r="110" spans="2:19"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</row>
    <row r="111" spans="2:19"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</row>
    <row r="112" spans="2:19"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</row>
    <row r="113" spans="2:19"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</row>
    <row r="114" spans="2:19"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</row>
    <row r="115" spans="2:19"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</row>
    <row r="116" spans="2:19"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</row>
    <row r="117" spans="2:19"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</row>
    <row r="118" spans="2:19"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</row>
    <row r="119" spans="2:19"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</row>
    <row r="120" spans="2:19"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</row>
    <row r="121" spans="2:19"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</row>
    <row r="122" spans="2:19"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</row>
    <row r="123" spans="2:19"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</row>
    <row r="124" spans="2:19"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</row>
    <row r="125" spans="2:19"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</row>
    <row r="126" spans="2:19"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</row>
    <row r="127" spans="2:19"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</row>
    <row r="128" spans="2:19"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</row>
    <row r="129" spans="2:19"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</row>
    <row r="130" spans="2:19"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</row>
    <row r="131" spans="2:19">
      <c r="B131" s="141"/>
      <c r="C131" s="142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</row>
    <row r="132" spans="2:19">
      <c r="B132" s="141"/>
      <c r="C132" s="142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</row>
    <row r="133" spans="2:19">
      <c r="B133" s="141"/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  <c r="R133" s="142"/>
      <c r="S133" s="142"/>
    </row>
    <row r="134" spans="2:19">
      <c r="B134" s="141"/>
      <c r="C134" s="142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</row>
    <row r="135" spans="2:19">
      <c r="B135" s="141"/>
      <c r="C135" s="142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</row>
    <row r="136" spans="2:19">
      <c r="B136" s="141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</row>
    <row r="137" spans="2:19">
      <c r="B137" s="141"/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</row>
    <row r="138" spans="2:19">
      <c r="B138" s="141"/>
      <c r="C138" s="142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</row>
    <row r="139" spans="2:19">
      <c r="B139" s="141"/>
      <c r="C139" s="142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</row>
    <row r="140" spans="2:19">
      <c r="B140" s="141"/>
      <c r="C140" s="142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</row>
    <row r="141" spans="2:19">
      <c r="B141" s="141"/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</row>
    <row r="142" spans="2:19">
      <c r="B142" s="141"/>
      <c r="C142" s="142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</row>
    <row r="143" spans="2:19">
      <c r="B143" s="141"/>
      <c r="C143" s="142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</row>
    <row r="144" spans="2:19">
      <c r="B144" s="141"/>
      <c r="C144" s="142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</row>
    <row r="145" spans="2:19">
      <c r="B145" s="141"/>
      <c r="C145" s="142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</row>
    <row r="146" spans="2:19">
      <c r="B146" s="141"/>
      <c r="C146" s="142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</row>
    <row r="147" spans="2:19">
      <c r="B147" s="141"/>
      <c r="C147" s="142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</row>
    <row r="148" spans="2:19">
      <c r="B148" s="141"/>
      <c r="C148" s="142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</row>
    <row r="149" spans="2:19">
      <c r="B149" s="141"/>
      <c r="C149" s="142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</row>
    <row r="150" spans="2:19">
      <c r="B150" s="141"/>
      <c r="C150" s="142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</row>
    <row r="151" spans="2:19">
      <c r="B151" s="141"/>
      <c r="C151" s="142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  <c r="S151" s="142"/>
    </row>
    <row r="152" spans="2:19">
      <c r="B152" s="141"/>
      <c r="C152" s="142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</row>
    <row r="153" spans="2:19">
      <c r="B153" s="141"/>
      <c r="C153" s="142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</row>
    <row r="154" spans="2:19">
      <c r="B154" s="141"/>
      <c r="C154" s="142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</row>
    <row r="155" spans="2:19">
      <c r="B155" s="141"/>
      <c r="C155" s="142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</row>
    <row r="156" spans="2:19">
      <c r="B156" s="141"/>
      <c r="C156" s="142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</row>
    <row r="157" spans="2:19">
      <c r="B157" s="141"/>
      <c r="C157" s="142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</row>
    <row r="158" spans="2:19">
      <c r="B158" s="141"/>
      <c r="C158" s="142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</row>
    <row r="159" spans="2:19">
      <c r="B159" s="141"/>
      <c r="C159" s="142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</row>
    <row r="160" spans="2:19">
      <c r="B160" s="141"/>
      <c r="C160" s="142"/>
      <c r="D160" s="142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</row>
    <row r="161" spans="2:19">
      <c r="B161" s="141"/>
      <c r="C161" s="142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</row>
    <row r="162" spans="2:19">
      <c r="B162" s="141"/>
      <c r="C162" s="142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</row>
    <row r="163" spans="2:19">
      <c r="B163" s="141"/>
      <c r="C163" s="142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</row>
    <row r="164" spans="2:19">
      <c r="B164" s="141"/>
      <c r="C164" s="142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</row>
    <row r="165" spans="2:19">
      <c r="B165" s="141"/>
      <c r="C165" s="142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</row>
    <row r="166" spans="2:19">
      <c r="B166" s="141"/>
      <c r="C166" s="142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  <c r="R166" s="142"/>
      <c r="S166" s="142"/>
    </row>
    <row r="167" spans="2:19">
      <c r="B167" s="141"/>
      <c r="C167" s="142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</row>
    <row r="168" spans="2:19">
      <c r="B168" s="141"/>
      <c r="C168" s="142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</row>
    <row r="169" spans="2:19">
      <c r="B169" s="141"/>
      <c r="C169" s="142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</row>
    <row r="170" spans="2:19">
      <c r="B170" s="141"/>
      <c r="C170" s="142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</row>
    <row r="171" spans="2:19">
      <c r="B171" s="141"/>
      <c r="C171" s="142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</row>
    <row r="172" spans="2:19">
      <c r="B172" s="141"/>
      <c r="C172" s="142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</row>
    <row r="173" spans="2:19">
      <c r="B173" s="141"/>
      <c r="C173" s="142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</row>
    <row r="174" spans="2:19">
      <c r="B174" s="141"/>
      <c r="C174" s="142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</row>
    <row r="175" spans="2:19">
      <c r="B175" s="141"/>
      <c r="C175" s="142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</row>
    <row r="176" spans="2:19">
      <c r="B176" s="141"/>
      <c r="C176" s="142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</row>
    <row r="177" spans="2:19">
      <c r="B177" s="141"/>
      <c r="C177" s="142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</row>
    <row r="178" spans="2:19">
      <c r="B178" s="141"/>
      <c r="C178" s="142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</row>
    <row r="179" spans="2:19">
      <c r="B179" s="141"/>
      <c r="C179" s="142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</row>
    <row r="180" spans="2:19">
      <c r="B180" s="141"/>
      <c r="C180" s="142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</row>
    <row r="181" spans="2:19">
      <c r="B181" s="141"/>
      <c r="C181" s="142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</row>
    <row r="182" spans="2:19">
      <c r="B182" s="141"/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</row>
    <row r="183" spans="2:19">
      <c r="B183" s="141"/>
      <c r="C183" s="142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</row>
    <row r="184" spans="2:19">
      <c r="B184" s="141"/>
      <c r="C184" s="142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</row>
    <row r="185" spans="2:19">
      <c r="B185" s="141"/>
      <c r="C185" s="142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</row>
    <row r="186" spans="2:19">
      <c r="B186" s="141"/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</row>
    <row r="187" spans="2:19">
      <c r="B187" s="141"/>
      <c r="C187" s="142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</row>
    <row r="188" spans="2:19">
      <c r="B188" s="141"/>
      <c r="C188" s="142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</row>
    <row r="189" spans="2:19">
      <c r="B189" s="141"/>
      <c r="C189" s="142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  <c r="R189" s="142"/>
      <c r="S189" s="142"/>
    </row>
    <row r="190" spans="2:19">
      <c r="B190" s="141"/>
      <c r="C190" s="142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</row>
    <row r="191" spans="2:19">
      <c r="B191" s="141"/>
      <c r="C191" s="142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</row>
    <row r="192" spans="2:19">
      <c r="B192" s="141"/>
      <c r="C192" s="142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</row>
    <row r="193" spans="2:19">
      <c r="B193" s="141"/>
      <c r="C193" s="142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</row>
    <row r="194" spans="2:19">
      <c r="B194" s="141"/>
      <c r="C194" s="142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</row>
    <row r="195" spans="2:19">
      <c r="B195" s="141"/>
      <c r="C195" s="142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</row>
    <row r="196" spans="2:19">
      <c r="B196" s="141"/>
      <c r="C196" s="142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</row>
    <row r="197" spans="2:19">
      <c r="B197" s="141"/>
      <c r="C197" s="142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</row>
    <row r="198" spans="2:19">
      <c r="B198" s="141"/>
      <c r="C198" s="142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</row>
    <row r="199" spans="2:19">
      <c r="B199" s="141"/>
      <c r="C199" s="142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</row>
    <row r="200" spans="2:19">
      <c r="B200" s="141"/>
      <c r="C200" s="142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</row>
    <row r="201" spans="2:19">
      <c r="B201" s="141"/>
      <c r="C201" s="142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</row>
    <row r="202" spans="2:19">
      <c r="B202" s="141"/>
      <c r="C202" s="142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</row>
    <row r="203" spans="2:19">
      <c r="B203" s="141"/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</row>
    <row r="204" spans="2:19">
      <c r="B204" s="141"/>
      <c r="C204" s="142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</row>
    <row r="205" spans="2:19">
      <c r="B205" s="141"/>
      <c r="C205" s="142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</row>
    <row r="206" spans="2:19">
      <c r="B206" s="141"/>
      <c r="C206" s="142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</row>
    <row r="207" spans="2:19">
      <c r="B207" s="141"/>
      <c r="C207" s="142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</row>
    <row r="208" spans="2:19">
      <c r="B208" s="141"/>
      <c r="C208" s="142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</row>
    <row r="209" spans="2:19">
      <c r="B209" s="141"/>
      <c r="C209" s="142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</row>
    <row r="210" spans="2:19">
      <c r="B210" s="141"/>
      <c r="C210" s="142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</row>
    <row r="211" spans="2:19">
      <c r="B211" s="141"/>
      <c r="C211" s="142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</row>
    <row r="212" spans="2:19">
      <c r="B212" s="141"/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</row>
    <row r="213" spans="2:19">
      <c r="B213" s="141"/>
      <c r="C213" s="142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</row>
    <row r="214" spans="2:19">
      <c r="B214" s="141"/>
      <c r="C214" s="142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</row>
    <row r="215" spans="2:19">
      <c r="B215" s="141"/>
      <c r="C215" s="142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</row>
    <row r="216" spans="2:19">
      <c r="B216" s="141"/>
      <c r="C216" s="142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</row>
    <row r="217" spans="2:19">
      <c r="B217" s="141"/>
      <c r="C217" s="142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</row>
    <row r="218" spans="2:19">
      <c r="B218" s="141"/>
      <c r="C218" s="142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</row>
    <row r="219" spans="2:19">
      <c r="B219" s="141"/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</row>
    <row r="220" spans="2:19">
      <c r="B220" s="141"/>
      <c r="C220" s="142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</row>
    <row r="221" spans="2:19">
      <c r="B221" s="141"/>
      <c r="C221" s="142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</row>
    <row r="222" spans="2:19">
      <c r="B222" s="141"/>
      <c r="C222" s="142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</row>
    <row r="223" spans="2:19">
      <c r="B223" s="141"/>
      <c r="C223" s="142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</row>
    <row r="224" spans="2:19">
      <c r="B224" s="141"/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</row>
    <row r="225" spans="2:19">
      <c r="B225" s="141"/>
      <c r="C225" s="142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</row>
    <row r="226" spans="2:19">
      <c r="B226" s="141"/>
      <c r="C226" s="142"/>
      <c r="D226" s="142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</row>
    <row r="227" spans="2:19">
      <c r="B227" s="141"/>
      <c r="C227" s="142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</row>
    <row r="228" spans="2:19">
      <c r="B228" s="141"/>
      <c r="C228" s="142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</row>
    <row r="229" spans="2:19">
      <c r="B229" s="141"/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</row>
    <row r="230" spans="2:19">
      <c r="B230" s="141"/>
      <c r="C230" s="142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</row>
    <row r="231" spans="2:19">
      <c r="B231" s="141"/>
      <c r="C231" s="142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</row>
    <row r="232" spans="2:19">
      <c r="B232" s="141"/>
      <c r="C232" s="142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</row>
    <row r="233" spans="2:19">
      <c r="B233" s="141"/>
      <c r="C233" s="142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</row>
    <row r="234" spans="2:19">
      <c r="B234" s="141"/>
      <c r="C234" s="142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</row>
    <row r="235" spans="2:19">
      <c r="B235" s="141"/>
      <c r="C235" s="142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</row>
    <row r="236" spans="2:19">
      <c r="B236" s="141"/>
      <c r="C236" s="142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</row>
    <row r="237" spans="2:19">
      <c r="B237" s="141"/>
      <c r="C237" s="142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</row>
    <row r="238" spans="2:19">
      <c r="B238" s="141"/>
      <c r="C238" s="142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</row>
    <row r="239" spans="2:19">
      <c r="B239" s="141"/>
      <c r="C239" s="142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</row>
    <row r="240" spans="2:19">
      <c r="B240" s="141"/>
      <c r="C240" s="142"/>
      <c r="D240" s="142"/>
      <c r="E240" s="142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</row>
    <row r="241" spans="2:19">
      <c r="B241" s="141"/>
      <c r="C241" s="142"/>
      <c r="D241" s="142"/>
      <c r="E241" s="142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</row>
    <row r="242" spans="2:19">
      <c r="B242" s="141"/>
      <c r="C242" s="142"/>
      <c r="D242" s="142"/>
      <c r="E242" s="142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</row>
    <row r="243" spans="2:19">
      <c r="B243" s="141"/>
      <c r="C243" s="142"/>
      <c r="D243" s="142"/>
      <c r="E243" s="142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</row>
    <row r="244" spans="2:19">
      <c r="B244" s="141"/>
      <c r="C244" s="142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</row>
    <row r="245" spans="2:19">
      <c r="B245" s="141"/>
      <c r="C245" s="142"/>
      <c r="D245" s="142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</row>
    <row r="246" spans="2:19">
      <c r="B246" s="141"/>
      <c r="C246" s="142"/>
      <c r="D246" s="142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</row>
    <row r="247" spans="2:19">
      <c r="B247" s="141"/>
      <c r="C247" s="142"/>
      <c r="D247" s="142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</row>
    <row r="248" spans="2:19">
      <c r="B248" s="141"/>
      <c r="C248" s="142"/>
      <c r="D248" s="142"/>
      <c r="E248" s="142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</row>
    <row r="249" spans="2:19">
      <c r="B249" s="141"/>
      <c r="C249" s="142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</row>
    <row r="250" spans="2:19">
      <c r="B250" s="141"/>
      <c r="C250" s="142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</row>
    <row r="251" spans="2:19">
      <c r="B251" s="141"/>
      <c r="C251" s="142"/>
      <c r="D251" s="142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  <c r="Q251" s="142"/>
      <c r="R251" s="142"/>
      <c r="S251" s="142"/>
    </row>
    <row r="252" spans="2:19">
      <c r="B252" s="141"/>
      <c r="C252" s="142"/>
      <c r="D252" s="142"/>
      <c r="E252" s="142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  <c r="Q252" s="142"/>
      <c r="R252" s="142"/>
      <c r="S252" s="142"/>
    </row>
    <row r="253" spans="2:19">
      <c r="B253" s="141"/>
      <c r="C253" s="142"/>
      <c r="D253" s="142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</row>
    <row r="254" spans="2:19">
      <c r="B254" s="141"/>
      <c r="C254" s="142"/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</row>
    <row r="255" spans="2:19">
      <c r="B255" s="141"/>
      <c r="C255" s="142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</row>
    <row r="256" spans="2:19">
      <c r="B256" s="141"/>
      <c r="C256" s="142"/>
      <c r="D256" s="142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  <c r="R256" s="142"/>
      <c r="S256" s="142"/>
    </row>
    <row r="257" spans="2:19">
      <c r="B257" s="141"/>
      <c r="C257" s="142"/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</row>
    <row r="258" spans="2:19">
      <c r="B258" s="141"/>
      <c r="C258" s="142"/>
      <c r="D258" s="142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</row>
    <row r="259" spans="2:19">
      <c r="B259" s="141"/>
      <c r="C259" s="142"/>
      <c r="D259" s="142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</row>
    <row r="260" spans="2:19">
      <c r="B260" s="141"/>
      <c r="C260" s="142"/>
      <c r="D260" s="142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  <c r="Q260" s="142"/>
      <c r="R260" s="142"/>
      <c r="S260" s="142"/>
    </row>
    <row r="261" spans="2:19">
      <c r="B261" s="141"/>
      <c r="C261" s="142"/>
      <c r="D261" s="142"/>
      <c r="E261" s="142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  <c r="P261" s="142"/>
      <c r="Q261" s="142"/>
      <c r="R261" s="142"/>
      <c r="S261" s="142"/>
    </row>
    <row r="262" spans="2:19">
      <c r="B262" s="141"/>
      <c r="C262" s="142"/>
      <c r="D262" s="142"/>
      <c r="E262" s="142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  <c r="Q262" s="142"/>
      <c r="R262" s="142"/>
      <c r="S262" s="142"/>
    </row>
    <row r="263" spans="2:19">
      <c r="B263" s="141"/>
      <c r="C263" s="142"/>
      <c r="D263" s="142"/>
      <c r="E263" s="142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  <c r="P263" s="142"/>
      <c r="Q263" s="142"/>
      <c r="R263" s="142"/>
      <c r="S263" s="142"/>
    </row>
    <row r="264" spans="2:19">
      <c r="B264" s="141"/>
      <c r="C264" s="142"/>
      <c r="D264" s="142"/>
      <c r="E264" s="142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  <c r="P264" s="142"/>
      <c r="Q264" s="142"/>
      <c r="R264" s="142"/>
      <c r="S264" s="142"/>
    </row>
    <row r="265" spans="2:19">
      <c r="B265" s="141"/>
      <c r="C265" s="142"/>
      <c r="D265" s="142"/>
      <c r="E265" s="142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  <c r="R265" s="142"/>
      <c r="S265" s="142"/>
    </row>
    <row r="266" spans="2:19">
      <c r="B266" s="141"/>
      <c r="C266" s="142"/>
      <c r="D266" s="142"/>
      <c r="E266" s="142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  <c r="P266" s="142"/>
      <c r="Q266" s="142"/>
      <c r="R266" s="142"/>
      <c r="S266" s="142"/>
    </row>
    <row r="267" spans="2:19">
      <c r="B267" s="141"/>
      <c r="C267" s="142"/>
      <c r="D267" s="142"/>
      <c r="E267" s="142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  <c r="R267" s="142"/>
      <c r="S267" s="142"/>
    </row>
    <row r="268" spans="2:19">
      <c r="B268" s="141"/>
      <c r="C268" s="142"/>
      <c r="D268" s="142"/>
      <c r="E268" s="142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  <c r="P268" s="142"/>
      <c r="Q268" s="142"/>
      <c r="R268" s="142"/>
      <c r="S268" s="142"/>
    </row>
    <row r="269" spans="2:19">
      <c r="B269" s="141"/>
      <c r="C269" s="142"/>
      <c r="D269" s="142"/>
      <c r="E269" s="142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  <c r="Q269" s="142"/>
      <c r="R269" s="142"/>
      <c r="S269" s="142"/>
    </row>
    <row r="270" spans="2:19">
      <c r="B270" s="141"/>
      <c r="C270" s="142"/>
      <c r="D270" s="142"/>
      <c r="E270" s="142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  <c r="Q270" s="142"/>
      <c r="R270" s="142"/>
      <c r="S270" s="142"/>
    </row>
    <row r="271" spans="2:19">
      <c r="B271" s="141"/>
      <c r="C271" s="142"/>
      <c r="D271" s="142"/>
      <c r="E271" s="142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  <c r="R271" s="142"/>
      <c r="S271" s="142"/>
    </row>
    <row r="272" spans="2:19">
      <c r="B272" s="141"/>
      <c r="C272" s="142"/>
      <c r="D272" s="142"/>
      <c r="E272" s="142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  <c r="P272" s="142"/>
      <c r="Q272" s="142"/>
      <c r="R272" s="142"/>
      <c r="S272" s="142"/>
    </row>
    <row r="273" spans="2:19">
      <c r="B273" s="141"/>
      <c r="C273" s="142"/>
      <c r="D273" s="142"/>
      <c r="E273" s="142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  <c r="P273" s="142"/>
      <c r="Q273" s="142"/>
      <c r="R273" s="142"/>
      <c r="S273" s="142"/>
    </row>
    <row r="274" spans="2:19">
      <c r="B274" s="141"/>
      <c r="C274" s="142"/>
      <c r="D274" s="142"/>
      <c r="E274" s="142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  <c r="P274" s="142"/>
      <c r="Q274" s="142"/>
      <c r="R274" s="142"/>
      <c r="S274" s="142"/>
    </row>
    <row r="275" spans="2:19">
      <c r="B275" s="141"/>
      <c r="C275" s="142"/>
      <c r="D275" s="142"/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  <c r="R275" s="142"/>
      <c r="S275" s="142"/>
    </row>
    <row r="276" spans="2:19">
      <c r="B276" s="141"/>
      <c r="C276" s="142"/>
      <c r="D276" s="142"/>
      <c r="E276" s="142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2"/>
      <c r="Q276" s="142"/>
      <c r="R276" s="142"/>
      <c r="S276" s="142"/>
    </row>
    <row r="277" spans="2:19">
      <c r="B277" s="141"/>
      <c r="C277" s="142"/>
      <c r="D277" s="142"/>
      <c r="E277" s="142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2"/>
      <c r="Q277" s="142"/>
      <c r="R277" s="142"/>
      <c r="S277" s="142"/>
    </row>
    <row r="278" spans="2:19">
      <c r="B278" s="141"/>
      <c r="C278" s="142"/>
      <c r="D278" s="142"/>
      <c r="E278" s="142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  <c r="P278" s="142"/>
      <c r="Q278" s="142"/>
      <c r="R278" s="142"/>
      <c r="S278" s="142"/>
    </row>
    <row r="279" spans="2:19">
      <c r="B279" s="141"/>
      <c r="C279" s="142"/>
      <c r="D279" s="142"/>
      <c r="E279" s="142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  <c r="P279" s="142"/>
      <c r="Q279" s="142"/>
      <c r="R279" s="142"/>
      <c r="S279" s="142"/>
    </row>
    <row r="280" spans="2:19">
      <c r="B280" s="141"/>
      <c r="C280" s="142"/>
      <c r="D280" s="142"/>
      <c r="E280" s="142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  <c r="Q280" s="142"/>
      <c r="R280" s="142"/>
      <c r="S280" s="142"/>
    </row>
    <row r="281" spans="2:19">
      <c r="B281" s="141"/>
      <c r="C281" s="142"/>
      <c r="D281" s="142"/>
      <c r="E281" s="142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  <c r="P281" s="142"/>
      <c r="Q281" s="142"/>
      <c r="R281" s="142"/>
      <c r="S281" s="142"/>
    </row>
    <row r="282" spans="2:19">
      <c r="B282" s="141"/>
      <c r="C282" s="142"/>
      <c r="D282" s="142"/>
      <c r="E282" s="142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  <c r="P282" s="142"/>
      <c r="Q282" s="142"/>
      <c r="R282" s="142"/>
      <c r="S282" s="142"/>
    </row>
    <row r="283" spans="2:19">
      <c r="B283" s="141"/>
      <c r="C283" s="142"/>
      <c r="D283" s="142"/>
      <c r="E283" s="142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  <c r="R283" s="142"/>
      <c r="S283" s="142"/>
    </row>
    <row r="284" spans="2:19">
      <c r="B284" s="141"/>
      <c r="C284" s="142"/>
      <c r="D284" s="142"/>
      <c r="E284" s="142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  <c r="P284" s="142"/>
      <c r="Q284" s="142"/>
      <c r="R284" s="142"/>
      <c r="S284" s="142"/>
    </row>
    <row r="285" spans="2:19">
      <c r="B285" s="141"/>
      <c r="C285" s="142"/>
      <c r="D285" s="142"/>
      <c r="E285" s="142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  <c r="Q285" s="142"/>
      <c r="R285" s="142"/>
      <c r="S285" s="142"/>
    </row>
    <row r="286" spans="2:19">
      <c r="B286" s="141"/>
      <c r="C286" s="142"/>
      <c r="D286" s="142"/>
      <c r="E286" s="142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  <c r="Q286" s="142"/>
      <c r="R286" s="142"/>
      <c r="S286" s="142"/>
    </row>
    <row r="287" spans="2:19">
      <c r="B287" s="141"/>
      <c r="C287" s="142"/>
      <c r="D287" s="142"/>
      <c r="E287" s="142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  <c r="P287" s="142"/>
      <c r="Q287" s="142"/>
      <c r="R287" s="142"/>
      <c r="S287" s="142"/>
    </row>
    <row r="288" spans="2:19">
      <c r="B288" s="141"/>
      <c r="C288" s="142"/>
      <c r="D288" s="142"/>
      <c r="E288" s="142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  <c r="P288" s="142"/>
      <c r="Q288" s="142"/>
      <c r="R288" s="142"/>
      <c r="S288" s="142"/>
    </row>
    <row r="289" spans="2:19">
      <c r="B289" s="141"/>
      <c r="C289" s="142"/>
      <c r="D289" s="142"/>
      <c r="E289" s="142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  <c r="P289" s="142"/>
      <c r="Q289" s="142"/>
      <c r="R289" s="142"/>
      <c r="S289" s="142"/>
    </row>
    <row r="290" spans="2:19">
      <c r="B290" s="141"/>
      <c r="C290" s="142"/>
      <c r="D290" s="142"/>
      <c r="E290" s="142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  <c r="Q290" s="142"/>
      <c r="R290" s="142"/>
      <c r="S290" s="142"/>
    </row>
    <row r="291" spans="2:19">
      <c r="B291" s="141"/>
      <c r="C291" s="142"/>
      <c r="D291" s="142"/>
      <c r="E291" s="142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  <c r="P291" s="142"/>
      <c r="Q291" s="142"/>
      <c r="R291" s="142"/>
      <c r="S291" s="142"/>
    </row>
    <row r="292" spans="2:19">
      <c r="B292" s="141"/>
      <c r="C292" s="142"/>
      <c r="D292" s="142"/>
      <c r="E292" s="142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  <c r="P292" s="142"/>
      <c r="Q292" s="142"/>
      <c r="R292" s="142"/>
      <c r="S292" s="142"/>
    </row>
    <row r="293" spans="2:19">
      <c r="B293" s="141"/>
      <c r="C293" s="142"/>
      <c r="D293" s="142"/>
      <c r="E293" s="142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  <c r="P293" s="142"/>
      <c r="Q293" s="142"/>
      <c r="R293" s="142"/>
      <c r="S293" s="142"/>
    </row>
    <row r="294" spans="2:19">
      <c r="B294" s="141"/>
      <c r="C294" s="142"/>
      <c r="D294" s="142"/>
      <c r="E294" s="142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  <c r="P294" s="142"/>
      <c r="Q294" s="142"/>
      <c r="R294" s="142"/>
      <c r="S294" s="142"/>
    </row>
    <row r="295" spans="2:19">
      <c r="B295" s="141"/>
      <c r="C295" s="142"/>
      <c r="D295" s="142"/>
      <c r="E295" s="142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  <c r="P295" s="142"/>
      <c r="Q295" s="142"/>
      <c r="R295" s="142"/>
      <c r="S295" s="142"/>
    </row>
    <row r="296" spans="2:19">
      <c r="B296" s="141"/>
      <c r="C296" s="142"/>
      <c r="D296" s="142"/>
      <c r="E296" s="142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  <c r="Q296" s="142"/>
      <c r="R296" s="142"/>
      <c r="S296" s="142"/>
    </row>
    <row r="297" spans="2:19">
      <c r="B297" s="141"/>
      <c r="C297" s="142"/>
      <c r="D297" s="142"/>
      <c r="E297" s="142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  <c r="P297" s="142"/>
      <c r="Q297" s="142"/>
      <c r="R297" s="142"/>
      <c r="S297" s="142"/>
    </row>
    <row r="298" spans="2:19">
      <c r="B298" s="141"/>
      <c r="C298" s="142"/>
      <c r="D298" s="142"/>
      <c r="E298" s="142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  <c r="P298" s="142"/>
      <c r="Q298" s="142"/>
      <c r="R298" s="142"/>
      <c r="S298" s="142"/>
    </row>
    <row r="299" spans="2:19">
      <c r="B299" s="141"/>
      <c r="C299" s="142"/>
      <c r="D299" s="142"/>
      <c r="E299" s="142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  <c r="P299" s="142"/>
      <c r="Q299" s="142"/>
      <c r="R299" s="142"/>
      <c r="S299" s="142"/>
    </row>
    <row r="300" spans="2:19">
      <c r="B300" s="141"/>
      <c r="C300" s="142"/>
      <c r="D300" s="142"/>
      <c r="E300" s="142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  <c r="Q300" s="142"/>
      <c r="R300" s="142"/>
      <c r="S300" s="142"/>
    </row>
    <row r="301" spans="2:19">
      <c r="B301" s="141"/>
      <c r="C301" s="142"/>
      <c r="D301" s="142"/>
      <c r="E301" s="142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  <c r="Q301" s="142"/>
      <c r="R301" s="142"/>
      <c r="S301" s="142"/>
    </row>
    <row r="302" spans="2:19">
      <c r="B302" s="141"/>
      <c r="C302" s="142"/>
      <c r="D302" s="142"/>
      <c r="E302" s="142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2"/>
      <c r="Q302" s="142"/>
      <c r="R302" s="142"/>
      <c r="S302" s="142"/>
    </row>
    <row r="303" spans="2:19">
      <c r="B303" s="141"/>
      <c r="C303" s="142"/>
      <c r="D303" s="142"/>
      <c r="E303" s="142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  <c r="P303" s="142"/>
      <c r="Q303" s="142"/>
      <c r="R303" s="142"/>
      <c r="S303" s="142"/>
    </row>
    <row r="304" spans="2:19">
      <c r="B304" s="141"/>
      <c r="C304" s="142"/>
      <c r="D304" s="142"/>
      <c r="E304" s="142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  <c r="P304" s="142"/>
      <c r="Q304" s="142"/>
      <c r="R304" s="142"/>
      <c r="S304" s="142"/>
    </row>
    <row r="305" spans="2:19">
      <c r="B305" s="141"/>
      <c r="C305" s="142"/>
      <c r="D305" s="142"/>
      <c r="E305" s="142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  <c r="P305" s="142"/>
      <c r="Q305" s="142"/>
      <c r="R305" s="142"/>
      <c r="S305" s="142"/>
    </row>
    <row r="306" spans="2:19">
      <c r="B306" s="141"/>
      <c r="C306" s="142"/>
      <c r="D306" s="142"/>
      <c r="E306" s="142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  <c r="Q306" s="142"/>
      <c r="R306" s="142"/>
      <c r="S306" s="142"/>
    </row>
    <row r="307" spans="2:19">
      <c r="B307" s="141"/>
      <c r="C307" s="142"/>
      <c r="D307" s="142"/>
      <c r="E307" s="142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  <c r="Q307" s="142"/>
      <c r="R307" s="142"/>
      <c r="S307" s="142"/>
    </row>
    <row r="308" spans="2:19">
      <c r="B308" s="141"/>
      <c r="C308" s="142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</row>
    <row r="309" spans="2:19">
      <c r="B309" s="141"/>
      <c r="C309" s="142"/>
      <c r="D309" s="142"/>
      <c r="E309" s="142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  <c r="Q309" s="142"/>
      <c r="R309" s="142"/>
      <c r="S309" s="142"/>
    </row>
    <row r="310" spans="2:19">
      <c r="B310" s="141"/>
      <c r="C310" s="142"/>
      <c r="D310" s="142"/>
      <c r="E310" s="142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  <c r="R310" s="142"/>
      <c r="S310" s="142"/>
    </row>
    <row r="311" spans="2:19">
      <c r="B311" s="141"/>
      <c r="C311" s="142"/>
      <c r="D311" s="142"/>
      <c r="E311" s="142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  <c r="R311" s="142"/>
      <c r="S311" s="142"/>
    </row>
    <row r="312" spans="2:19">
      <c r="B312" s="141"/>
      <c r="C312" s="142"/>
      <c r="D312" s="142"/>
      <c r="E312" s="142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  <c r="P312" s="142"/>
      <c r="Q312" s="142"/>
      <c r="R312" s="142"/>
      <c r="S312" s="142"/>
    </row>
    <row r="313" spans="2:19">
      <c r="B313" s="141"/>
      <c r="C313" s="142"/>
      <c r="D313" s="142"/>
      <c r="E313" s="142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  <c r="P313" s="142"/>
      <c r="Q313" s="142"/>
      <c r="R313" s="142"/>
      <c r="S313" s="142"/>
    </row>
    <row r="314" spans="2:19">
      <c r="B314" s="141"/>
      <c r="C314" s="142"/>
      <c r="D314" s="142"/>
      <c r="E314" s="142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  <c r="P314" s="142"/>
      <c r="Q314" s="142"/>
      <c r="R314" s="142"/>
      <c r="S314" s="142"/>
    </row>
    <row r="315" spans="2:19">
      <c r="B315" s="141"/>
      <c r="C315" s="142"/>
      <c r="D315" s="142"/>
      <c r="E315" s="142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  <c r="P315" s="142"/>
      <c r="Q315" s="142"/>
      <c r="R315" s="142"/>
      <c r="S315" s="142"/>
    </row>
    <row r="316" spans="2:19">
      <c r="B316" s="141"/>
      <c r="C316" s="142"/>
      <c r="D316" s="142"/>
      <c r="E316" s="142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  <c r="Q316" s="142"/>
      <c r="R316" s="142"/>
      <c r="S316" s="142"/>
    </row>
    <row r="317" spans="2:19">
      <c r="B317" s="141"/>
      <c r="C317" s="142"/>
      <c r="D317" s="142"/>
      <c r="E317" s="142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  <c r="P317" s="142"/>
      <c r="Q317" s="142"/>
      <c r="R317" s="142"/>
      <c r="S317" s="142"/>
    </row>
    <row r="318" spans="2:19">
      <c r="B318" s="141"/>
      <c r="C318" s="142"/>
      <c r="D318" s="142"/>
      <c r="E318" s="142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  <c r="Q318" s="142"/>
      <c r="R318" s="142"/>
      <c r="S318" s="142"/>
    </row>
    <row r="319" spans="2:19">
      <c r="B319" s="141"/>
      <c r="C319" s="142"/>
      <c r="D319" s="142"/>
      <c r="E319" s="142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  <c r="Q319" s="142"/>
      <c r="R319" s="142"/>
      <c r="S319" s="142"/>
    </row>
    <row r="320" spans="2:19">
      <c r="B320" s="141"/>
      <c r="C320" s="142"/>
      <c r="D320" s="142"/>
      <c r="E320" s="142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  <c r="Q320" s="142"/>
      <c r="R320" s="142"/>
      <c r="S320" s="142"/>
    </row>
    <row r="321" spans="2:19">
      <c r="B321" s="141"/>
      <c r="C321" s="142"/>
      <c r="D321" s="142"/>
      <c r="E321" s="142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  <c r="Q321" s="142"/>
      <c r="R321" s="142"/>
      <c r="S321" s="142"/>
    </row>
    <row r="322" spans="2:19">
      <c r="B322" s="141"/>
      <c r="C322" s="142"/>
      <c r="D322" s="142"/>
      <c r="E322" s="142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  <c r="Q322" s="142"/>
      <c r="R322" s="142"/>
      <c r="S322" s="142"/>
    </row>
    <row r="323" spans="2:19">
      <c r="B323" s="141"/>
      <c r="C323" s="142"/>
      <c r="D323" s="142"/>
      <c r="E323" s="142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  <c r="Q323" s="142"/>
      <c r="R323" s="142"/>
      <c r="S323" s="142"/>
    </row>
    <row r="324" spans="2:19">
      <c r="B324" s="141"/>
      <c r="C324" s="142"/>
      <c r="D324" s="142"/>
      <c r="E324" s="142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  <c r="P324" s="142"/>
      <c r="Q324" s="142"/>
      <c r="R324" s="142"/>
      <c r="S324" s="142"/>
    </row>
    <row r="325" spans="2:19">
      <c r="B325" s="141"/>
      <c r="C325" s="142"/>
      <c r="D325" s="142"/>
      <c r="E325" s="142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  <c r="P325" s="142"/>
      <c r="Q325" s="142"/>
      <c r="R325" s="142"/>
      <c r="S325" s="142"/>
    </row>
    <row r="326" spans="2:19">
      <c r="B326" s="141"/>
      <c r="C326" s="142"/>
      <c r="D326" s="142"/>
      <c r="E326" s="142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  <c r="P326" s="142"/>
      <c r="Q326" s="142"/>
      <c r="R326" s="142"/>
      <c r="S326" s="142"/>
    </row>
    <row r="327" spans="2:19">
      <c r="B327" s="141"/>
      <c r="C327" s="142"/>
      <c r="D327" s="142"/>
      <c r="E327" s="142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  <c r="Q327" s="142"/>
      <c r="R327" s="142"/>
      <c r="S327" s="142"/>
    </row>
    <row r="328" spans="2:19">
      <c r="B328" s="141"/>
      <c r="C328" s="142"/>
      <c r="D328" s="142"/>
      <c r="E328" s="142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  <c r="P328" s="142"/>
      <c r="Q328" s="142"/>
      <c r="R328" s="142"/>
      <c r="S328" s="142"/>
    </row>
    <row r="329" spans="2:19">
      <c r="B329" s="141"/>
      <c r="C329" s="142"/>
      <c r="D329" s="142"/>
      <c r="E329" s="142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  <c r="P329" s="142"/>
      <c r="Q329" s="142"/>
      <c r="R329" s="142"/>
      <c r="S329" s="142"/>
    </row>
    <row r="330" spans="2:19">
      <c r="B330" s="141"/>
      <c r="C330" s="142"/>
      <c r="D330" s="142"/>
      <c r="E330" s="142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  <c r="P330" s="142"/>
      <c r="Q330" s="142"/>
      <c r="R330" s="142"/>
      <c r="S330" s="142"/>
    </row>
    <row r="331" spans="2:19">
      <c r="B331" s="141"/>
      <c r="C331" s="142"/>
      <c r="D331" s="142"/>
      <c r="E331" s="142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  <c r="P331" s="142"/>
      <c r="Q331" s="142"/>
      <c r="R331" s="142"/>
      <c r="S331" s="142"/>
    </row>
    <row r="332" spans="2:19">
      <c r="B332" s="141"/>
      <c r="C332" s="142"/>
      <c r="D332" s="142"/>
      <c r="E332" s="142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  <c r="P332" s="142"/>
      <c r="Q332" s="142"/>
      <c r="R332" s="142"/>
      <c r="S332" s="142"/>
    </row>
    <row r="333" spans="2:19">
      <c r="B333" s="141"/>
      <c r="C333" s="142"/>
      <c r="D333" s="142"/>
      <c r="E333" s="142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  <c r="P333" s="142"/>
      <c r="Q333" s="142"/>
      <c r="R333" s="142"/>
      <c r="S333" s="142"/>
    </row>
    <row r="334" spans="2:19">
      <c r="B334" s="141"/>
      <c r="C334" s="142"/>
      <c r="D334" s="142"/>
      <c r="E334" s="142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  <c r="P334" s="142"/>
      <c r="Q334" s="142"/>
      <c r="R334" s="142"/>
      <c r="S334" s="142"/>
    </row>
    <row r="335" spans="2:19">
      <c r="B335" s="141"/>
      <c r="C335" s="142"/>
      <c r="D335" s="142"/>
      <c r="E335" s="142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  <c r="Q335" s="142"/>
      <c r="R335" s="142"/>
      <c r="S335" s="142"/>
    </row>
    <row r="336" spans="2:19">
      <c r="B336" s="141"/>
      <c r="C336" s="142"/>
      <c r="D336" s="142"/>
      <c r="E336" s="142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  <c r="P336" s="142"/>
      <c r="Q336" s="142"/>
      <c r="R336" s="142"/>
      <c r="S336" s="142"/>
    </row>
    <row r="337" spans="2:19">
      <c r="B337" s="141"/>
      <c r="C337" s="142"/>
      <c r="D337" s="142"/>
      <c r="E337" s="142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  <c r="P337" s="142"/>
      <c r="Q337" s="142"/>
      <c r="R337" s="142"/>
      <c r="S337" s="142"/>
    </row>
    <row r="338" spans="2:19">
      <c r="B338" s="141"/>
      <c r="C338" s="142"/>
      <c r="D338" s="142"/>
      <c r="E338" s="142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  <c r="Q338" s="142"/>
      <c r="R338" s="142"/>
      <c r="S338" s="142"/>
    </row>
    <row r="339" spans="2:19">
      <c r="B339" s="141"/>
      <c r="C339" s="142"/>
      <c r="D339" s="142"/>
      <c r="E339" s="142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  <c r="Q339" s="142"/>
      <c r="R339" s="142"/>
      <c r="S339" s="142"/>
    </row>
    <row r="340" spans="2:19">
      <c r="B340" s="141"/>
      <c r="C340" s="142"/>
      <c r="D340" s="142"/>
      <c r="E340" s="142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  <c r="Q340" s="142"/>
      <c r="R340" s="142"/>
      <c r="S340" s="142"/>
    </row>
    <row r="341" spans="2:19">
      <c r="B341" s="141"/>
      <c r="C341" s="142"/>
      <c r="D341" s="142"/>
      <c r="E341" s="142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  <c r="R341" s="142"/>
      <c r="S341" s="142"/>
    </row>
    <row r="342" spans="2:19">
      <c r="B342" s="141"/>
      <c r="C342" s="142"/>
      <c r="D342" s="142"/>
      <c r="E342" s="142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  <c r="Q342" s="142"/>
      <c r="R342" s="142"/>
      <c r="S342" s="142"/>
    </row>
    <row r="343" spans="2:19">
      <c r="B343" s="141"/>
      <c r="C343" s="142"/>
      <c r="D343" s="142"/>
      <c r="E343" s="142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  <c r="Q343" s="142"/>
      <c r="R343" s="142"/>
      <c r="S343" s="142"/>
    </row>
    <row r="344" spans="2:19">
      <c r="B344" s="141"/>
      <c r="C344" s="142"/>
      <c r="D344" s="142"/>
      <c r="E344" s="142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  <c r="Q344" s="142"/>
      <c r="R344" s="142"/>
      <c r="S344" s="142"/>
    </row>
    <row r="345" spans="2:19">
      <c r="B345" s="141"/>
      <c r="C345" s="142"/>
      <c r="D345" s="142"/>
      <c r="E345" s="142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  <c r="Q345" s="142"/>
      <c r="R345" s="142"/>
      <c r="S345" s="142"/>
    </row>
    <row r="346" spans="2:19">
      <c r="B346" s="141"/>
      <c r="C346" s="142"/>
      <c r="D346" s="142"/>
      <c r="E346" s="142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  <c r="Q346" s="142"/>
      <c r="R346" s="142"/>
      <c r="S346" s="142"/>
    </row>
    <row r="347" spans="2:19">
      <c r="B347" s="141"/>
      <c r="C347" s="142"/>
      <c r="D347" s="142"/>
      <c r="E347" s="142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  <c r="Q347" s="142"/>
      <c r="R347" s="142"/>
      <c r="S347" s="142"/>
    </row>
    <row r="348" spans="2:19">
      <c r="B348" s="141"/>
      <c r="C348" s="142"/>
      <c r="D348" s="142"/>
      <c r="E348" s="142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  <c r="Q348" s="142"/>
      <c r="R348" s="142"/>
      <c r="S348" s="142"/>
    </row>
    <row r="349" spans="2:19">
      <c r="B349" s="141"/>
      <c r="C349" s="142"/>
      <c r="D349" s="142"/>
      <c r="E349" s="142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  <c r="Q349" s="142"/>
      <c r="R349" s="142"/>
      <c r="S349" s="142"/>
    </row>
    <row r="350" spans="2:19">
      <c r="B350" s="141"/>
      <c r="C350" s="142"/>
      <c r="D350" s="142"/>
      <c r="E350" s="142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  <c r="Q350" s="142"/>
      <c r="R350" s="142"/>
      <c r="S350" s="142"/>
    </row>
    <row r="351" spans="2:19">
      <c r="B351" s="141"/>
      <c r="C351" s="142"/>
      <c r="D351" s="142"/>
      <c r="E351" s="142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  <c r="Q351" s="142"/>
      <c r="R351" s="142"/>
      <c r="S351" s="142"/>
    </row>
    <row r="352" spans="2:19">
      <c r="B352" s="141"/>
      <c r="C352" s="142"/>
      <c r="D352" s="142"/>
      <c r="E352" s="142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  <c r="Q352" s="142"/>
      <c r="R352" s="142"/>
      <c r="S352" s="142"/>
    </row>
    <row r="353" spans="2:19">
      <c r="B353" s="141"/>
      <c r="C353" s="142"/>
      <c r="D353" s="142"/>
      <c r="E353" s="142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  <c r="Q353" s="142"/>
      <c r="R353" s="142"/>
      <c r="S353" s="142"/>
    </row>
    <row r="354" spans="2:19">
      <c r="B354" s="141"/>
      <c r="C354" s="142"/>
      <c r="D354" s="142"/>
      <c r="E354" s="142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  <c r="Q354" s="142"/>
      <c r="R354" s="142"/>
      <c r="S354" s="142"/>
    </row>
    <row r="355" spans="2:19">
      <c r="B355" s="141"/>
      <c r="C355" s="142"/>
      <c r="D355" s="142"/>
      <c r="E355" s="142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  <c r="Q355" s="142"/>
      <c r="R355" s="142"/>
      <c r="S355" s="142"/>
    </row>
    <row r="356" spans="2:19">
      <c r="B356" s="141"/>
      <c r="C356" s="142"/>
      <c r="D356" s="142"/>
      <c r="E356" s="142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  <c r="Q356" s="142"/>
      <c r="R356" s="142"/>
      <c r="S356" s="142"/>
    </row>
    <row r="357" spans="2:19">
      <c r="B357" s="141"/>
      <c r="C357" s="142"/>
      <c r="D357" s="142"/>
      <c r="E357" s="142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  <c r="Q357" s="142"/>
      <c r="R357" s="142"/>
      <c r="S357" s="142"/>
    </row>
    <row r="358" spans="2:19">
      <c r="B358" s="141"/>
      <c r="C358" s="142"/>
      <c r="D358" s="142"/>
      <c r="E358" s="142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  <c r="Q358" s="142"/>
      <c r="R358" s="142"/>
      <c r="S358" s="142"/>
    </row>
    <row r="359" spans="2:19">
      <c r="B359" s="141"/>
      <c r="C359" s="142"/>
      <c r="D359" s="142"/>
      <c r="E359" s="142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  <c r="Q359" s="142"/>
      <c r="R359" s="142"/>
      <c r="S359" s="142"/>
    </row>
    <row r="360" spans="2:19">
      <c r="B360" s="141"/>
      <c r="C360" s="142"/>
      <c r="D360" s="142"/>
      <c r="E360" s="142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  <c r="Q360" s="142"/>
      <c r="R360" s="142"/>
      <c r="S360" s="142"/>
    </row>
    <row r="361" spans="2:19">
      <c r="B361" s="141"/>
      <c r="C361" s="142"/>
      <c r="D361" s="142"/>
      <c r="E361" s="142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  <c r="Q361" s="142"/>
      <c r="R361" s="142"/>
      <c r="S361" s="142"/>
    </row>
    <row r="362" spans="2:19">
      <c r="B362" s="141"/>
      <c r="C362" s="142"/>
      <c r="D362" s="142"/>
      <c r="E362" s="142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  <c r="Q362" s="142"/>
      <c r="R362" s="142"/>
      <c r="S362" s="142"/>
    </row>
    <row r="363" spans="2:19">
      <c r="B363" s="141"/>
      <c r="C363" s="142"/>
      <c r="D363" s="142"/>
      <c r="E363" s="142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  <c r="Q363" s="142"/>
      <c r="R363" s="142"/>
      <c r="S363" s="142"/>
    </row>
    <row r="364" spans="2:19">
      <c r="B364" s="141"/>
      <c r="C364" s="142"/>
      <c r="D364" s="142"/>
      <c r="E364" s="142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  <c r="Q364" s="142"/>
      <c r="R364" s="142"/>
      <c r="S364" s="142"/>
    </row>
    <row r="365" spans="2:19">
      <c r="B365" s="141"/>
      <c r="C365" s="142"/>
      <c r="D365" s="142"/>
      <c r="E365" s="142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  <c r="Q365" s="142"/>
      <c r="R365" s="142"/>
      <c r="S365" s="142"/>
    </row>
    <row r="366" spans="2:19">
      <c r="B366" s="141"/>
      <c r="C366" s="142"/>
      <c r="D366" s="142"/>
      <c r="E366" s="142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  <c r="Q366" s="142"/>
      <c r="R366" s="142"/>
      <c r="S366" s="142"/>
    </row>
    <row r="367" spans="2:19">
      <c r="B367" s="141"/>
      <c r="C367" s="142"/>
      <c r="D367" s="142"/>
      <c r="E367" s="142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  <c r="Q367" s="142"/>
      <c r="R367" s="142"/>
      <c r="S367" s="142"/>
    </row>
    <row r="368" spans="2:19">
      <c r="B368" s="141"/>
      <c r="C368" s="142"/>
      <c r="D368" s="142"/>
      <c r="E368" s="142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  <c r="Q368" s="142"/>
      <c r="R368" s="142"/>
      <c r="S368" s="142"/>
    </row>
    <row r="369" spans="2:19">
      <c r="B369" s="141"/>
      <c r="C369" s="142"/>
      <c r="D369" s="142"/>
      <c r="E369" s="142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  <c r="Q369" s="142"/>
      <c r="R369" s="142"/>
      <c r="S369" s="142"/>
    </row>
    <row r="370" spans="2:19">
      <c r="B370" s="141"/>
      <c r="C370" s="142"/>
      <c r="D370" s="142"/>
      <c r="E370" s="142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  <c r="Q370" s="142"/>
      <c r="R370" s="142"/>
      <c r="S370" s="142"/>
    </row>
    <row r="371" spans="2:19">
      <c r="B371" s="141"/>
      <c r="C371" s="142"/>
      <c r="D371" s="142"/>
      <c r="E371" s="142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  <c r="Q371" s="142"/>
      <c r="R371" s="142"/>
      <c r="S371" s="142"/>
    </row>
    <row r="372" spans="2:19">
      <c r="B372" s="141"/>
      <c r="C372" s="142"/>
      <c r="D372" s="142"/>
      <c r="E372" s="142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  <c r="Q372" s="142"/>
      <c r="R372" s="142"/>
      <c r="S372" s="142"/>
    </row>
    <row r="373" spans="2:19">
      <c r="B373" s="141"/>
      <c r="C373" s="142"/>
      <c r="D373" s="142"/>
      <c r="E373" s="142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  <c r="Q373" s="142"/>
      <c r="R373" s="142"/>
      <c r="S373" s="142"/>
    </row>
    <row r="374" spans="2:19">
      <c r="B374" s="141"/>
      <c r="C374" s="142"/>
      <c r="D374" s="142"/>
      <c r="E374" s="142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  <c r="Q374" s="142"/>
      <c r="R374" s="142"/>
      <c r="S374" s="142"/>
    </row>
    <row r="375" spans="2:19">
      <c r="B375" s="141"/>
      <c r="C375" s="142"/>
      <c r="D375" s="142"/>
      <c r="E375" s="142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  <c r="Q375" s="142"/>
      <c r="R375" s="142"/>
      <c r="S375" s="142"/>
    </row>
    <row r="376" spans="2:19">
      <c r="B376" s="141"/>
      <c r="C376" s="142"/>
      <c r="D376" s="142"/>
      <c r="E376" s="142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  <c r="Q376" s="142"/>
      <c r="R376" s="142"/>
      <c r="S376" s="142"/>
    </row>
    <row r="377" spans="2:19">
      <c r="B377" s="141"/>
      <c r="C377" s="142"/>
      <c r="D377" s="142"/>
      <c r="E377" s="142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  <c r="Q377" s="142"/>
      <c r="R377" s="142"/>
      <c r="S377" s="142"/>
    </row>
    <row r="378" spans="2:19">
      <c r="B378" s="141"/>
      <c r="C378" s="142"/>
      <c r="D378" s="142"/>
      <c r="E378" s="142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  <c r="Q378" s="142"/>
      <c r="R378" s="142"/>
      <c r="S378" s="142"/>
    </row>
    <row r="379" spans="2:19">
      <c r="B379" s="141"/>
      <c r="C379" s="142"/>
      <c r="D379" s="142"/>
      <c r="E379" s="142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  <c r="Q379" s="142"/>
      <c r="R379" s="142"/>
      <c r="S379" s="142"/>
    </row>
    <row r="380" spans="2:19">
      <c r="B380" s="141"/>
      <c r="C380" s="142"/>
      <c r="D380" s="142"/>
      <c r="E380" s="142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  <c r="P380" s="142"/>
      <c r="Q380" s="142"/>
      <c r="R380" s="142"/>
      <c r="S380" s="142"/>
    </row>
    <row r="381" spans="2:19">
      <c r="B381" s="141"/>
      <c r="C381" s="142"/>
      <c r="D381" s="142"/>
      <c r="E381" s="142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  <c r="P381" s="142"/>
      <c r="Q381" s="142"/>
      <c r="R381" s="142"/>
      <c r="S381" s="142"/>
    </row>
    <row r="382" spans="2:19">
      <c r="B382" s="141"/>
      <c r="C382" s="142"/>
      <c r="D382" s="142"/>
      <c r="E382" s="142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  <c r="Q382" s="142"/>
      <c r="R382" s="142"/>
      <c r="S382" s="142"/>
    </row>
    <row r="383" spans="2:19">
      <c r="B383" s="141"/>
      <c r="C383" s="142"/>
      <c r="D383" s="142"/>
      <c r="E383" s="142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  <c r="P383" s="142"/>
      <c r="Q383" s="142"/>
      <c r="R383" s="142"/>
      <c r="S383" s="142"/>
    </row>
    <row r="384" spans="2:19">
      <c r="B384" s="141"/>
      <c r="C384" s="142"/>
      <c r="D384" s="142"/>
      <c r="E384" s="142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  <c r="P384" s="142"/>
      <c r="Q384" s="142"/>
      <c r="R384" s="142"/>
      <c r="S384" s="142"/>
    </row>
    <row r="385" spans="2:19">
      <c r="B385" s="141"/>
      <c r="C385" s="142"/>
      <c r="D385" s="142"/>
      <c r="E385" s="142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  <c r="P385" s="142"/>
      <c r="Q385" s="142"/>
      <c r="R385" s="142"/>
      <c r="S385" s="142"/>
    </row>
    <row r="386" spans="2:19">
      <c r="B386" s="141"/>
      <c r="C386" s="142"/>
      <c r="D386" s="142"/>
      <c r="E386" s="142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  <c r="P386" s="142"/>
      <c r="Q386" s="142"/>
      <c r="R386" s="142"/>
      <c r="S386" s="142"/>
    </row>
    <row r="387" spans="2:19">
      <c r="B387" s="141"/>
      <c r="C387" s="142"/>
      <c r="D387" s="142"/>
      <c r="E387" s="142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  <c r="P387" s="142"/>
      <c r="Q387" s="142"/>
      <c r="R387" s="142"/>
      <c r="S387" s="142"/>
    </row>
    <row r="388" spans="2:19">
      <c r="B388" s="141"/>
      <c r="C388" s="142"/>
      <c r="D388" s="142"/>
      <c r="E388" s="142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  <c r="P388" s="142"/>
      <c r="Q388" s="142"/>
      <c r="R388" s="142"/>
      <c r="S388" s="142"/>
    </row>
    <row r="389" spans="2:19">
      <c r="B389" s="141"/>
      <c r="C389" s="142"/>
      <c r="D389" s="142"/>
      <c r="E389" s="142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  <c r="P389" s="142"/>
      <c r="Q389" s="142"/>
      <c r="R389" s="142"/>
      <c r="S389" s="142"/>
    </row>
    <row r="390" spans="2:19">
      <c r="B390" s="141"/>
      <c r="C390" s="142"/>
      <c r="D390" s="142"/>
      <c r="E390" s="142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  <c r="P390" s="142"/>
      <c r="Q390" s="142"/>
      <c r="R390" s="142"/>
      <c r="S390" s="142"/>
    </row>
    <row r="391" spans="2:19">
      <c r="B391" s="141"/>
      <c r="C391" s="142"/>
      <c r="D391" s="142"/>
      <c r="E391" s="142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  <c r="Q391" s="142"/>
      <c r="R391" s="142"/>
      <c r="S391" s="142"/>
    </row>
    <row r="392" spans="2:19">
      <c r="B392" s="141"/>
      <c r="C392" s="142"/>
      <c r="D392" s="142"/>
      <c r="E392" s="142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  <c r="Q392" s="142"/>
      <c r="R392" s="142"/>
      <c r="S392" s="142"/>
    </row>
    <row r="393" spans="2:19">
      <c r="B393" s="141"/>
      <c r="C393" s="142"/>
      <c r="D393" s="142"/>
      <c r="E393" s="142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  <c r="Q393" s="142"/>
      <c r="R393" s="142"/>
      <c r="S393" s="142"/>
    </row>
    <row r="394" spans="2:19">
      <c r="B394" s="141"/>
      <c r="C394" s="142"/>
      <c r="D394" s="142"/>
      <c r="E394" s="142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  <c r="P394" s="142"/>
      <c r="Q394" s="142"/>
      <c r="R394" s="142"/>
      <c r="S394" s="142"/>
    </row>
    <row r="395" spans="2:19">
      <c r="B395" s="141"/>
      <c r="C395" s="142"/>
      <c r="D395" s="142"/>
      <c r="E395" s="142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  <c r="P395" s="142"/>
      <c r="Q395" s="142"/>
      <c r="R395" s="142"/>
      <c r="S395" s="142"/>
    </row>
    <row r="396" spans="2:19">
      <c r="B396" s="141"/>
      <c r="C396" s="142"/>
      <c r="D396" s="142"/>
      <c r="E396" s="142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  <c r="Q396" s="142"/>
      <c r="R396" s="142"/>
      <c r="S396" s="142"/>
    </row>
    <row r="397" spans="2:19">
      <c r="B397" s="141"/>
      <c r="C397" s="142"/>
      <c r="D397" s="142"/>
      <c r="E397" s="142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  <c r="P397" s="142"/>
      <c r="Q397" s="142"/>
      <c r="R397" s="142"/>
      <c r="S397" s="142"/>
    </row>
    <row r="398" spans="2:19">
      <c r="B398" s="141"/>
      <c r="C398" s="142"/>
      <c r="D398" s="142"/>
      <c r="E398" s="142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  <c r="P398" s="142"/>
      <c r="Q398" s="142"/>
      <c r="R398" s="142"/>
      <c r="S398" s="142"/>
    </row>
    <row r="399" spans="2:19">
      <c r="B399" s="141"/>
      <c r="C399" s="142"/>
      <c r="D399" s="142"/>
      <c r="E399" s="142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  <c r="Q399" s="142"/>
      <c r="R399" s="142"/>
      <c r="S399" s="142"/>
    </row>
    <row r="400" spans="2:19">
      <c r="B400" s="141"/>
      <c r="C400" s="142"/>
      <c r="D400" s="142"/>
      <c r="E400" s="142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  <c r="Q400" s="142"/>
      <c r="R400" s="142"/>
      <c r="S400" s="142"/>
    </row>
    <row r="401" spans="2:19">
      <c r="B401" s="141"/>
      <c r="C401" s="142"/>
      <c r="D401" s="142"/>
      <c r="E401" s="142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  <c r="Q401" s="142"/>
      <c r="R401" s="142"/>
      <c r="S401" s="142"/>
    </row>
    <row r="402" spans="2:19">
      <c r="B402" s="141"/>
      <c r="C402" s="142"/>
      <c r="D402" s="142"/>
      <c r="E402" s="142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  <c r="Q402" s="142"/>
      <c r="R402" s="142"/>
      <c r="S402" s="142"/>
    </row>
    <row r="403" spans="2:19">
      <c r="B403" s="141"/>
      <c r="C403" s="142"/>
      <c r="D403" s="142"/>
      <c r="E403" s="142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  <c r="Q403" s="142"/>
      <c r="R403" s="142"/>
      <c r="S403" s="142"/>
    </row>
    <row r="404" spans="2:19">
      <c r="B404" s="141"/>
      <c r="C404" s="142"/>
      <c r="D404" s="142"/>
      <c r="E404" s="142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  <c r="Q404" s="142"/>
      <c r="R404" s="142"/>
      <c r="S404" s="142"/>
    </row>
    <row r="405" spans="2:19">
      <c r="B405" s="141"/>
      <c r="C405" s="142"/>
      <c r="D405" s="142"/>
      <c r="E405" s="142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  <c r="Q405" s="142"/>
      <c r="R405" s="142"/>
      <c r="S405" s="142"/>
    </row>
    <row r="406" spans="2:19">
      <c r="B406" s="141"/>
      <c r="C406" s="142"/>
      <c r="D406" s="142"/>
      <c r="E406" s="142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  <c r="Q406" s="142"/>
      <c r="R406" s="142"/>
      <c r="S406" s="142"/>
    </row>
    <row r="407" spans="2:19">
      <c r="B407" s="141"/>
      <c r="C407" s="142"/>
      <c r="D407" s="142"/>
      <c r="E407" s="142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  <c r="Q407" s="142"/>
      <c r="R407" s="142"/>
      <c r="S407" s="142"/>
    </row>
    <row r="408" spans="2:19">
      <c r="B408" s="141"/>
      <c r="C408" s="142"/>
      <c r="D408" s="142"/>
      <c r="E408" s="142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  <c r="Q408" s="142"/>
      <c r="R408" s="142"/>
      <c r="S408" s="142"/>
    </row>
    <row r="409" spans="2:19">
      <c r="B409" s="141"/>
      <c r="C409" s="142"/>
      <c r="D409" s="142"/>
      <c r="E409" s="142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  <c r="Q409" s="142"/>
      <c r="R409" s="142"/>
      <c r="S409" s="142"/>
    </row>
    <row r="410" spans="2:19">
      <c r="B410" s="141"/>
      <c r="C410" s="142"/>
      <c r="D410" s="142"/>
      <c r="E410" s="142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  <c r="Q410" s="142"/>
      <c r="R410" s="142"/>
      <c r="S410" s="142"/>
    </row>
    <row r="411" spans="2:19">
      <c r="B411" s="141"/>
      <c r="C411" s="142"/>
      <c r="D411" s="142"/>
      <c r="E411" s="142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  <c r="Q411" s="142"/>
      <c r="R411" s="142"/>
      <c r="S411" s="142"/>
    </row>
    <row r="412" spans="2:19">
      <c r="B412" s="141"/>
      <c r="C412" s="142"/>
      <c r="D412" s="142"/>
      <c r="E412" s="142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  <c r="P412" s="142"/>
      <c r="Q412" s="142"/>
      <c r="R412" s="142"/>
      <c r="S412" s="142"/>
    </row>
    <row r="413" spans="2:19">
      <c r="B413" s="141"/>
      <c r="C413" s="142"/>
      <c r="D413" s="142"/>
      <c r="E413" s="142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  <c r="P413" s="142"/>
      <c r="Q413" s="142"/>
      <c r="R413" s="142"/>
      <c r="S413" s="142"/>
    </row>
    <row r="414" spans="2:19">
      <c r="B414" s="141"/>
      <c r="C414" s="142"/>
      <c r="D414" s="142"/>
      <c r="E414" s="142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  <c r="P414" s="142"/>
      <c r="Q414" s="142"/>
      <c r="R414" s="142"/>
      <c r="S414" s="142"/>
    </row>
    <row r="415" spans="2:19">
      <c r="B415" s="141"/>
      <c r="C415" s="142"/>
      <c r="D415" s="142"/>
      <c r="E415" s="142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  <c r="P415" s="142"/>
      <c r="Q415" s="142"/>
      <c r="R415" s="142"/>
      <c r="S415" s="142"/>
    </row>
    <row r="416" spans="2:19">
      <c r="B416" s="141"/>
      <c r="C416" s="142"/>
      <c r="D416" s="142"/>
      <c r="E416" s="142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  <c r="P416" s="142"/>
      <c r="Q416" s="142"/>
      <c r="R416" s="142"/>
      <c r="S416" s="142"/>
    </row>
    <row r="417" spans="2:19">
      <c r="B417" s="141"/>
      <c r="C417" s="142"/>
      <c r="D417" s="142"/>
      <c r="E417" s="142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  <c r="P417" s="142"/>
      <c r="Q417" s="142"/>
      <c r="R417" s="142"/>
      <c r="S417" s="142"/>
    </row>
    <row r="418" spans="2:19">
      <c r="B418" s="141"/>
      <c r="C418" s="142"/>
      <c r="D418" s="142"/>
      <c r="E418" s="142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  <c r="P418" s="142"/>
      <c r="Q418" s="142"/>
      <c r="R418" s="142"/>
      <c r="S418" s="142"/>
    </row>
    <row r="419" spans="2:19">
      <c r="B419" s="141"/>
      <c r="C419" s="142"/>
      <c r="D419" s="142"/>
      <c r="E419" s="142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  <c r="P419" s="142"/>
      <c r="Q419" s="142"/>
      <c r="R419" s="142"/>
      <c r="S419" s="142"/>
    </row>
    <row r="420" spans="2:19">
      <c r="B420" s="141"/>
      <c r="C420" s="142"/>
      <c r="D420" s="142"/>
      <c r="E420" s="142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  <c r="P420" s="142"/>
      <c r="Q420" s="142"/>
      <c r="R420" s="142"/>
      <c r="S420" s="142"/>
    </row>
    <row r="421" spans="2:19">
      <c r="B421" s="141"/>
      <c r="C421" s="142"/>
      <c r="D421" s="142"/>
      <c r="E421" s="142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  <c r="P421" s="142"/>
      <c r="Q421" s="142"/>
      <c r="R421" s="142"/>
      <c r="S421" s="142"/>
    </row>
    <row r="422" spans="2:19">
      <c r="B422" s="141"/>
      <c r="C422" s="142"/>
      <c r="D422" s="142"/>
      <c r="E422" s="142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  <c r="P422" s="142"/>
      <c r="Q422" s="142"/>
      <c r="R422" s="142"/>
      <c r="S422" s="142"/>
    </row>
    <row r="423" spans="2:19">
      <c r="B423" s="141"/>
      <c r="C423" s="142"/>
      <c r="D423" s="142"/>
      <c r="E423" s="142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  <c r="P423" s="142"/>
      <c r="Q423" s="142"/>
      <c r="R423" s="142"/>
      <c r="S423" s="142"/>
    </row>
    <row r="424" spans="2:19">
      <c r="B424" s="141"/>
      <c r="C424" s="142"/>
      <c r="D424" s="142"/>
      <c r="E424" s="142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  <c r="Q424" s="142"/>
      <c r="R424" s="142"/>
      <c r="S424" s="142"/>
    </row>
    <row r="425" spans="2:19">
      <c r="B425" s="141"/>
      <c r="C425" s="142"/>
      <c r="D425" s="142"/>
      <c r="E425" s="142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  <c r="P425" s="142"/>
      <c r="Q425" s="142"/>
      <c r="R425" s="142"/>
      <c r="S425" s="142"/>
    </row>
    <row r="426" spans="2:19">
      <c r="B426" s="141"/>
      <c r="C426" s="142"/>
      <c r="D426" s="142"/>
      <c r="E426" s="142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  <c r="P426" s="142"/>
      <c r="Q426" s="142"/>
      <c r="R426" s="142"/>
      <c r="S426" s="142"/>
    </row>
    <row r="427" spans="2:19">
      <c r="B427" s="141"/>
      <c r="C427" s="142"/>
      <c r="D427" s="142"/>
      <c r="E427" s="142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  <c r="Q427" s="142"/>
      <c r="R427" s="142"/>
      <c r="S427" s="142"/>
    </row>
    <row r="428" spans="2:19">
      <c r="B428" s="141"/>
      <c r="C428" s="142"/>
      <c r="D428" s="142"/>
      <c r="E428" s="142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  <c r="P428" s="142"/>
      <c r="Q428" s="142"/>
      <c r="R428" s="142"/>
      <c r="S428" s="142"/>
    </row>
    <row r="429" spans="2:19">
      <c r="B429" s="141"/>
      <c r="C429" s="142"/>
      <c r="D429" s="142"/>
      <c r="E429" s="142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  <c r="P429" s="142"/>
      <c r="Q429" s="142"/>
      <c r="R429" s="142"/>
      <c r="S429" s="142"/>
    </row>
    <row r="430" spans="2:19">
      <c r="B430" s="141"/>
      <c r="C430" s="142"/>
      <c r="D430" s="142"/>
      <c r="E430" s="142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  <c r="P430" s="142"/>
      <c r="Q430" s="142"/>
      <c r="R430" s="142"/>
      <c r="S430" s="142"/>
    </row>
    <row r="431" spans="2:19">
      <c r="B431" s="141"/>
      <c r="C431" s="142"/>
      <c r="D431" s="142"/>
      <c r="E431" s="142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  <c r="P431" s="142"/>
      <c r="Q431" s="142"/>
      <c r="R431" s="142"/>
      <c r="S431" s="142"/>
    </row>
    <row r="432" spans="2:19">
      <c r="B432" s="141"/>
      <c r="C432" s="142"/>
      <c r="D432" s="142"/>
      <c r="E432" s="142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  <c r="P432" s="142"/>
      <c r="Q432" s="142"/>
      <c r="R432" s="142"/>
      <c r="S432" s="142"/>
    </row>
    <row r="433" spans="2:19">
      <c r="B433" s="141"/>
      <c r="C433" s="142"/>
      <c r="D433" s="142"/>
      <c r="E433" s="142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  <c r="P433" s="142"/>
      <c r="Q433" s="142"/>
      <c r="R433" s="142"/>
      <c r="S433" s="142"/>
    </row>
    <row r="434" spans="2:19">
      <c r="B434" s="141"/>
      <c r="C434" s="142"/>
      <c r="D434" s="142"/>
      <c r="E434" s="142"/>
      <c r="F434" s="142"/>
      <c r="G434" s="142"/>
      <c r="H434" s="142"/>
      <c r="I434" s="142"/>
      <c r="J434" s="142"/>
      <c r="K434" s="142"/>
      <c r="L434" s="142"/>
      <c r="M434" s="142"/>
      <c r="N434" s="142"/>
      <c r="O434" s="142"/>
      <c r="P434" s="142"/>
      <c r="Q434" s="142"/>
      <c r="R434" s="142"/>
      <c r="S434" s="142"/>
    </row>
    <row r="435" spans="2:19">
      <c r="B435" s="141"/>
      <c r="C435" s="142"/>
      <c r="D435" s="142"/>
      <c r="E435" s="142"/>
      <c r="F435" s="142"/>
      <c r="G435" s="142"/>
      <c r="H435" s="142"/>
      <c r="I435" s="142"/>
      <c r="J435" s="142"/>
      <c r="K435" s="142"/>
      <c r="L435" s="142"/>
      <c r="M435" s="142"/>
      <c r="N435" s="142"/>
      <c r="O435" s="142"/>
      <c r="P435" s="142"/>
      <c r="Q435" s="142"/>
      <c r="R435" s="142"/>
      <c r="S435" s="142"/>
    </row>
    <row r="436" spans="2:19">
      <c r="B436" s="141"/>
      <c r="C436" s="142"/>
      <c r="D436" s="142"/>
      <c r="E436" s="142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  <c r="P436" s="142"/>
      <c r="Q436" s="142"/>
      <c r="R436" s="142"/>
      <c r="S436" s="142"/>
    </row>
    <row r="437" spans="2:19">
      <c r="B437" s="141"/>
      <c r="C437" s="142"/>
      <c r="D437" s="142"/>
      <c r="E437" s="142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  <c r="P437" s="142"/>
      <c r="Q437" s="142"/>
      <c r="R437" s="142"/>
      <c r="S437" s="142"/>
    </row>
    <row r="438" spans="2:19">
      <c r="B438" s="141"/>
      <c r="C438" s="142"/>
      <c r="D438" s="142"/>
      <c r="E438" s="142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  <c r="P438" s="142"/>
      <c r="Q438" s="142"/>
      <c r="R438" s="142"/>
      <c r="S438" s="142"/>
    </row>
    <row r="439" spans="2:19">
      <c r="B439" s="141"/>
      <c r="C439" s="142"/>
      <c r="D439" s="142"/>
      <c r="E439" s="142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  <c r="P439" s="142"/>
      <c r="Q439" s="142"/>
      <c r="R439" s="142"/>
      <c r="S439" s="142"/>
    </row>
    <row r="440" spans="2:19">
      <c r="B440" s="141"/>
      <c r="C440" s="142"/>
      <c r="D440" s="142"/>
      <c r="E440" s="142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  <c r="P440" s="142"/>
      <c r="Q440" s="142"/>
      <c r="R440" s="142"/>
      <c r="S440" s="142"/>
    </row>
    <row r="441" spans="2:19">
      <c r="B441" s="141"/>
      <c r="C441" s="142"/>
      <c r="D441" s="142"/>
      <c r="E441" s="142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  <c r="P441" s="142"/>
      <c r="Q441" s="142"/>
      <c r="R441" s="142"/>
      <c r="S441" s="142"/>
    </row>
    <row r="442" spans="2:19">
      <c r="B442" s="141"/>
      <c r="C442" s="142"/>
      <c r="D442" s="142"/>
      <c r="E442" s="142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  <c r="P442" s="142"/>
      <c r="Q442" s="142"/>
      <c r="R442" s="142"/>
      <c r="S442" s="142"/>
    </row>
    <row r="443" spans="2:19">
      <c r="B443" s="141"/>
      <c r="C443" s="142"/>
      <c r="D443" s="142"/>
      <c r="E443" s="142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  <c r="P443" s="142"/>
      <c r="Q443" s="142"/>
      <c r="R443" s="142"/>
      <c r="S443" s="142"/>
    </row>
    <row r="444" spans="2:19">
      <c r="B444" s="141"/>
      <c r="C444" s="142"/>
      <c r="D444" s="142"/>
      <c r="E444" s="142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  <c r="P444" s="142"/>
      <c r="Q444" s="142"/>
      <c r="R444" s="142"/>
      <c r="S444" s="142"/>
    </row>
    <row r="445" spans="2:19">
      <c r="B445" s="141"/>
      <c r="C445" s="142"/>
      <c r="D445" s="142"/>
      <c r="E445" s="142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  <c r="P445" s="142"/>
      <c r="Q445" s="142"/>
      <c r="R445" s="142"/>
      <c r="S445" s="142"/>
    </row>
    <row r="446" spans="2:19">
      <c r="B446" s="141"/>
      <c r="C446" s="142"/>
      <c r="D446" s="142"/>
      <c r="E446" s="142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  <c r="Q446" s="142"/>
      <c r="R446" s="142"/>
      <c r="S446" s="142"/>
    </row>
    <row r="447" spans="2:19">
      <c r="B447" s="141"/>
      <c r="C447" s="142"/>
      <c r="D447" s="142"/>
      <c r="E447" s="142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  <c r="P447" s="142"/>
      <c r="Q447" s="142"/>
      <c r="R447" s="142"/>
      <c r="S447" s="142"/>
    </row>
    <row r="448" spans="2:19">
      <c r="B448" s="141"/>
      <c r="C448" s="142"/>
      <c r="D448" s="142"/>
      <c r="E448" s="142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  <c r="Q448" s="142"/>
      <c r="R448" s="142"/>
      <c r="S448" s="142"/>
    </row>
    <row r="449" spans="2:19">
      <c r="B449" s="141"/>
      <c r="C449" s="142"/>
      <c r="D449" s="142"/>
      <c r="E449" s="142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  <c r="Q449" s="142"/>
      <c r="R449" s="142"/>
      <c r="S449" s="142"/>
    </row>
    <row r="450" spans="2:19">
      <c r="B450" s="141"/>
      <c r="C450" s="142"/>
      <c r="D450" s="142"/>
      <c r="E450" s="142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  <c r="Q450" s="142"/>
      <c r="R450" s="142"/>
      <c r="S450" s="142"/>
    </row>
    <row r="451" spans="2:19">
      <c r="B451" s="141"/>
      <c r="C451" s="142"/>
      <c r="D451" s="142"/>
      <c r="E451" s="142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  <c r="P451" s="142"/>
      <c r="Q451" s="142"/>
      <c r="R451" s="142"/>
      <c r="S451" s="142"/>
    </row>
    <row r="452" spans="2:19">
      <c r="B452" s="141"/>
      <c r="C452" s="142"/>
      <c r="D452" s="142"/>
      <c r="E452" s="142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  <c r="P452" s="142"/>
      <c r="Q452" s="142"/>
      <c r="R452" s="142"/>
      <c r="S452" s="142"/>
    </row>
    <row r="453" spans="2:19">
      <c r="B453" s="141"/>
      <c r="C453" s="142"/>
      <c r="D453" s="142"/>
      <c r="E453" s="142"/>
      <c r="F453" s="142"/>
      <c r="G453" s="142"/>
      <c r="H453" s="142"/>
      <c r="I453" s="142"/>
      <c r="J453" s="142"/>
      <c r="K453" s="142"/>
      <c r="L453" s="142"/>
      <c r="M453" s="142"/>
      <c r="N453" s="142"/>
      <c r="O453" s="142"/>
      <c r="P453" s="142"/>
      <c r="Q453" s="142"/>
      <c r="R453" s="142"/>
      <c r="S453" s="142"/>
    </row>
    <row r="454" spans="2:19">
      <c r="B454" s="141"/>
      <c r="C454" s="142"/>
      <c r="D454" s="142"/>
      <c r="E454" s="142"/>
      <c r="F454" s="142"/>
      <c r="G454" s="142"/>
      <c r="H454" s="142"/>
      <c r="I454" s="142"/>
      <c r="J454" s="142"/>
      <c r="K454" s="142"/>
      <c r="L454" s="142"/>
      <c r="M454" s="142"/>
      <c r="N454" s="142"/>
      <c r="O454" s="142"/>
      <c r="P454" s="142"/>
      <c r="Q454" s="142"/>
      <c r="R454" s="142"/>
      <c r="S454" s="142"/>
    </row>
    <row r="455" spans="2:19">
      <c r="B455" s="141"/>
      <c r="C455" s="142"/>
      <c r="D455" s="142"/>
      <c r="E455" s="142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  <c r="P455" s="142"/>
      <c r="Q455" s="142"/>
      <c r="R455" s="142"/>
      <c r="S455" s="142"/>
    </row>
    <row r="456" spans="2:19">
      <c r="B456" s="141"/>
      <c r="C456" s="142"/>
      <c r="D456" s="142"/>
      <c r="E456" s="142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  <c r="P456" s="142"/>
      <c r="Q456" s="142"/>
      <c r="R456" s="142"/>
      <c r="S456" s="142"/>
    </row>
    <row r="457" spans="2:19">
      <c r="B457" s="141"/>
      <c r="C457" s="142"/>
      <c r="D457" s="142"/>
      <c r="E457" s="142"/>
      <c r="F457" s="142"/>
      <c r="G457" s="142"/>
      <c r="H457" s="142"/>
      <c r="I457" s="142"/>
      <c r="J457" s="142"/>
      <c r="K457" s="142"/>
      <c r="L457" s="142"/>
      <c r="M457" s="142"/>
      <c r="N457" s="142"/>
      <c r="O457" s="142"/>
      <c r="P457" s="142"/>
      <c r="Q457" s="142"/>
      <c r="R457" s="142"/>
      <c r="S457" s="142"/>
    </row>
    <row r="458" spans="2:19">
      <c r="B458" s="141"/>
      <c r="C458" s="142"/>
      <c r="D458" s="142"/>
      <c r="E458" s="142"/>
      <c r="F458" s="142"/>
      <c r="G458" s="142"/>
      <c r="H458" s="142"/>
      <c r="I458" s="142"/>
      <c r="J458" s="142"/>
      <c r="K458" s="142"/>
      <c r="L458" s="142"/>
      <c r="M458" s="142"/>
      <c r="N458" s="142"/>
      <c r="O458" s="142"/>
      <c r="P458" s="142"/>
      <c r="Q458" s="142"/>
      <c r="R458" s="142"/>
      <c r="S458" s="142"/>
    </row>
    <row r="459" spans="2:19">
      <c r="B459" s="141"/>
      <c r="C459" s="142"/>
      <c r="D459" s="142"/>
      <c r="E459" s="142"/>
      <c r="F459" s="142"/>
      <c r="G459" s="142"/>
      <c r="H459" s="142"/>
      <c r="I459" s="142"/>
      <c r="J459" s="142"/>
      <c r="K459" s="142"/>
      <c r="L459" s="142"/>
      <c r="M459" s="142"/>
      <c r="N459" s="142"/>
      <c r="O459" s="142"/>
      <c r="P459" s="142"/>
      <c r="Q459" s="142"/>
      <c r="R459" s="142"/>
      <c r="S459" s="142"/>
    </row>
    <row r="460" spans="2:19">
      <c r="B460" s="141"/>
      <c r="C460" s="142"/>
      <c r="D460" s="142"/>
      <c r="E460" s="142"/>
      <c r="F460" s="142"/>
      <c r="G460" s="142"/>
      <c r="H460" s="142"/>
      <c r="I460" s="142"/>
      <c r="J460" s="142"/>
      <c r="K460" s="142"/>
      <c r="L460" s="142"/>
      <c r="M460" s="142"/>
      <c r="N460" s="142"/>
      <c r="O460" s="142"/>
      <c r="P460" s="142"/>
      <c r="Q460" s="142"/>
      <c r="R460" s="142"/>
      <c r="S460" s="142"/>
    </row>
    <row r="461" spans="2:19">
      <c r="B461" s="141"/>
      <c r="C461" s="142"/>
      <c r="D461" s="142"/>
      <c r="E461" s="142"/>
      <c r="F461" s="142"/>
      <c r="G461" s="142"/>
      <c r="H461" s="142"/>
      <c r="I461" s="142"/>
      <c r="J461" s="142"/>
      <c r="K461" s="142"/>
      <c r="L461" s="142"/>
      <c r="M461" s="142"/>
      <c r="N461" s="142"/>
      <c r="O461" s="142"/>
      <c r="P461" s="142"/>
      <c r="Q461" s="142"/>
      <c r="R461" s="142"/>
      <c r="S461" s="142"/>
    </row>
    <row r="462" spans="2:19">
      <c r="B462" s="141"/>
      <c r="C462" s="142"/>
      <c r="D462" s="142"/>
      <c r="E462" s="142"/>
      <c r="F462" s="142"/>
      <c r="G462" s="142"/>
      <c r="H462" s="142"/>
      <c r="I462" s="142"/>
      <c r="J462" s="142"/>
      <c r="K462" s="142"/>
      <c r="L462" s="142"/>
      <c r="M462" s="142"/>
      <c r="N462" s="142"/>
      <c r="O462" s="142"/>
      <c r="P462" s="142"/>
      <c r="Q462" s="142"/>
      <c r="R462" s="142"/>
      <c r="S462" s="142"/>
    </row>
    <row r="463" spans="2:19">
      <c r="B463" s="141"/>
      <c r="C463" s="142"/>
      <c r="D463" s="142"/>
      <c r="E463" s="142"/>
      <c r="F463" s="142"/>
      <c r="G463" s="142"/>
      <c r="H463" s="142"/>
      <c r="I463" s="142"/>
      <c r="J463" s="142"/>
      <c r="K463" s="142"/>
      <c r="L463" s="142"/>
      <c r="M463" s="142"/>
      <c r="N463" s="142"/>
      <c r="O463" s="142"/>
      <c r="P463" s="142"/>
      <c r="Q463" s="142"/>
      <c r="R463" s="142"/>
      <c r="S463" s="142"/>
    </row>
    <row r="464" spans="2:19">
      <c r="B464" s="141"/>
      <c r="C464" s="142"/>
      <c r="D464" s="142"/>
      <c r="E464" s="142"/>
      <c r="F464" s="142"/>
      <c r="G464" s="142"/>
      <c r="H464" s="142"/>
      <c r="I464" s="142"/>
      <c r="J464" s="142"/>
      <c r="K464" s="142"/>
      <c r="L464" s="142"/>
      <c r="M464" s="142"/>
      <c r="N464" s="142"/>
      <c r="O464" s="142"/>
      <c r="P464" s="142"/>
      <c r="Q464" s="142"/>
      <c r="R464" s="142"/>
      <c r="S464" s="142"/>
    </row>
    <row r="465" spans="2:19">
      <c r="B465" s="141"/>
      <c r="C465" s="142"/>
      <c r="D465" s="142"/>
      <c r="E465" s="142"/>
      <c r="F465" s="142"/>
      <c r="G465" s="142"/>
      <c r="H465" s="142"/>
      <c r="I465" s="142"/>
      <c r="J465" s="142"/>
      <c r="K465" s="142"/>
      <c r="L465" s="142"/>
      <c r="M465" s="142"/>
      <c r="N465" s="142"/>
      <c r="O465" s="142"/>
      <c r="P465" s="142"/>
      <c r="Q465" s="142"/>
      <c r="R465" s="142"/>
      <c r="S465" s="142"/>
    </row>
    <row r="466" spans="2:19">
      <c r="B466" s="141"/>
      <c r="C466" s="142"/>
      <c r="D466" s="142"/>
      <c r="E466" s="142"/>
      <c r="F466" s="142"/>
      <c r="G466" s="142"/>
      <c r="H466" s="142"/>
      <c r="I466" s="142"/>
      <c r="J466" s="142"/>
      <c r="K466" s="142"/>
      <c r="L466" s="142"/>
      <c r="M466" s="142"/>
      <c r="N466" s="142"/>
      <c r="O466" s="142"/>
      <c r="P466" s="142"/>
      <c r="Q466" s="142"/>
      <c r="R466" s="142"/>
      <c r="S466" s="142"/>
    </row>
    <row r="467" spans="2:19">
      <c r="B467" s="141"/>
      <c r="C467" s="142"/>
      <c r="D467" s="142"/>
      <c r="E467" s="142"/>
      <c r="F467" s="142"/>
      <c r="G467" s="142"/>
      <c r="H467" s="142"/>
      <c r="I467" s="142"/>
      <c r="J467" s="142"/>
      <c r="K467" s="142"/>
      <c r="L467" s="142"/>
      <c r="M467" s="142"/>
      <c r="N467" s="142"/>
      <c r="O467" s="142"/>
      <c r="P467" s="142"/>
      <c r="Q467" s="142"/>
      <c r="R467" s="142"/>
      <c r="S467" s="142"/>
    </row>
    <row r="468" spans="2:19">
      <c r="B468" s="141"/>
      <c r="C468" s="142"/>
      <c r="D468" s="142"/>
      <c r="E468" s="142"/>
      <c r="F468" s="142"/>
      <c r="G468" s="142"/>
      <c r="H468" s="142"/>
      <c r="I468" s="142"/>
      <c r="J468" s="142"/>
      <c r="K468" s="142"/>
      <c r="L468" s="142"/>
      <c r="M468" s="142"/>
      <c r="N468" s="142"/>
      <c r="O468" s="142"/>
      <c r="P468" s="142"/>
      <c r="Q468" s="142"/>
      <c r="R468" s="142"/>
      <c r="S468" s="142"/>
    </row>
    <row r="469" spans="2:19">
      <c r="B469" s="141"/>
      <c r="C469" s="142"/>
      <c r="D469" s="142"/>
      <c r="E469" s="142"/>
      <c r="F469" s="142"/>
      <c r="G469" s="142"/>
      <c r="H469" s="142"/>
      <c r="I469" s="142"/>
      <c r="J469" s="142"/>
      <c r="K469" s="142"/>
      <c r="L469" s="142"/>
      <c r="M469" s="142"/>
      <c r="N469" s="142"/>
      <c r="O469" s="142"/>
      <c r="P469" s="142"/>
      <c r="Q469" s="142"/>
      <c r="R469" s="142"/>
      <c r="S469" s="142"/>
    </row>
    <row r="470" spans="2:19">
      <c r="B470" s="141"/>
      <c r="C470" s="142"/>
      <c r="D470" s="142"/>
      <c r="E470" s="142"/>
      <c r="F470" s="142"/>
      <c r="G470" s="142"/>
      <c r="H470" s="142"/>
      <c r="I470" s="142"/>
      <c r="J470" s="142"/>
      <c r="K470" s="142"/>
      <c r="L470" s="142"/>
      <c r="M470" s="142"/>
      <c r="N470" s="142"/>
      <c r="O470" s="142"/>
      <c r="P470" s="142"/>
      <c r="Q470" s="142"/>
      <c r="R470" s="142"/>
      <c r="S470" s="142"/>
    </row>
    <row r="471" spans="2:19">
      <c r="B471" s="141"/>
      <c r="C471" s="142"/>
      <c r="D471" s="142"/>
      <c r="E471" s="142"/>
      <c r="F471" s="142"/>
      <c r="G471" s="142"/>
      <c r="H471" s="142"/>
      <c r="I471" s="142"/>
      <c r="J471" s="142"/>
      <c r="K471" s="142"/>
      <c r="L471" s="142"/>
      <c r="M471" s="142"/>
      <c r="N471" s="142"/>
      <c r="O471" s="142"/>
      <c r="P471" s="142"/>
      <c r="Q471" s="142"/>
      <c r="R471" s="142"/>
      <c r="S471" s="142"/>
    </row>
    <row r="472" spans="2:19">
      <c r="B472" s="141"/>
      <c r="C472" s="142"/>
      <c r="D472" s="142"/>
      <c r="E472" s="142"/>
      <c r="F472" s="142"/>
      <c r="G472" s="142"/>
      <c r="H472" s="142"/>
      <c r="I472" s="142"/>
      <c r="J472" s="142"/>
      <c r="K472" s="142"/>
      <c r="L472" s="142"/>
      <c r="M472" s="142"/>
      <c r="N472" s="142"/>
      <c r="O472" s="142"/>
      <c r="P472" s="142"/>
      <c r="Q472" s="142"/>
      <c r="R472" s="142"/>
      <c r="S472" s="142"/>
    </row>
    <row r="473" spans="2:19">
      <c r="B473" s="141"/>
      <c r="C473" s="142"/>
      <c r="D473" s="142"/>
      <c r="E473" s="142"/>
      <c r="F473" s="142"/>
      <c r="G473" s="142"/>
      <c r="H473" s="142"/>
      <c r="I473" s="142"/>
      <c r="J473" s="142"/>
      <c r="K473" s="142"/>
      <c r="L473" s="142"/>
      <c r="M473" s="142"/>
      <c r="N473" s="142"/>
      <c r="O473" s="142"/>
      <c r="P473" s="142"/>
      <c r="Q473" s="142"/>
      <c r="R473" s="142"/>
      <c r="S473" s="142"/>
    </row>
    <row r="474" spans="2:19">
      <c r="B474" s="141"/>
      <c r="C474" s="142"/>
      <c r="D474" s="142"/>
      <c r="E474" s="142"/>
      <c r="F474" s="142"/>
      <c r="G474" s="142"/>
      <c r="H474" s="142"/>
      <c r="I474" s="142"/>
      <c r="J474" s="142"/>
      <c r="K474" s="142"/>
      <c r="L474" s="142"/>
      <c r="M474" s="142"/>
      <c r="N474" s="142"/>
      <c r="O474" s="142"/>
      <c r="P474" s="142"/>
      <c r="Q474" s="142"/>
      <c r="R474" s="142"/>
      <c r="S474" s="142"/>
    </row>
    <row r="475" spans="2:19">
      <c r="B475" s="141"/>
      <c r="C475" s="142"/>
      <c r="D475" s="142"/>
      <c r="E475" s="142"/>
      <c r="F475" s="142"/>
      <c r="G475" s="142"/>
      <c r="H475" s="142"/>
      <c r="I475" s="142"/>
      <c r="J475" s="142"/>
      <c r="K475" s="142"/>
      <c r="L475" s="142"/>
      <c r="M475" s="142"/>
      <c r="N475" s="142"/>
      <c r="O475" s="142"/>
      <c r="P475" s="142"/>
      <c r="Q475" s="142"/>
      <c r="R475" s="142"/>
      <c r="S475" s="142"/>
    </row>
    <row r="476" spans="2:19">
      <c r="B476" s="141"/>
      <c r="C476" s="142"/>
      <c r="D476" s="142"/>
      <c r="E476" s="142"/>
      <c r="F476" s="142"/>
      <c r="G476" s="142"/>
      <c r="H476" s="142"/>
      <c r="I476" s="142"/>
      <c r="J476" s="142"/>
      <c r="K476" s="142"/>
      <c r="L476" s="142"/>
      <c r="M476" s="142"/>
      <c r="N476" s="142"/>
      <c r="O476" s="142"/>
      <c r="P476" s="142"/>
      <c r="Q476" s="142"/>
      <c r="R476" s="142"/>
      <c r="S476" s="142"/>
    </row>
    <row r="477" spans="2:19">
      <c r="B477" s="141"/>
      <c r="C477" s="142"/>
      <c r="D477" s="142"/>
      <c r="E477" s="142"/>
      <c r="F477" s="142"/>
      <c r="G477" s="142"/>
      <c r="H477" s="142"/>
      <c r="I477" s="142"/>
      <c r="J477" s="142"/>
      <c r="K477" s="142"/>
      <c r="L477" s="142"/>
      <c r="M477" s="142"/>
      <c r="N477" s="142"/>
      <c r="O477" s="142"/>
      <c r="P477" s="142"/>
      <c r="Q477" s="142"/>
      <c r="R477" s="142"/>
      <c r="S477" s="142"/>
    </row>
    <row r="478" spans="2:19">
      <c r="B478" s="141"/>
      <c r="C478" s="142"/>
      <c r="D478" s="142"/>
      <c r="E478" s="142"/>
      <c r="F478" s="142"/>
      <c r="G478" s="142"/>
      <c r="H478" s="142"/>
      <c r="I478" s="142"/>
      <c r="J478" s="142"/>
      <c r="K478" s="142"/>
      <c r="L478" s="142"/>
      <c r="M478" s="142"/>
      <c r="N478" s="142"/>
      <c r="O478" s="142"/>
      <c r="P478" s="142"/>
      <c r="Q478" s="142"/>
      <c r="R478" s="142"/>
      <c r="S478" s="142"/>
    </row>
    <row r="479" spans="2:19">
      <c r="B479" s="141"/>
      <c r="C479" s="142"/>
      <c r="D479" s="142"/>
      <c r="E479" s="142"/>
      <c r="F479" s="142"/>
      <c r="G479" s="142"/>
      <c r="H479" s="142"/>
      <c r="I479" s="142"/>
      <c r="J479" s="142"/>
      <c r="K479" s="142"/>
      <c r="L479" s="142"/>
      <c r="M479" s="142"/>
      <c r="N479" s="142"/>
      <c r="O479" s="142"/>
      <c r="P479" s="142"/>
      <c r="Q479" s="142"/>
      <c r="R479" s="142"/>
      <c r="S479" s="142"/>
    </row>
    <row r="480" spans="2:19">
      <c r="B480" s="141"/>
      <c r="C480" s="142"/>
      <c r="D480" s="142"/>
      <c r="E480" s="142"/>
      <c r="F480" s="142"/>
      <c r="G480" s="142"/>
      <c r="H480" s="142"/>
      <c r="I480" s="142"/>
      <c r="J480" s="142"/>
      <c r="K480" s="142"/>
      <c r="L480" s="142"/>
      <c r="M480" s="142"/>
      <c r="N480" s="142"/>
      <c r="O480" s="142"/>
      <c r="P480" s="142"/>
      <c r="Q480" s="142"/>
      <c r="R480" s="142"/>
      <c r="S480" s="142"/>
    </row>
    <row r="481" spans="2:19">
      <c r="B481" s="141"/>
      <c r="C481" s="142"/>
      <c r="D481" s="142"/>
      <c r="E481" s="142"/>
      <c r="F481" s="142"/>
      <c r="G481" s="142"/>
      <c r="H481" s="142"/>
      <c r="I481" s="142"/>
      <c r="J481" s="142"/>
      <c r="K481" s="142"/>
      <c r="L481" s="142"/>
      <c r="M481" s="142"/>
      <c r="N481" s="142"/>
      <c r="O481" s="142"/>
      <c r="P481" s="142"/>
      <c r="Q481" s="142"/>
      <c r="R481" s="142"/>
      <c r="S481" s="142"/>
    </row>
    <row r="482" spans="2:19">
      <c r="B482" s="141"/>
      <c r="C482" s="142"/>
      <c r="D482" s="142"/>
      <c r="E482" s="142"/>
      <c r="F482" s="142"/>
      <c r="G482" s="142"/>
      <c r="H482" s="142"/>
      <c r="I482" s="142"/>
      <c r="J482" s="142"/>
      <c r="K482" s="142"/>
      <c r="L482" s="142"/>
      <c r="M482" s="142"/>
      <c r="N482" s="142"/>
      <c r="O482" s="142"/>
      <c r="P482" s="142"/>
      <c r="Q482" s="142"/>
      <c r="R482" s="142"/>
      <c r="S482" s="142"/>
    </row>
    <row r="483" spans="2:19">
      <c r="B483" s="141"/>
      <c r="C483" s="142"/>
      <c r="D483" s="142"/>
      <c r="E483" s="142"/>
      <c r="F483" s="142"/>
      <c r="G483" s="142"/>
      <c r="H483" s="142"/>
      <c r="I483" s="142"/>
      <c r="J483" s="142"/>
      <c r="K483" s="142"/>
      <c r="L483" s="142"/>
      <c r="M483" s="142"/>
      <c r="N483" s="142"/>
      <c r="O483" s="142"/>
      <c r="P483" s="142"/>
      <c r="Q483" s="142"/>
      <c r="R483" s="142"/>
      <c r="S483" s="142"/>
    </row>
    <row r="484" spans="2:19">
      <c r="B484" s="141"/>
      <c r="C484" s="142"/>
      <c r="D484" s="142"/>
      <c r="E484" s="142"/>
      <c r="F484" s="142"/>
      <c r="G484" s="142"/>
      <c r="H484" s="142"/>
      <c r="I484" s="142"/>
      <c r="J484" s="142"/>
      <c r="K484" s="142"/>
      <c r="L484" s="142"/>
      <c r="M484" s="142"/>
      <c r="N484" s="142"/>
      <c r="O484" s="142"/>
      <c r="P484" s="142"/>
      <c r="Q484" s="142"/>
      <c r="R484" s="142"/>
      <c r="S484" s="142"/>
    </row>
    <row r="485" spans="2:19">
      <c r="B485" s="141"/>
      <c r="C485" s="142"/>
      <c r="D485" s="142"/>
      <c r="E485" s="142"/>
      <c r="F485" s="142"/>
      <c r="G485" s="142"/>
      <c r="H485" s="142"/>
      <c r="I485" s="142"/>
      <c r="J485" s="142"/>
      <c r="K485" s="142"/>
      <c r="L485" s="142"/>
      <c r="M485" s="142"/>
      <c r="N485" s="142"/>
      <c r="O485" s="142"/>
      <c r="P485" s="142"/>
      <c r="Q485" s="142"/>
      <c r="R485" s="142"/>
      <c r="S485" s="142"/>
    </row>
    <row r="486" spans="2:19">
      <c r="B486" s="141"/>
      <c r="C486" s="142"/>
      <c r="D486" s="142"/>
      <c r="E486" s="142"/>
      <c r="F486" s="142"/>
      <c r="G486" s="142"/>
      <c r="H486" s="142"/>
      <c r="I486" s="142"/>
      <c r="J486" s="142"/>
      <c r="K486" s="142"/>
      <c r="L486" s="142"/>
      <c r="M486" s="142"/>
      <c r="N486" s="142"/>
      <c r="O486" s="142"/>
      <c r="P486" s="142"/>
      <c r="Q486" s="142"/>
      <c r="R486" s="142"/>
      <c r="S486" s="142"/>
    </row>
    <row r="487" spans="2:19">
      <c r="B487" s="141"/>
      <c r="C487" s="142"/>
      <c r="D487" s="142"/>
      <c r="E487" s="142"/>
      <c r="F487" s="142"/>
      <c r="G487" s="142"/>
      <c r="H487" s="142"/>
      <c r="I487" s="142"/>
      <c r="J487" s="142"/>
      <c r="K487" s="142"/>
      <c r="L487" s="142"/>
      <c r="M487" s="142"/>
      <c r="N487" s="142"/>
      <c r="O487" s="142"/>
      <c r="P487" s="142"/>
      <c r="Q487" s="142"/>
      <c r="R487" s="142"/>
      <c r="S487" s="142"/>
    </row>
    <row r="488" spans="2:19">
      <c r="B488" s="141"/>
      <c r="C488" s="142"/>
      <c r="D488" s="142"/>
      <c r="E488" s="142"/>
      <c r="F488" s="142"/>
      <c r="G488" s="142"/>
      <c r="H488" s="142"/>
      <c r="I488" s="142"/>
      <c r="J488" s="142"/>
      <c r="K488" s="142"/>
      <c r="L488" s="142"/>
      <c r="M488" s="142"/>
      <c r="N488" s="142"/>
      <c r="O488" s="142"/>
      <c r="P488" s="142"/>
      <c r="Q488" s="142"/>
      <c r="R488" s="142"/>
      <c r="S488" s="142"/>
    </row>
    <row r="489" spans="2:19">
      <c r="B489" s="141"/>
      <c r="C489" s="142"/>
      <c r="D489" s="142"/>
      <c r="E489" s="142"/>
      <c r="F489" s="142"/>
      <c r="G489" s="142"/>
      <c r="H489" s="142"/>
      <c r="I489" s="142"/>
      <c r="J489" s="142"/>
      <c r="K489" s="142"/>
      <c r="L489" s="142"/>
      <c r="M489" s="142"/>
      <c r="N489" s="142"/>
      <c r="O489" s="142"/>
      <c r="P489" s="142"/>
      <c r="Q489" s="142"/>
      <c r="R489" s="142"/>
      <c r="S489" s="142"/>
    </row>
    <row r="490" spans="2:19">
      <c r="B490" s="141"/>
      <c r="C490" s="142"/>
      <c r="D490" s="142"/>
      <c r="E490" s="142"/>
      <c r="F490" s="142"/>
      <c r="G490" s="142"/>
      <c r="H490" s="142"/>
      <c r="I490" s="142"/>
      <c r="J490" s="142"/>
      <c r="K490" s="142"/>
      <c r="L490" s="142"/>
      <c r="M490" s="142"/>
      <c r="N490" s="142"/>
      <c r="O490" s="142"/>
      <c r="P490" s="142"/>
      <c r="Q490" s="142"/>
      <c r="R490" s="142"/>
      <c r="S490" s="142"/>
    </row>
    <row r="491" spans="2:19">
      <c r="B491" s="141"/>
      <c r="C491" s="142"/>
      <c r="D491" s="142"/>
      <c r="E491" s="142"/>
      <c r="F491" s="142"/>
      <c r="G491" s="142"/>
      <c r="H491" s="142"/>
      <c r="I491" s="142"/>
      <c r="J491" s="142"/>
      <c r="K491" s="142"/>
      <c r="L491" s="142"/>
      <c r="M491" s="142"/>
      <c r="N491" s="142"/>
      <c r="O491" s="142"/>
      <c r="P491" s="142"/>
      <c r="Q491" s="142"/>
      <c r="R491" s="142"/>
      <c r="S491" s="142"/>
    </row>
    <row r="492" spans="2:19">
      <c r="B492" s="141"/>
      <c r="C492" s="142"/>
      <c r="D492" s="142"/>
      <c r="E492" s="142"/>
      <c r="F492" s="142"/>
      <c r="G492" s="142"/>
      <c r="H492" s="142"/>
      <c r="I492" s="142"/>
      <c r="J492" s="142"/>
      <c r="K492" s="142"/>
      <c r="L492" s="142"/>
      <c r="M492" s="142"/>
      <c r="N492" s="142"/>
      <c r="O492" s="142"/>
      <c r="P492" s="142"/>
      <c r="Q492" s="142"/>
      <c r="R492" s="142"/>
      <c r="S492" s="142"/>
    </row>
    <row r="493" spans="2:19">
      <c r="B493" s="141"/>
      <c r="C493" s="142"/>
      <c r="D493" s="142"/>
      <c r="E493" s="142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  <c r="P493" s="142"/>
      <c r="Q493" s="142"/>
      <c r="R493" s="142"/>
      <c r="S493" s="142"/>
    </row>
    <row r="494" spans="2:19">
      <c r="B494" s="141"/>
      <c r="C494" s="142"/>
      <c r="D494" s="142"/>
      <c r="E494" s="142"/>
      <c r="F494" s="142"/>
      <c r="G494" s="142"/>
      <c r="H494" s="142"/>
      <c r="I494" s="142"/>
      <c r="J494" s="142"/>
      <c r="K494" s="142"/>
      <c r="L494" s="142"/>
      <c r="M494" s="142"/>
      <c r="N494" s="142"/>
      <c r="O494" s="142"/>
      <c r="P494" s="142"/>
      <c r="Q494" s="142"/>
      <c r="R494" s="142"/>
      <c r="S494" s="142"/>
    </row>
    <row r="495" spans="2:19">
      <c r="B495" s="141"/>
      <c r="C495" s="142"/>
      <c r="D495" s="142"/>
      <c r="E495" s="142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  <c r="Q495" s="142"/>
      <c r="R495" s="142"/>
      <c r="S495" s="142"/>
    </row>
    <row r="496" spans="2:19">
      <c r="B496" s="141"/>
      <c r="C496" s="142"/>
      <c r="D496" s="142"/>
      <c r="E496" s="142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  <c r="P496" s="142"/>
      <c r="Q496" s="142"/>
      <c r="R496" s="142"/>
      <c r="S496" s="142"/>
    </row>
    <row r="497" spans="2:19">
      <c r="B497" s="141"/>
      <c r="C497" s="142"/>
      <c r="D497" s="142"/>
      <c r="E497" s="142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  <c r="P497" s="142"/>
      <c r="Q497" s="142"/>
      <c r="R497" s="142"/>
      <c r="S497" s="142"/>
    </row>
    <row r="498" spans="2:19">
      <c r="B498" s="141"/>
      <c r="C498" s="142"/>
      <c r="D498" s="142"/>
      <c r="E498" s="142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  <c r="P498" s="142"/>
      <c r="Q498" s="142"/>
      <c r="R498" s="142"/>
      <c r="S498" s="142"/>
    </row>
    <row r="499" spans="2:19">
      <c r="B499" s="141"/>
      <c r="C499" s="142"/>
      <c r="D499" s="142"/>
      <c r="E499" s="142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  <c r="R499" s="142"/>
      <c r="S499" s="142"/>
    </row>
    <row r="500" spans="2:19">
      <c r="B500" s="141"/>
      <c r="C500" s="142"/>
      <c r="D500" s="142"/>
      <c r="E500" s="142"/>
      <c r="F500" s="142"/>
      <c r="G500" s="142"/>
      <c r="H500" s="142"/>
      <c r="I500" s="142"/>
      <c r="J500" s="142"/>
      <c r="K500" s="142"/>
      <c r="L500" s="142"/>
      <c r="M500" s="142"/>
      <c r="N500" s="142"/>
      <c r="O500" s="142"/>
      <c r="P500" s="142"/>
      <c r="Q500" s="142"/>
      <c r="R500" s="142"/>
      <c r="S500" s="142"/>
    </row>
    <row r="501" spans="2:19">
      <c r="B501" s="141"/>
      <c r="C501" s="142"/>
      <c r="D501" s="142"/>
      <c r="E501" s="142"/>
      <c r="F501" s="142"/>
      <c r="G501" s="142"/>
      <c r="H501" s="142"/>
      <c r="I501" s="142"/>
      <c r="J501" s="142"/>
      <c r="K501" s="142"/>
      <c r="L501" s="142"/>
      <c r="M501" s="142"/>
      <c r="N501" s="142"/>
      <c r="O501" s="142"/>
      <c r="P501" s="142"/>
      <c r="Q501" s="142"/>
      <c r="R501" s="142"/>
      <c r="S501" s="142"/>
    </row>
    <row r="502" spans="2:19">
      <c r="B502" s="141"/>
      <c r="C502" s="142"/>
      <c r="D502" s="142"/>
      <c r="E502" s="142"/>
      <c r="F502" s="142"/>
      <c r="G502" s="142"/>
      <c r="H502" s="142"/>
      <c r="I502" s="142"/>
      <c r="J502" s="142"/>
      <c r="K502" s="142"/>
      <c r="L502" s="142"/>
      <c r="M502" s="142"/>
      <c r="N502" s="142"/>
      <c r="O502" s="142"/>
      <c r="P502" s="142"/>
      <c r="Q502" s="142"/>
      <c r="R502" s="142"/>
      <c r="S502" s="142"/>
    </row>
    <row r="503" spans="2:19">
      <c r="B503" s="141"/>
      <c r="C503" s="142"/>
      <c r="D503" s="142"/>
      <c r="E503" s="142"/>
      <c r="F503" s="142"/>
      <c r="G503" s="142"/>
      <c r="H503" s="142"/>
      <c r="I503" s="142"/>
      <c r="J503" s="142"/>
      <c r="K503" s="142"/>
      <c r="L503" s="142"/>
      <c r="M503" s="142"/>
      <c r="N503" s="142"/>
      <c r="O503" s="142"/>
      <c r="P503" s="142"/>
      <c r="Q503" s="142"/>
      <c r="R503" s="142"/>
      <c r="S503" s="142"/>
    </row>
    <row r="504" spans="2:19">
      <c r="B504" s="141"/>
      <c r="C504" s="142"/>
      <c r="D504" s="142"/>
      <c r="E504" s="142"/>
      <c r="F504" s="142"/>
      <c r="G504" s="142"/>
      <c r="H504" s="142"/>
      <c r="I504" s="142"/>
      <c r="J504" s="142"/>
      <c r="K504" s="142"/>
      <c r="L504" s="142"/>
      <c r="M504" s="142"/>
      <c r="N504" s="142"/>
      <c r="O504" s="142"/>
      <c r="P504" s="142"/>
      <c r="Q504" s="142"/>
      <c r="R504" s="142"/>
      <c r="S504" s="142"/>
    </row>
    <row r="505" spans="2:19">
      <c r="B505" s="141"/>
      <c r="C505" s="142"/>
      <c r="D505" s="142"/>
      <c r="E505" s="142"/>
      <c r="F505" s="142"/>
      <c r="G505" s="142"/>
      <c r="H505" s="142"/>
      <c r="I505" s="142"/>
      <c r="J505" s="142"/>
      <c r="K505" s="142"/>
      <c r="L505" s="142"/>
      <c r="M505" s="142"/>
      <c r="N505" s="142"/>
      <c r="O505" s="142"/>
      <c r="P505" s="142"/>
      <c r="Q505" s="142"/>
      <c r="R505" s="142"/>
      <c r="S505" s="142"/>
    </row>
    <row r="506" spans="2:19">
      <c r="B506" s="141"/>
      <c r="C506" s="142"/>
      <c r="D506" s="142"/>
      <c r="E506" s="142"/>
      <c r="F506" s="142"/>
      <c r="G506" s="142"/>
      <c r="H506" s="142"/>
      <c r="I506" s="142"/>
      <c r="J506" s="142"/>
      <c r="K506" s="142"/>
      <c r="L506" s="142"/>
      <c r="M506" s="142"/>
      <c r="N506" s="142"/>
      <c r="O506" s="142"/>
      <c r="P506" s="142"/>
      <c r="Q506" s="142"/>
      <c r="R506" s="142"/>
      <c r="S506" s="142"/>
    </row>
    <row r="507" spans="2:19">
      <c r="B507" s="141"/>
      <c r="C507" s="142"/>
      <c r="D507" s="142"/>
      <c r="E507" s="142"/>
      <c r="F507" s="142"/>
      <c r="G507" s="142"/>
      <c r="H507" s="142"/>
      <c r="I507" s="142"/>
      <c r="J507" s="142"/>
      <c r="K507" s="142"/>
      <c r="L507" s="142"/>
      <c r="M507" s="142"/>
      <c r="N507" s="142"/>
      <c r="O507" s="142"/>
      <c r="P507" s="142"/>
      <c r="Q507" s="142"/>
      <c r="R507" s="142"/>
      <c r="S507" s="142"/>
    </row>
    <row r="508" spans="2:19">
      <c r="B508" s="141"/>
      <c r="C508" s="142"/>
      <c r="D508" s="142"/>
      <c r="E508" s="142"/>
      <c r="F508" s="142"/>
      <c r="G508" s="142"/>
      <c r="H508" s="142"/>
      <c r="I508" s="142"/>
      <c r="J508" s="142"/>
      <c r="K508" s="142"/>
      <c r="L508" s="142"/>
      <c r="M508" s="142"/>
      <c r="N508" s="142"/>
      <c r="O508" s="142"/>
      <c r="P508" s="142"/>
      <c r="Q508" s="142"/>
      <c r="R508" s="142"/>
      <c r="S508" s="142"/>
    </row>
    <row r="509" spans="2:19">
      <c r="B509" s="141"/>
      <c r="C509" s="142"/>
      <c r="D509" s="142"/>
      <c r="E509" s="142"/>
      <c r="F509" s="142"/>
      <c r="G509" s="142"/>
      <c r="H509" s="142"/>
      <c r="I509" s="142"/>
      <c r="J509" s="142"/>
      <c r="K509" s="142"/>
      <c r="L509" s="142"/>
      <c r="M509" s="142"/>
      <c r="N509" s="142"/>
      <c r="O509" s="142"/>
      <c r="P509" s="142"/>
      <c r="Q509" s="142"/>
      <c r="R509" s="142"/>
      <c r="S509" s="142"/>
    </row>
    <row r="510" spans="2:19">
      <c r="B510" s="141"/>
      <c r="C510" s="142"/>
      <c r="D510" s="142"/>
      <c r="E510" s="142"/>
      <c r="F510" s="142"/>
      <c r="G510" s="142"/>
      <c r="H510" s="142"/>
      <c r="I510" s="142"/>
      <c r="J510" s="142"/>
      <c r="K510" s="142"/>
      <c r="L510" s="142"/>
      <c r="M510" s="142"/>
      <c r="N510" s="142"/>
      <c r="O510" s="142"/>
      <c r="P510" s="142"/>
      <c r="Q510" s="142"/>
      <c r="R510" s="142"/>
      <c r="S510" s="142"/>
    </row>
    <row r="511" spans="2:19">
      <c r="B511" s="141"/>
      <c r="C511" s="142"/>
      <c r="D511" s="142"/>
      <c r="E511" s="142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  <c r="S511" s="142"/>
    </row>
    <row r="512" spans="2:19">
      <c r="B512" s="141"/>
      <c r="C512" s="142"/>
      <c r="D512" s="142"/>
      <c r="E512" s="142"/>
      <c r="F512" s="142"/>
      <c r="G512" s="142"/>
      <c r="H512" s="142"/>
      <c r="I512" s="142"/>
      <c r="J512" s="142"/>
      <c r="K512" s="142"/>
      <c r="L512" s="142"/>
      <c r="M512" s="142"/>
      <c r="N512" s="142"/>
      <c r="O512" s="142"/>
      <c r="P512" s="142"/>
      <c r="Q512" s="142"/>
      <c r="R512" s="142"/>
      <c r="S512" s="142"/>
    </row>
    <row r="513" spans="2:19">
      <c r="B513" s="141"/>
      <c r="C513" s="142"/>
      <c r="D513" s="142"/>
      <c r="E513" s="142"/>
      <c r="F513" s="142"/>
      <c r="G513" s="142"/>
      <c r="H513" s="142"/>
      <c r="I513" s="142"/>
      <c r="J513" s="142"/>
      <c r="K513" s="142"/>
      <c r="L513" s="142"/>
      <c r="M513" s="142"/>
      <c r="N513" s="142"/>
      <c r="O513" s="142"/>
      <c r="P513" s="142"/>
      <c r="Q513" s="142"/>
      <c r="R513" s="142"/>
      <c r="S513" s="142"/>
    </row>
    <row r="514" spans="2:19">
      <c r="B514" s="141"/>
      <c r="C514" s="142"/>
      <c r="D514" s="142"/>
      <c r="E514" s="142"/>
      <c r="F514" s="142"/>
      <c r="G514" s="142"/>
      <c r="H514" s="142"/>
      <c r="I514" s="142"/>
      <c r="J514" s="142"/>
      <c r="K514" s="142"/>
      <c r="L514" s="142"/>
      <c r="M514" s="142"/>
      <c r="N514" s="142"/>
      <c r="O514" s="142"/>
      <c r="P514" s="142"/>
      <c r="Q514" s="142"/>
      <c r="R514" s="142"/>
      <c r="S514" s="142"/>
    </row>
    <row r="515" spans="2:19">
      <c r="B515" s="141"/>
      <c r="C515" s="142"/>
      <c r="D515" s="142"/>
      <c r="E515" s="142"/>
      <c r="F515" s="142"/>
      <c r="G515" s="142"/>
      <c r="H515" s="142"/>
      <c r="I515" s="142"/>
      <c r="J515" s="142"/>
      <c r="K515" s="142"/>
      <c r="L515" s="142"/>
      <c r="M515" s="142"/>
      <c r="N515" s="142"/>
      <c r="O515" s="142"/>
      <c r="P515" s="142"/>
      <c r="Q515" s="142"/>
      <c r="R515" s="142"/>
      <c r="S515" s="142"/>
    </row>
    <row r="516" spans="2:19">
      <c r="B516" s="141"/>
      <c r="C516" s="142"/>
      <c r="D516" s="142"/>
      <c r="E516" s="142"/>
      <c r="F516" s="142"/>
      <c r="G516" s="142"/>
      <c r="H516" s="142"/>
      <c r="I516" s="142"/>
      <c r="J516" s="142"/>
      <c r="K516" s="142"/>
      <c r="L516" s="142"/>
      <c r="M516" s="142"/>
      <c r="N516" s="142"/>
      <c r="O516" s="142"/>
      <c r="P516" s="142"/>
      <c r="Q516" s="142"/>
      <c r="R516" s="142"/>
      <c r="S516" s="142"/>
    </row>
    <row r="517" spans="2:19">
      <c r="B517" s="141"/>
      <c r="C517" s="142"/>
      <c r="D517" s="142"/>
      <c r="E517" s="142"/>
      <c r="F517" s="142"/>
      <c r="G517" s="142"/>
      <c r="H517" s="142"/>
      <c r="I517" s="142"/>
      <c r="J517" s="142"/>
      <c r="K517" s="142"/>
      <c r="L517" s="142"/>
      <c r="M517" s="142"/>
      <c r="N517" s="142"/>
      <c r="O517" s="142"/>
      <c r="P517" s="142"/>
      <c r="Q517" s="142"/>
      <c r="R517" s="142"/>
      <c r="S517" s="142"/>
    </row>
    <row r="518" spans="2:19">
      <c r="B518" s="141"/>
      <c r="C518" s="142"/>
      <c r="D518" s="142"/>
      <c r="E518" s="142"/>
      <c r="F518" s="142"/>
      <c r="G518" s="142"/>
      <c r="H518" s="142"/>
      <c r="I518" s="142"/>
      <c r="J518" s="142"/>
      <c r="K518" s="142"/>
      <c r="L518" s="142"/>
      <c r="M518" s="142"/>
      <c r="N518" s="142"/>
      <c r="O518" s="142"/>
      <c r="P518" s="142"/>
      <c r="Q518" s="142"/>
      <c r="R518" s="142"/>
      <c r="S518" s="142"/>
    </row>
    <row r="519" spans="2:19">
      <c r="B519" s="141"/>
      <c r="C519" s="142"/>
      <c r="D519" s="142"/>
      <c r="E519" s="142"/>
      <c r="F519" s="142"/>
      <c r="G519" s="142"/>
      <c r="H519" s="142"/>
      <c r="I519" s="142"/>
      <c r="J519" s="142"/>
      <c r="K519" s="142"/>
      <c r="L519" s="142"/>
      <c r="M519" s="142"/>
      <c r="N519" s="142"/>
      <c r="O519" s="142"/>
      <c r="P519" s="142"/>
      <c r="Q519" s="142"/>
      <c r="R519" s="142"/>
      <c r="S519" s="142"/>
    </row>
    <row r="520" spans="2:19">
      <c r="B520" s="141"/>
      <c r="C520" s="142"/>
      <c r="D520" s="142"/>
      <c r="E520" s="142"/>
      <c r="F520" s="142"/>
      <c r="G520" s="142"/>
      <c r="H520" s="142"/>
      <c r="I520" s="142"/>
      <c r="J520" s="142"/>
      <c r="K520" s="142"/>
      <c r="L520" s="142"/>
      <c r="M520" s="142"/>
      <c r="N520" s="142"/>
      <c r="O520" s="142"/>
      <c r="P520" s="142"/>
      <c r="Q520" s="142"/>
      <c r="R520" s="142"/>
      <c r="S520" s="142"/>
    </row>
    <row r="521" spans="2:19">
      <c r="B521" s="141"/>
      <c r="C521" s="142"/>
      <c r="D521" s="142"/>
      <c r="E521" s="142"/>
      <c r="F521" s="142"/>
      <c r="G521" s="142"/>
      <c r="H521" s="142"/>
      <c r="I521" s="142"/>
      <c r="J521" s="142"/>
      <c r="K521" s="142"/>
      <c r="L521" s="142"/>
      <c r="M521" s="142"/>
      <c r="N521" s="142"/>
      <c r="O521" s="142"/>
      <c r="P521" s="142"/>
      <c r="Q521" s="142"/>
      <c r="R521" s="142"/>
      <c r="S521" s="142"/>
    </row>
    <row r="522" spans="2:19">
      <c r="B522" s="141"/>
      <c r="C522" s="142"/>
      <c r="D522" s="142"/>
      <c r="E522" s="142"/>
      <c r="F522" s="142"/>
      <c r="G522" s="142"/>
      <c r="H522" s="142"/>
      <c r="I522" s="142"/>
      <c r="J522" s="142"/>
      <c r="K522" s="142"/>
      <c r="L522" s="142"/>
      <c r="M522" s="142"/>
      <c r="N522" s="142"/>
      <c r="O522" s="142"/>
      <c r="P522" s="142"/>
      <c r="Q522" s="142"/>
      <c r="R522" s="142"/>
      <c r="S522" s="142"/>
    </row>
    <row r="523" spans="2:19">
      <c r="B523" s="141"/>
      <c r="C523" s="142"/>
      <c r="D523" s="142"/>
      <c r="E523" s="142"/>
      <c r="F523" s="142"/>
      <c r="G523" s="142"/>
      <c r="H523" s="142"/>
      <c r="I523" s="142"/>
      <c r="J523" s="142"/>
      <c r="K523" s="142"/>
      <c r="L523" s="142"/>
      <c r="M523" s="142"/>
      <c r="N523" s="142"/>
      <c r="O523" s="142"/>
      <c r="P523" s="142"/>
      <c r="Q523" s="142"/>
      <c r="R523" s="142"/>
      <c r="S523" s="142"/>
    </row>
    <row r="524" spans="2:19">
      <c r="B524" s="141"/>
      <c r="C524" s="142"/>
      <c r="D524" s="142"/>
      <c r="E524" s="142"/>
      <c r="F524" s="142"/>
      <c r="G524" s="142"/>
      <c r="H524" s="142"/>
      <c r="I524" s="142"/>
      <c r="J524" s="142"/>
      <c r="K524" s="142"/>
      <c r="L524" s="142"/>
      <c r="M524" s="142"/>
      <c r="N524" s="142"/>
      <c r="O524" s="142"/>
      <c r="P524" s="142"/>
      <c r="Q524" s="142"/>
      <c r="R524" s="142"/>
      <c r="S524" s="142"/>
    </row>
    <row r="525" spans="2:19">
      <c r="B525" s="141"/>
      <c r="C525" s="142"/>
      <c r="D525" s="142"/>
      <c r="E525" s="142"/>
      <c r="F525" s="142"/>
      <c r="G525" s="142"/>
      <c r="H525" s="142"/>
      <c r="I525" s="142"/>
      <c r="J525" s="142"/>
      <c r="K525" s="142"/>
      <c r="L525" s="142"/>
      <c r="M525" s="142"/>
      <c r="N525" s="142"/>
      <c r="O525" s="142"/>
      <c r="P525" s="142"/>
      <c r="Q525" s="142"/>
      <c r="R525" s="142"/>
      <c r="S525" s="142"/>
    </row>
    <row r="526" spans="2:19">
      <c r="B526" s="141"/>
      <c r="C526" s="142"/>
      <c r="D526" s="142"/>
      <c r="E526" s="142"/>
      <c r="F526" s="142"/>
      <c r="G526" s="142"/>
      <c r="H526" s="142"/>
      <c r="I526" s="142"/>
      <c r="J526" s="142"/>
      <c r="K526" s="142"/>
      <c r="L526" s="142"/>
      <c r="M526" s="142"/>
      <c r="N526" s="142"/>
      <c r="O526" s="142"/>
      <c r="P526" s="142"/>
      <c r="Q526" s="142"/>
      <c r="R526" s="142"/>
      <c r="S526" s="142"/>
    </row>
    <row r="527" spans="2:19">
      <c r="B527" s="141"/>
      <c r="C527" s="142"/>
      <c r="D527" s="142"/>
      <c r="E527" s="142"/>
      <c r="F527" s="142"/>
      <c r="G527" s="142"/>
      <c r="H527" s="142"/>
      <c r="I527" s="142"/>
      <c r="J527" s="142"/>
      <c r="K527" s="142"/>
      <c r="L527" s="142"/>
      <c r="M527" s="142"/>
      <c r="N527" s="142"/>
      <c r="O527" s="142"/>
      <c r="P527" s="142"/>
      <c r="Q527" s="142"/>
      <c r="R527" s="142"/>
      <c r="S527" s="142"/>
    </row>
    <row r="528" spans="2:19">
      <c r="B528" s="141"/>
      <c r="C528" s="142"/>
      <c r="D528" s="142"/>
      <c r="E528" s="142"/>
      <c r="F528" s="142"/>
      <c r="G528" s="142"/>
      <c r="H528" s="142"/>
      <c r="I528" s="142"/>
      <c r="J528" s="142"/>
      <c r="K528" s="142"/>
      <c r="L528" s="142"/>
      <c r="M528" s="142"/>
      <c r="N528" s="142"/>
      <c r="O528" s="142"/>
      <c r="P528" s="142"/>
      <c r="Q528" s="142"/>
      <c r="R528" s="142"/>
      <c r="S528" s="142"/>
    </row>
    <row r="529" spans="2:19">
      <c r="B529" s="141"/>
      <c r="C529" s="142"/>
      <c r="D529" s="142"/>
      <c r="E529" s="142"/>
      <c r="F529" s="142"/>
      <c r="G529" s="142"/>
      <c r="H529" s="142"/>
      <c r="I529" s="142"/>
      <c r="J529" s="142"/>
      <c r="K529" s="142"/>
      <c r="L529" s="142"/>
      <c r="M529" s="142"/>
      <c r="N529" s="142"/>
      <c r="O529" s="142"/>
      <c r="P529" s="142"/>
      <c r="Q529" s="142"/>
      <c r="R529" s="142"/>
      <c r="S529" s="142"/>
    </row>
    <row r="530" spans="2:19">
      <c r="B530" s="141"/>
      <c r="C530" s="142"/>
      <c r="D530" s="142"/>
      <c r="E530" s="142"/>
      <c r="F530" s="142"/>
      <c r="G530" s="142"/>
      <c r="H530" s="142"/>
      <c r="I530" s="142"/>
      <c r="J530" s="142"/>
      <c r="K530" s="142"/>
      <c r="L530" s="142"/>
      <c r="M530" s="142"/>
      <c r="N530" s="142"/>
      <c r="O530" s="142"/>
      <c r="P530" s="142"/>
      <c r="Q530" s="142"/>
      <c r="R530" s="142"/>
      <c r="S530" s="142"/>
    </row>
    <row r="531" spans="2:19">
      <c r="B531" s="141"/>
      <c r="C531" s="142"/>
      <c r="D531" s="142"/>
      <c r="E531" s="142"/>
      <c r="F531" s="142"/>
      <c r="G531" s="142"/>
      <c r="H531" s="142"/>
      <c r="I531" s="142"/>
      <c r="J531" s="142"/>
      <c r="K531" s="142"/>
      <c r="L531" s="142"/>
      <c r="M531" s="142"/>
      <c r="N531" s="142"/>
      <c r="O531" s="142"/>
      <c r="P531" s="142"/>
      <c r="Q531" s="142"/>
      <c r="R531" s="142"/>
      <c r="S531" s="142"/>
    </row>
    <row r="532" spans="2:19">
      <c r="B532" s="141"/>
      <c r="C532" s="142"/>
      <c r="D532" s="142"/>
      <c r="E532" s="142"/>
      <c r="F532" s="142"/>
      <c r="G532" s="142"/>
      <c r="H532" s="142"/>
      <c r="I532" s="142"/>
      <c r="J532" s="142"/>
      <c r="K532" s="142"/>
      <c r="L532" s="142"/>
      <c r="M532" s="142"/>
      <c r="N532" s="142"/>
      <c r="O532" s="142"/>
      <c r="P532" s="142"/>
      <c r="Q532" s="142"/>
      <c r="R532" s="142"/>
      <c r="S532" s="142"/>
    </row>
    <row r="533" spans="2:19">
      <c r="B533" s="141"/>
      <c r="C533" s="142"/>
      <c r="D533" s="142"/>
      <c r="E533" s="142"/>
      <c r="F533" s="142"/>
      <c r="G533" s="142"/>
      <c r="H533" s="142"/>
      <c r="I533" s="142"/>
      <c r="J533" s="142"/>
      <c r="K533" s="142"/>
      <c r="L533" s="142"/>
      <c r="M533" s="142"/>
      <c r="N533" s="142"/>
      <c r="O533" s="142"/>
      <c r="P533" s="142"/>
      <c r="Q533" s="142"/>
      <c r="R533" s="142"/>
      <c r="S533" s="142"/>
    </row>
    <row r="534" spans="2:19">
      <c r="B534" s="141"/>
      <c r="C534" s="142"/>
      <c r="D534" s="142"/>
      <c r="E534" s="142"/>
      <c r="F534" s="142"/>
      <c r="G534" s="142"/>
      <c r="H534" s="142"/>
      <c r="I534" s="142"/>
      <c r="J534" s="142"/>
      <c r="K534" s="142"/>
      <c r="L534" s="142"/>
      <c r="M534" s="142"/>
      <c r="N534" s="142"/>
      <c r="O534" s="142"/>
      <c r="P534" s="142"/>
      <c r="Q534" s="142"/>
      <c r="R534" s="142"/>
      <c r="S534" s="142"/>
    </row>
    <row r="535" spans="2:19">
      <c r="B535" s="141"/>
      <c r="C535" s="141"/>
      <c r="D535" s="141"/>
      <c r="E535" s="141"/>
      <c r="F535" s="142"/>
      <c r="G535" s="142"/>
      <c r="H535" s="142"/>
      <c r="I535" s="142"/>
      <c r="J535" s="142"/>
      <c r="K535" s="142"/>
      <c r="L535" s="142"/>
      <c r="M535" s="142"/>
      <c r="N535" s="142"/>
      <c r="O535" s="142"/>
      <c r="P535" s="142"/>
      <c r="Q535" s="142"/>
      <c r="R535" s="142"/>
      <c r="S535" s="142"/>
    </row>
    <row r="536" spans="2:19">
      <c r="B536" s="141"/>
      <c r="C536" s="141"/>
      <c r="D536" s="141"/>
      <c r="E536" s="141"/>
      <c r="F536" s="142"/>
      <c r="G536" s="142"/>
      <c r="H536" s="142"/>
      <c r="I536" s="142"/>
      <c r="J536" s="142"/>
      <c r="K536" s="142"/>
      <c r="L536" s="142"/>
      <c r="M536" s="142"/>
      <c r="N536" s="142"/>
      <c r="O536" s="142"/>
      <c r="P536" s="142"/>
      <c r="Q536" s="142"/>
      <c r="R536" s="142"/>
      <c r="S536" s="142"/>
    </row>
    <row r="537" spans="2:19">
      <c r="B537" s="141"/>
      <c r="C537" s="141"/>
      <c r="D537" s="141"/>
      <c r="E537" s="141"/>
      <c r="F537" s="142"/>
      <c r="G537" s="142"/>
      <c r="H537" s="142"/>
      <c r="I537" s="142"/>
      <c r="J537" s="142"/>
      <c r="K537" s="142"/>
      <c r="L537" s="142"/>
      <c r="M537" s="142"/>
      <c r="N537" s="142"/>
      <c r="O537" s="142"/>
      <c r="P537" s="142"/>
      <c r="Q537" s="142"/>
      <c r="R537" s="142"/>
      <c r="S537" s="142"/>
    </row>
    <row r="538" spans="2:19">
      <c r="B538" s="152"/>
      <c r="C538" s="141"/>
      <c r="D538" s="141"/>
      <c r="E538" s="141"/>
      <c r="F538" s="142"/>
      <c r="G538" s="142"/>
      <c r="H538" s="142"/>
      <c r="I538" s="142"/>
      <c r="J538" s="142"/>
      <c r="K538" s="142"/>
      <c r="L538" s="142"/>
      <c r="M538" s="142"/>
      <c r="N538" s="142"/>
      <c r="O538" s="142"/>
      <c r="P538" s="142"/>
      <c r="Q538" s="142"/>
      <c r="R538" s="142"/>
      <c r="S538" s="142"/>
    </row>
    <row r="539" spans="2:19">
      <c r="B539" s="152"/>
      <c r="C539" s="141"/>
      <c r="D539" s="141"/>
      <c r="E539" s="141"/>
      <c r="F539" s="142"/>
      <c r="G539" s="142"/>
      <c r="H539" s="142"/>
      <c r="I539" s="142"/>
      <c r="J539" s="142"/>
      <c r="K539" s="142"/>
      <c r="L539" s="142"/>
      <c r="M539" s="142"/>
      <c r="N539" s="142"/>
      <c r="O539" s="142"/>
      <c r="P539" s="142"/>
      <c r="Q539" s="142"/>
      <c r="R539" s="142"/>
      <c r="S539" s="142"/>
    </row>
    <row r="540" spans="2:19">
      <c r="B540" s="153"/>
      <c r="C540" s="141"/>
      <c r="D540" s="141"/>
      <c r="E540" s="141"/>
      <c r="F540" s="142"/>
      <c r="G540" s="142"/>
      <c r="H540" s="142"/>
      <c r="I540" s="142"/>
      <c r="J540" s="142"/>
      <c r="K540" s="142"/>
      <c r="L540" s="142"/>
      <c r="M540" s="142"/>
      <c r="N540" s="142"/>
      <c r="O540" s="142"/>
      <c r="P540" s="142"/>
      <c r="Q540" s="142"/>
      <c r="R540" s="142"/>
      <c r="S540" s="142"/>
    </row>
    <row r="541" spans="2:19">
      <c r="B541" s="141"/>
      <c r="C541" s="141"/>
      <c r="D541" s="141"/>
      <c r="E541" s="141"/>
      <c r="F541" s="142"/>
      <c r="G541" s="142"/>
      <c r="H541" s="142"/>
      <c r="I541" s="142"/>
      <c r="J541" s="142"/>
      <c r="K541" s="142"/>
      <c r="L541" s="142"/>
      <c r="M541" s="142"/>
      <c r="N541" s="142"/>
      <c r="O541" s="142"/>
      <c r="P541" s="142"/>
      <c r="Q541" s="142"/>
      <c r="R541" s="142"/>
      <c r="S541" s="142"/>
    </row>
    <row r="542" spans="2:19">
      <c r="B542" s="141"/>
      <c r="C542" s="141"/>
      <c r="D542" s="141"/>
      <c r="E542" s="141"/>
      <c r="F542" s="142"/>
      <c r="G542" s="142"/>
      <c r="H542" s="142"/>
      <c r="I542" s="142"/>
      <c r="J542" s="142"/>
      <c r="K542" s="142"/>
      <c r="L542" s="142"/>
      <c r="M542" s="142"/>
      <c r="N542" s="142"/>
      <c r="O542" s="142"/>
      <c r="P542" s="142"/>
      <c r="Q542" s="142"/>
      <c r="R542" s="142"/>
      <c r="S542" s="142"/>
    </row>
    <row r="543" spans="2:19">
      <c r="B543" s="141"/>
      <c r="C543" s="141"/>
      <c r="D543" s="141"/>
      <c r="E543" s="141"/>
      <c r="F543" s="142"/>
      <c r="G543" s="142"/>
      <c r="H543" s="142"/>
      <c r="I543" s="142"/>
      <c r="J543" s="142"/>
      <c r="K543" s="142"/>
      <c r="L543" s="142"/>
      <c r="M543" s="142"/>
      <c r="N543" s="142"/>
      <c r="O543" s="142"/>
      <c r="P543" s="142"/>
      <c r="Q543" s="142"/>
      <c r="R543" s="142"/>
      <c r="S543" s="142"/>
    </row>
    <row r="544" spans="2:19">
      <c r="B544" s="141"/>
      <c r="C544" s="141"/>
      <c r="D544" s="141"/>
      <c r="E544" s="141"/>
      <c r="F544" s="142"/>
      <c r="G544" s="142"/>
      <c r="H544" s="142"/>
      <c r="I544" s="142"/>
      <c r="J544" s="142"/>
      <c r="K544" s="142"/>
      <c r="L544" s="142"/>
      <c r="M544" s="142"/>
      <c r="N544" s="142"/>
      <c r="O544" s="142"/>
      <c r="P544" s="142"/>
      <c r="Q544" s="142"/>
      <c r="R544" s="142"/>
      <c r="S544" s="142"/>
    </row>
    <row r="545" spans="2:19">
      <c r="B545" s="141"/>
      <c r="C545" s="141"/>
      <c r="D545" s="141"/>
      <c r="E545" s="141"/>
      <c r="F545" s="142"/>
      <c r="G545" s="142"/>
      <c r="H545" s="142"/>
      <c r="I545" s="142"/>
      <c r="J545" s="142"/>
      <c r="K545" s="142"/>
      <c r="L545" s="142"/>
      <c r="M545" s="142"/>
      <c r="N545" s="142"/>
      <c r="O545" s="142"/>
      <c r="P545" s="142"/>
      <c r="Q545" s="142"/>
      <c r="R545" s="142"/>
      <c r="S545" s="142"/>
    </row>
    <row r="546" spans="2:19">
      <c r="B546" s="141"/>
      <c r="C546" s="141"/>
      <c r="D546" s="141"/>
      <c r="E546" s="141"/>
      <c r="F546" s="142"/>
      <c r="G546" s="142"/>
      <c r="H546" s="142"/>
      <c r="I546" s="142"/>
      <c r="J546" s="142"/>
      <c r="K546" s="142"/>
      <c r="L546" s="142"/>
      <c r="M546" s="142"/>
      <c r="N546" s="142"/>
      <c r="O546" s="142"/>
      <c r="P546" s="142"/>
      <c r="Q546" s="142"/>
      <c r="R546" s="142"/>
      <c r="S546" s="142"/>
    </row>
    <row r="547" spans="2:19">
      <c r="B547" s="141"/>
      <c r="C547" s="141"/>
      <c r="D547" s="141"/>
      <c r="E547" s="141"/>
      <c r="F547" s="142"/>
      <c r="G547" s="142"/>
      <c r="H547" s="142"/>
      <c r="I547" s="142"/>
      <c r="J547" s="142"/>
      <c r="K547" s="142"/>
      <c r="L547" s="142"/>
      <c r="M547" s="142"/>
      <c r="N547" s="142"/>
      <c r="O547" s="142"/>
      <c r="P547" s="142"/>
      <c r="Q547" s="142"/>
      <c r="R547" s="142"/>
      <c r="S547" s="142"/>
    </row>
    <row r="548" spans="2:19">
      <c r="B548" s="141"/>
      <c r="C548" s="141"/>
      <c r="D548" s="141"/>
      <c r="E548" s="141"/>
      <c r="F548" s="142"/>
      <c r="G548" s="142"/>
      <c r="H548" s="142"/>
      <c r="I548" s="142"/>
      <c r="J548" s="142"/>
      <c r="K548" s="142"/>
      <c r="L548" s="142"/>
      <c r="M548" s="142"/>
      <c r="N548" s="142"/>
      <c r="O548" s="142"/>
      <c r="P548" s="142"/>
      <c r="Q548" s="142"/>
      <c r="R548" s="142"/>
      <c r="S548" s="142"/>
    </row>
    <row r="549" spans="2:19">
      <c r="B549" s="141"/>
      <c r="C549" s="141"/>
      <c r="D549" s="141"/>
      <c r="E549" s="141"/>
      <c r="F549" s="142"/>
      <c r="G549" s="142"/>
      <c r="H549" s="142"/>
      <c r="I549" s="142"/>
      <c r="J549" s="142"/>
      <c r="K549" s="142"/>
      <c r="L549" s="142"/>
      <c r="M549" s="142"/>
      <c r="N549" s="142"/>
      <c r="O549" s="142"/>
      <c r="P549" s="142"/>
      <c r="Q549" s="142"/>
      <c r="R549" s="142"/>
      <c r="S549" s="142"/>
    </row>
    <row r="550" spans="2:19">
      <c r="B550" s="141"/>
      <c r="C550" s="141"/>
      <c r="D550" s="141"/>
      <c r="E550" s="141"/>
      <c r="F550" s="142"/>
      <c r="G550" s="142"/>
      <c r="H550" s="142"/>
      <c r="I550" s="142"/>
      <c r="J550" s="142"/>
      <c r="K550" s="142"/>
      <c r="L550" s="142"/>
      <c r="M550" s="142"/>
      <c r="N550" s="142"/>
      <c r="O550" s="142"/>
      <c r="P550" s="142"/>
      <c r="Q550" s="142"/>
      <c r="R550" s="142"/>
      <c r="S550" s="142"/>
    </row>
    <row r="551" spans="2:19">
      <c r="B551" s="141"/>
      <c r="C551" s="141"/>
      <c r="D551" s="141"/>
      <c r="E551" s="141"/>
      <c r="F551" s="142"/>
      <c r="G551" s="142"/>
      <c r="H551" s="142"/>
      <c r="I551" s="142"/>
      <c r="J551" s="142"/>
      <c r="K551" s="142"/>
      <c r="L551" s="142"/>
      <c r="M551" s="142"/>
      <c r="N551" s="142"/>
      <c r="O551" s="142"/>
      <c r="P551" s="142"/>
      <c r="Q551" s="142"/>
      <c r="R551" s="142"/>
      <c r="S551" s="142"/>
    </row>
    <row r="552" spans="2:19">
      <c r="B552" s="141"/>
      <c r="C552" s="141"/>
      <c r="D552" s="141"/>
      <c r="E552" s="141"/>
      <c r="F552" s="142"/>
      <c r="G552" s="142"/>
      <c r="H552" s="142"/>
      <c r="I552" s="142"/>
      <c r="J552" s="142"/>
      <c r="K552" s="142"/>
      <c r="L552" s="142"/>
      <c r="M552" s="142"/>
      <c r="N552" s="142"/>
      <c r="O552" s="142"/>
      <c r="P552" s="142"/>
      <c r="Q552" s="142"/>
      <c r="R552" s="142"/>
      <c r="S552" s="142"/>
    </row>
    <row r="553" spans="2:19">
      <c r="B553" s="141"/>
      <c r="C553" s="141"/>
      <c r="D553" s="141"/>
      <c r="E553" s="141"/>
      <c r="F553" s="142"/>
      <c r="G553" s="142"/>
      <c r="H553" s="142"/>
      <c r="I553" s="142"/>
      <c r="J553" s="142"/>
      <c r="K553" s="142"/>
      <c r="L553" s="142"/>
      <c r="M553" s="142"/>
      <c r="N553" s="142"/>
      <c r="O553" s="142"/>
      <c r="P553" s="142"/>
      <c r="Q553" s="142"/>
      <c r="R553" s="142"/>
      <c r="S553" s="142"/>
    </row>
    <row r="554" spans="2:19">
      <c r="B554" s="141"/>
      <c r="C554" s="141"/>
      <c r="D554" s="141"/>
      <c r="E554" s="141"/>
      <c r="F554" s="142"/>
      <c r="G554" s="142"/>
      <c r="H554" s="142"/>
      <c r="I554" s="142"/>
      <c r="J554" s="142"/>
      <c r="K554" s="142"/>
      <c r="L554" s="142"/>
      <c r="M554" s="142"/>
      <c r="N554" s="142"/>
      <c r="O554" s="142"/>
      <c r="P554" s="142"/>
      <c r="Q554" s="142"/>
      <c r="R554" s="142"/>
      <c r="S554" s="142"/>
    </row>
    <row r="555" spans="2:19">
      <c r="B555" s="141"/>
      <c r="C555" s="141"/>
      <c r="D555" s="141"/>
      <c r="E555" s="141"/>
      <c r="F555" s="142"/>
      <c r="G555" s="142"/>
      <c r="H555" s="142"/>
      <c r="I555" s="142"/>
      <c r="J555" s="142"/>
      <c r="K555" s="142"/>
      <c r="L555" s="142"/>
      <c r="M555" s="142"/>
      <c r="N555" s="142"/>
      <c r="O555" s="142"/>
      <c r="P555" s="142"/>
      <c r="Q555" s="142"/>
      <c r="R555" s="142"/>
      <c r="S555" s="142"/>
    </row>
    <row r="556" spans="2:19">
      <c r="B556" s="141"/>
      <c r="C556" s="141"/>
      <c r="D556" s="141"/>
      <c r="E556" s="141"/>
      <c r="F556" s="142"/>
      <c r="G556" s="142"/>
      <c r="H556" s="142"/>
      <c r="I556" s="142"/>
      <c r="J556" s="142"/>
      <c r="K556" s="142"/>
      <c r="L556" s="142"/>
      <c r="M556" s="142"/>
      <c r="N556" s="142"/>
      <c r="O556" s="142"/>
      <c r="P556" s="142"/>
      <c r="Q556" s="142"/>
      <c r="R556" s="142"/>
      <c r="S556" s="142"/>
    </row>
    <row r="557" spans="2:19">
      <c r="B557" s="141"/>
      <c r="C557" s="141"/>
      <c r="D557" s="141"/>
      <c r="E557" s="141"/>
      <c r="F557" s="142"/>
      <c r="G557" s="142"/>
      <c r="H557" s="142"/>
      <c r="I557" s="142"/>
      <c r="J557" s="142"/>
      <c r="K557" s="142"/>
      <c r="L557" s="142"/>
      <c r="M557" s="142"/>
      <c r="N557" s="142"/>
      <c r="O557" s="142"/>
      <c r="P557" s="142"/>
      <c r="Q557" s="142"/>
      <c r="R557" s="142"/>
      <c r="S557" s="142"/>
    </row>
    <row r="558" spans="2:19">
      <c r="B558" s="141"/>
      <c r="C558" s="141"/>
      <c r="D558" s="141"/>
      <c r="E558" s="141"/>
      <c r="F558" s="142"/>
      <c r="G558" s="142"/>
      <c r="H558" s="142"/>
      <c r="I558" s="142"/>
      <c r="J558" s="142"/>
      <c r="K558" s="142"/>
      <c r="L558" s="142"/>
      <c r="M558" s="142"/>
      <c r="N558" s="142"/>
      <c r="O558" s="142"/>
      <c r="P558" s="142"/>
      <c r="Q558" s="142"/>
      <c r="R558" s="142"/>
      <c r="S558" s="142"/>
    </row>
    <row r="559" spans="2:19">
      <c r="B559" s="141"/>
      <c r="C559" s="141"/>
      <c r="D559" s="141"/>
      <c r="E559" s="141"/>
      <c r="F559" s="142"/>
      <c r="G559" s="142"/>
      <c r="H559" s="142"/>
      <c r="I559" s="142"/>
      <c r="J559" s="142"/>
      <c r="K559" s="142"/>
      <c r="L559" s="142"/>
      <c r="M559" s="142"/>
      <c r="N559" s="142"/>
      <c r="O559" s="142"/>
      <c r="P559" s="142"/>
      <c r="Q559" s="142"/>
      <c r="R559" s="142"/>
      <c r="S559" s="142"/>
    </row>
    <row r="560" spans="2:19">
      <c r="B560" s="141"/>
      <c r="C560" s="141"/>
      <c r="D560" s="141"/>
      <c r="E560" s="141"/>
      <c r="F560" s="142"/>
      <c r="G560" s="142"/>
      <c r="H560" s="142"/>
      <c r="I560" s="142"/>
      <c r="J560" s="142"/>
      <c r="K560" s="142"/>
      <c r="L560" s="142"/>
      <c r="M560" s="142"/>
      <c r="N560" s="142"/>
      <c r="O560" s="142"/>
      <c r="P560" s="142"/>
      <c r="Q560" s="142"/>
      <c r="R560" s="142"/>
      <c r="S560" s="142"/>
    </row>
    <row r="561" spans="2:19">
      <c r="B561" s="141"/>
      <c r="C561" s="141"/>
      <c r="D561" s="141"/>
      <c r="E561" s="141"/>
      <c r="F561" s="142"/>
      <c r="G561" s="142"/>
      <c r="H561" s="142"/>
      <c r="I561" s="142"/>
      <c r="J561" s="142"/>
      <c r="K561" s="142"/>
      <c r="L561" s="142"/>
      <c r="M561" s="142"/>
      <c r="N561" s="142"/>
      <c r="O561" s="142"/>
      <c r="P561" s="142"/>
      <c r="Q561" s="142"/>
      <c r="R561" s="142"/>
      <c r="S561" s="142"/>
    </row>
    <row r="562" spans="2:19">
      <c r="B562" s="141"/>
      <c r="C562" s="141"/>
      <c r="D562" s="141"/>
      <c r="E562" s="141"/>
      <c r="F562" s="142"/>
      <c r="G562" s="142"/>
      <c r="H562" s="142"/>
      <c r="I562" s="142"/>
      <c r="J562" s="142"/>
      <c r="K562" s="142"/>
      <c r="L562" s="142"/>
      <c r="M562" s="142"/>
      <c r="N562" s="142"/>
      <c r="O562" s="142"/>
      <c r="P562" s="142"/>
      <c r="Q562" s="142"/>
      <c r="R562" s="142"/>
      <c r="S562" s="142"/>
    </row>
    <row r="563" spans="2:19">
      <c r="B563" s="141"/>
      <c r="C563" s="141"/>
      <c r="D563" s="141"/>
      <c r="E563" s="141"/>
      <c r="F563" s="142"/>
      <c r="G563" s="142"/>
      <c r="H563" s="142"/>
      <c r="I563" s="142"/>
      <c r="J563" s="142"/>
      <c r="K563" s="142"/>
      <c r="L563" s="142"/>
      <c r="M563" s="142"/>
      <c r="N563" s="142"/>
      <c r="O563" s="142"/>
      <c r="P563" s="142"/>
      <c r="Q563" s="142"/>
      <c r="R563" s="142"/>
      <c r="S563" s="142"/>
    </row>
    <row r="564" spans="2:19">
      <c r="B564" s="141"/>
      <c r="C564" s="141"/>
      <c r="D564" s="141"/>
      <c r="E564" s="141"/>
      <c r="F564" s="142"/>
      <c r="G564" s="142"/>
      <c r="H564" s="142"/>
      <c r="I564" s="142"/>
      <c r="J564" s="142"/>
      <c r="K564" s="142"/>
      <c r="L564" s="142"/>
      <c r="M564" s="142"/>
      <c r="N564" s="142"/>
      <c r="O564" s="142"/>
      <c r="P564" s="142"/>
      <c r="Q564" s="142"/>
      <c r="R564" s="142"/>
      <c r="S564" s="142"/>
    </row>
    <row r="565" spans="2:19">
      <c r="B565" s="141"/>
      <c r="C565" s="141"/>
      <c r="D565" s="141"/>
      <c r="E565" s="141"/>
      <c r="F565" s="142"/>
      <c r="G565" s="142"/>
      <c r="H565" s="142"/>
      <c r="I565" s="142"/>
      <c r="J565" s="142"/>
      <c r="K565" s="142"/>
      <c r="L565" s="142"/>
      <c r="M565" s="142"/>
      <c r="N565" s="142"/>
      <c r="O565" s="142"/>
      <c r="P565" s="142"/>
      <c r="Q565" s="142"/>
      <c r="R565" s="142"/>
      <c r="S565" s="142"/>
    </row>
    <row r="566" spans="2:19">
      <c r="B566" s="141"/>
      <c r="C566" s="141"/>
      <c r="D566" s="141"/>
      <c r="E566" s="141"/>
      <c r="F566" s="142"/>
      <c r="G566" s="142"/>
      <c r="H566" s="142"/>
      <c r="I566" s="142"/>
      <c r="J566" s="142"/>
      <c r="K566" s="142"/>
      <c r="L566" s="142"/>
      <c r="M566" s="142"/>
      <c r="N566" s="142"/>
      <c r="O566" s="142"/>
      <c r="P566" s="142"/>
      <c r="Q566" s="142"/>
      <c r="R566" s="142"/>
      <c r="S566" s="142"/>
    </row>
    <row r="567" spans="2:19">
      <c r="B567" s="141"/>
      <c r="C567" s="141"/>
      <c r="D567" s="141"/>
      <c r="E567" s="141"/>
      <c r="F567" s="142"/>
      <c r="G567" s="142"/>
      <c r="H567" s="142"/>
      <c r="I567" s="142"/>
      <c r="J567" s="142"/>
      <c r="K567" s="142"/>
      <c r="L567" s="142"/>
      <c r="M567" s="142"/>
      <c r="N567" s="142"/>
      <c r="O567" s="142"/>
      <c r="P567" s="142"/>
      <c r="Q567" s="142"/>
      <c r="R567" s="142"/>
      <c r="S567" s="142"/>
    </row>
    <row r="568" spans="2:19">
      <c r="B568" s="141"/>
      <c r="C568" s="141"/>
      <c r="D568" s="141"/>
      <c r="E568" s="141"/>
      <c r="F568" s="142"/>
      <c r="G568" s="142"/>
      <c r="H568" s="142"/>
      <c r="I568" s="142"/>
      <c r="J568" s="142"/>
      <c r="K568" s="142"/>
      <c r="L568" s="142"/>
      <c r="M568" s="142"/>
      <c r="N568" s="142"/>
      <c r="O568" s="142"/>
      <c r="P568" s="142"/>
      <c r="Q568" s="142"/>
      <c r="R568" s="142"/>
      <c r="S568" s="142"/>
    </row>
    <row r="569" spans="2:19">
      <c r="B569" s="141"/>
      <c r="C569" s="141"/>
      <c r="D569" s="141"/>
      <c r="E569" s="141"/>
      <c r="F569" s="142"/>
      <c r="G569" s="142"/>
      <c r="H569" s="142"/>
      <c r="I569" s="142"/>
      <c r="J569" s="142"/>
      <c r="K569" s="142"/>
      <c r="L569" s="142"/>
      <c r="M569" s="142"/>
      <c r="N569" s="142"/>
      <c r="O569" s="142"/>
      <c r="P569" s="142"/>
      <c r="Q569" s="142"/>
      <c r="R569" s="142"/>
      <c r="S569" s="142"/>
    </row>
    <row r="570" spans="2:19">
      <c r="B570" s="141"/>
      <c r="C570" s="141"/>
      <c r="D570" s="141"/>
      <c r="E570" s="141"/>
      <c r="F570" s="142"/>
      <c r="G570" s="142"/>
      <c r="H570" s="142"/>
      <c r="I570" s="142"/>
      <c r="J570" s="142"/>
      <c r="K570" s="142"/>
      <c r="L570" s="142"/>
      <c r="M570" s="142"/>
      <c r="N570" s="142"/>
      <c r="O570" s="142"/>
      <c r="P570" s="142"/>
      <c r="Q570" s="142"/>
      <c r="R570" s="142"/>
      <c r="S570" s="142"/>
    </row>
    <row r="571" spans="2:19">
      <c r="B571" s="141"/>
      <c r="C571" s="141"/>
      <c r="D571" s="141"/>
      <c r="E571" s="141"/>
      <c r="F571" s="142"/>
      <c r="G571" s="142"/>
      <c r="H571" s="142"/>
      <c r="I571" s="142"/>
      <c r="J571" s="142"/>
      <c r="K571" s="142"/>
      <c r="L571" s="142"/>
      <c r="M571" s="142"/>
      <c r="N571" s="142"/>
      <c r="O571" s="142"/>
      <c r="P571" s="142"/>
      <c r="Q571" s="142"/>
      <c r="R571" s="142"/>
      <c r="S571" s="142"/>
    </row>
    <row r="572" spans="2:19">
      <c r="B572" s="141"/>
      <c r="C572" s="141"/>
      <c r="D572" s="141"/>
      <c r="E572" s="141"/>
      <c r="F572" s="142"/>
      <c r="G572" s="142"/>
      <c r="H572" s="142"/>
      <c r="I572" s="142"/>
      <c r="J572" s="142"/>
      <c r="K572" s="142"/>
      <c r="L572" s="142"/>
      <c r="M572" s="142"/>
      <c r="N572" s="142"/>
      <c r="O572" s="142"/>
      <c r="P572" s="142"/>
      <c r="Q572" s="142"/>
      <c r="R572" s="142"/>
      <c r="S572" s="142"/>
    </row>
    <row r="573" spans="2:19">
      <c r="B573" s="141"/>
      <c r="C573" s="141"/>
      <c r="D573" s="141"/>
      <c r="E573" s="141"/>
      <c r="F573" s="142"/>
      <c r="G573" s="142"/>
      <c r="H573" s="142"/>
      <c r="I573" s="142"/>
      <c r="J573" s="142"/>
      <c r="K573" s="142"/>
      <c r="L573" s="142"/>
      <c r="M573" s="142"/>
      <c r="N573" s="142"/>
      <c r="O573" s="142"/>
      <c r="P573" s="142"/>
      <c r="Q573" s="142"/>
      <c r="R573" s="142"/>
      <c r="S573" s="142"/>
    </row>
    <row r="574" spans="2:19">
      <c r="B574" s="141"/>
      <c r="C574" s="141"/>
      <c r="D574" s="141"/>
      <c r="E574" s="141"/>
      <c r="F574" s="142"/>
      <c r="G574" s="142"/>
      <c r="H574" s="142"/>
      <c r="I574" s="142"/>
      <c r="J574" s="142"/>
      <c r="K574" s="142"/>
      <c r="L574" s="142"/>
      <c r="M574" s="142"/>
      <c r="N574" s="142"/>
      <c r="O574" s="142"/>
      <c r="P574" s="142"/>
      <c r="Q574" s="142"/>
      <c r="R574" s="142"/>
      <c r="S574" s="142"/>
    </row>
    <row r="575" spans="2:19">
      <c r="B575" s="141"/>
      <c r="C575" s="141"/>
      <c r="D575" s="141"/>
      <c r="E575" s="141"/>
      <c r="F575" s="142"/>
      <c r="G575" s="142"/>
      <c r="H575" s="142"/>
      <c r="I575" s="142"/>
      <c r="J575" s="142"/>
      <c r="K575" s="142"/>
      <c r="L575" s="142"/>
      <c r="M575" s="142"/>
      <c r="N575" s="142"/>
      <c r="O575" s="142"/>
      <c r="P575" s="142"/>
      <c r="Q575" s="142"/>
      <c r="R575" s="142"/>
      <c r="S575" s="142"/>
    </row>
    <row r="576" spans="2:19">
      <c r="B576" s="141"/>
      <c r="C576" s="141"/>
      <c r="D576" s="141"/>
      <c r="E576" s="141"/>
      <c r="F576" s="142"/>
      <c r="G576" s="142"/>
      <c r="H576" s="142"/>
      <c r="I576" s="142"/>
      <c r="J576" s="142"/>
      <c r="K576" s="142"/>
      <c r="L576" s="142"/>
      <c r="M576" s="142"/>
      <c r="N576" s="142"/>
      <c r="O576" s="142"/>
      <c r="P576" s="142"/>
      <c r="Q576" s="142"/>
      <c r="R576" s="142"/>
      <c r="S576" s="142"/>
    </row>
    <row r="577" spans="2:19">
      <c r="B577" s="141"/>
      <c r="C577" s="141"/>
      <c r="D577" s="141"/>
      <c r="E577" s="141"/>
      <c r="F577" s="142"/>
      <c r="G577" s="142"/>
      <c r="H577" s="142"/>
      <c r="I577" s="142"/>
      <c r="J577" s="142"/>
      <c r="K577" s="142"/>
      <c r="L577" s="142"/>
      <c r="M577" s="142"/>
      <c r="N577" s="142"/>
      <c r="O577" s="142"/>
      <c r="P577" s="142"/>
      <c r="Q577" s="142"/>
      <c r="R577" s="142"/>
      <c r="S577" s="142"/>
    </row>
    <row r="578" spans="2:19">
      <c r="B578" s="141"/>
      <c r="C578" s="141"/>
      <c r="D578" s="141"/>
      <c r="E578" s="141"/>
      <c r="F578" s="142"/>
      <c r="G578" s="142"/>
      <c r="H578" s="142"/>
      <c r="I578" s="142"/>
      <c r="J578" s="142"/>
      <c r="K578" s="142"/>
      <c r="L578" s="142"/>
      <c r="M578" s="142"/>
      <c r="N578" s="142"/>
      <c r="O578" s="142"/>
      <c r="P578" s="142"/>
      <c r="Q578" s="142"/>
      <c r="R578" s="142"/>
      <c r="S578" s="142"/>
    </row>
    <row r="579" spans="2:19">
      <c r="B579" s="141"/>
      <c r="C579" s="141"/>
      <c r="D579" s="141"/>
      <c r="E579" s="141"/>
      <c r="F579" s="142"/>
      <c r="G579" s="142"/>
      <c r="H579" s="142"/>
      <c r="I579" s="142"/>
      <c r="J579" s="142"/>
      <c r="K579" s="142"/>
      <c r="L579" s="142"/>
      <c r="M579" s="142"/>
      <c r="N579" s="142"/>
      <c r="O579" s="142"/>
      <c r="P579" s="142"/>
      <c r="Q579" s="142"/>
      <c r="R579" s="142"/>
      <c r="S579" s="142"/>
    </row>
    <row r="580" spans="2:19">
      <c r="B580" s="141"/>
      <c r="C580" s="141"/>
      <c r="D580" s="141"/>
      <c r="E580" s="141"/>
      <c r="F580" s="142"/>
      <c r="G580" s="142"/>
      <c r="H580" s="142"/>
      <c r="I580" s="142"/>
      <c r="J580" s="142"/>
      <c r="K580" s="142"/>
      <c r="L580" s="142"/>
      <c r="M580" s="142"/>
      <c r="N580" s="142"/>
      <c r="O580" s="142"/>
      <c r="P580" s="142"/>
      <c r="Q580" s="142"/>
      <c r="R580" s="142"/>
      <c r="S580" s="142"/>
    </row>
    <row r="581" spans="2:19">
      <c r="B581" s="141"/>
      <c r="C581" s="141"/>
      <c r="D581" s="141"/>
      <c r="E581" s="141"/>
      <c r="F581" s="142"/>
      <c r="G581" s="142"/>
      <c r="H581" s="142"/>
      <c r="I581" s="142"/>
      <c r="J581" s="142"/>
      <c r="K581" s="142"/>
      <c r="L581" s="142"/>
      <c r="M581" s="142"/>
      <c r="N581" s="142"/>
      <c r="O581" s="142"/>
      <c r="P581" s="142"/>
      <c r="Q581" s="142"/>
      <c r="R581" s="142"/>
      <c r="S581" s="142"/>
    </row>
    <row r="582" spans="2:19">
      <c r="B582" s="141"/>
      <c r="C582" s="141"/>
      <c r="D582" s="141"/>
      <c r="E582" s="141"/>
      <c r="F582" s="142"/>
      <c r="G582" s="142"/>
      <c r="H582" s="142"/>
      <c r="I582" s="142"/>
      <c r="J582" s="142"/>
      <c r="K582" s="142"/>
      <c r="L582" s="142"/>
      <c r="M582" s="142"/>
      <c r="N582" s="142"/>
      <c r="O582" s="142"/>
      <c r="P582" s="142"/>
      <c r="Q582" s="142"/>
      <c r="R582" s="142"/>
      <c r="S582" s="142"/>
    </row>
    <row r="583" spans="2:19">
      <c r="B583" s="141"/>
      <c r="C583" s="141"/>
      <c r="D583" s="141"/>
      <c r="E583" s="141"/>
      <c r="F583" s="142"/>
      <c r="G583" s="142"/>
      <c r="H583" s="142"/>
      <c r="I583" s="142"/>
      <c r="J583" s="142"/>
      <c r="K583" s="142"/>
      <c r="L583" s="142"/>
      <c r="M583" s="142"/>
      <c r="N583" s="142"/>
      <c r="O583" s="142"/>
      <c r="P583" s="142"/>
      <c r="Q583" s="142"/>
      <c r="R583" s="142"/>
      <c r="S583" s="142"/>
    </row>
    <row r="584" spans="2:19">
      <c r="B584" s="141"/>
      <c r="C584" s="141"/>
      <c r="D584" s="141"/>
      <c r="E584" s="141"/>
      <c r="F584" s="142"/>
      <c r="G584" s="142"/>
      <c r="H584" s="142"/>
      <c r="I584" s="142"/>
      <c r="J584" s="142"/>
      <c r="K584" s="142"/>
      <c r="L584" s="142"/>
      <c r="M584" s="142"/>
      <c r="N584" s="142"/>
      <c r="O584" s="142"/>
      <c r="P584" s="142"/>
      <c r="Q584" s="142"/>
      <c r="R584" s="142"/>
      <c r="S584" s="142"/>
    </row>
    <row r="585" spans="2:19">
      <c r="B585" s="141"/>
      <c r="C585" s="141"/>
      <c r="D585" s="141"/>
      <c r="E585" s="141"/>
      <c r="F585" s="142"/>
      <c r="G585" s="142"/>
      <c r="H585" s="142"/>
      <c r="I585" s="142"/>
      <c r="J585" s="142"/>
      <c r="K585" s="142"/>
      <c r="L585" s="142"/>
      <c r="M585" s="142"/>
      <c r="N585" s="142"/>
      <c r="O585" s="142"/>
      <c r="P585" s="142"/>
      <c r="Q585" s="142"/>
      <c r="R585" s="142"/>
      <c r="S585" s="142"/>
    </row>
    <row r="586" spans="2:19">
      <c r="B586" s="141"/>
      <c r="C586" s="141"/>
      <c r="D586" s="141"/>
      <c r="E586" s="141"/>
      <c r="F586" s="142"/>
      <c r="G586" s="142"/>
      <c r="H586" s="142"/>
      <c r="I586" s="142"/>
      <c r="J586" s="142"/>
      <c r="K586" s="142"/>
      <c r="L586" s="142"/>
      <c r="M586" s="142"/>
      <c r="N586" s="142"/>
      <c r="O586" s="142"/>
      <c r="P586" s="142"/>
      <c r="Q586" s="142"/>
      <c r="R586" s="142"/>
      <c r="S586" s="142"/>
    </row>
    <row r="587" spans="2:19">
      <c r="B587" s="141"/>
      <c r="C587" s="141"/>
      <c r="D587" s="141"/>
      <c r="E587" s="141"/>
      <c r="F587" s="142"/>
      <c r="G587" s="142"/>
      <c r="H587" s="142"/>
      <c r="I587" s="142"/>
      <c r="J587" s="142"/>
      <c r="K587" s="142"/>
      <c r="L587" s="142"/>
      <c r="M587" s="142"/>
      <c r="N587" s="142"/>
      <c r="O587" s="142"/>
      <c r="P587" s="142"/>
      <c r="Q587" s="142"/>
      <c r="R587" s="142"/>
      <c r="S587" s="142"/>
    </row>
    <row r="588" spans="2:19">
      <c r="B588" s="141"/>
      <c r="C588" s="141"/>
      <c r="D588" s="141"/>
      <c r="E588" s="141"/>
      <c r="F588" s="142"/>
      <c r="G588" s="142"/>
      <c r="H588" s="142"/>
      <c r="I588" s="142"/>
      <c r="J588" s="142"/>
      <c r="K588" s="142"/>
      <c r="L588" s="142"/>
      <c r="M588" s="142"/>
      <c r="N588" s="142"/>
      <c r="O588" s="142"/>
      <c r="P588" s="142"/>
      <c r="Q588" s="142"/>
      <c r="R588" s="142"/>
      <c r="S588" s="142"/>
    </row>
    <row r="589" spans="2:19">
      <c r="B589" s="141"/>
      <c r="C589" s="141"/>
      <c r="D589" s="141"/>
      <c r="E589" s="141"/>
      <c r="F589" s="142"/>
      <c r="G589" s="142"/>
      <c r="H589" s="142"/>
      <c r="I589" s="142"/>
      <c r="J589" s="142"/>
      <c r="K589" s="142"/>
      <c r="L589" s="142"/>
      <c r="M589" s="142"/>
      <c r="N589" s="142"/>
      <c r="O589" s="142"/>
      <c r="P589" s="142"/>
      <c r="Q589" s="142"/>
      <c r="R589" s="142"/>
      <c r="S589" s="142"/>
    </row>
    <row r="590" spans="2:19">
      <c r="B590" s="141"/>
      <c r="C590" s="141"/>
      <c r="D590" s="141"/>
      <c r="E590" s="141"/>
      <c r="F590" s="142"/>
      <c r="G590" s="142"/>
      <c r="H590" s="142"/>
      <c r="I590" s="142"/>
      <c r="J590" s="142"/>
      <c r="K590" s="142"/>
      <c r="L590" s="142"/>
      <c r="M590" s="142"/>
      <c r="N590" s="142"/>
      <c r="O590" s="142"/>
      <c r="P590" s="142"/>
      <c r="Q590" s="142"/>
      <c r="R590" s="142"/>
      <c r="S590" s="142"/>
    </row>
    <row r="591" spans="2:19">
      <c r="B591" s="141"/>
      <c r="C591" s="141"/>
      <c r="D591" s="141"/>
      <c r="E591" s="141"/>
      <c r="F591" s="142"/>
      <c r="G591" s="142"/>
      <c r="H591" s="142"/>
      <c r="I591" s="142"/>
      <c r="J591" s="142"/>
      <c r="K591" s="142"/>
      <c r="L591" s="142"/>
      <c r="M591" s="142"/>
      <c r="N591" s="142"/>
      <c r="O591" s="142"/>
      <c r="P591" s="142"/>
      <c r="Q591" s="142"/>
      <c r="R591" s="142"/>
      <c r="S591" s="142"/>
    </row>
    <row r="592" spans="2:19">
      <c r="B592" s="141"/>
      <c r="C592" s="141"/>
      <c r="D592" s="141"/>
      <c r="E592" s="141"/>
      <c r="F592" s="142"/>
      <c r="G592" s="142"/>
      <c r="H592" s="142"/>
      <c r="I592" s="142"/>
      <c r="J592" s="142"/>
      <c r="K592" s="142"/>
      <c r="L592" s="142"/>
      <c r="M592" s="142"/>
      <c r="N592" s="142"/>
      <c r="O592" s="142"/>
      <c r="P592" s="142"/>
      <c r="Q592" s="142"/>
      <c r="R592" s="142"/>
      <c r="S592" s="142"/>
    </row>
    <row r="593" spans="2:19">
      <c r="B593" s="141"/>
      <c r="C593" s="141"/>
      <c r="D593" s="141"/>
      <c r="E593" s="141"/>
      <c r="F593" s="142"/>
      <c r="G593" s="142"/>
      <c r="H593" s="142"/>
      <c r="I593" s="142"/>
      <c r="J593" s="142"/>
      <c r="K593" s="142"/>
      <c r="L593" s="142"/>
      <c r="M593" s="142"/>
      <c r="N593" s="142"/>
      <c r="O593" s="142"/>
      <c r="P593" s="142"/>
      <c r="Q593" s="142"/>
      <c r="R593" s="142"/>
      <c r="S593" s="142"/>
    </row>
    <row r="594" spans="2:19">
      <c r="B594" s="141"/>
      <c r="C594" s="141"/>
      <c r="D594" s="141"/>
      <c r="E594" s="141"/>
      <c r="F594" s="142"/>
      <c r="G594" s="142"/>
      <c r="H594" s="142"/>
      <c r="I594" s="142"/>
      <c r="J594" s="142"/>
      <c r="K594" s="142"/>
      <c r="L594" s="142"/>
      <c r="M594" s="142"/>
      <c r="N594" s="142"/>
      <c r="O594" s="142"/>
      <c r="P594" s="142"/>
      <c r="Q594" s="142"/>
      <c r="R594" s="142"/>
      <c r="S594" s="142"/>
    </row>
    <row r="595" spans="2:19">
      <c r="B595" s="141"/>
      <c r="C595" s="141"/>
      <c r="D595" s="141"/>
      <c r="E595" s="141"/>
      <c r="F595" s="142"/>
      <c r="G595" s="142"/>
      <c r="H595" s="142"/>
      <c r="I595" s="142"/>
      <c r="J595" s="142"/>
      <c r="K595" s="142"/>
      <c r="L595" s="142"/>
      <c r="M595" s="142"/>
      <c r="N595" s="142"/>
      <c r="O595" s="142"/>
      <c r="P595" s="142"/>
      <c r="Q595" s="142"/>
      <c r="R595" s="142"/>
      <c r="S595" s="142"/>
    </row>
    <row r="596" spans="2:19">
      <c r="B596" s="141"/>
      <c r="C596" s="141"/>
      <c r="D596" s="141"/>
      <c r="E596" s="141"/>
      <c r="F596" s="142"/>
      <c r="G596" s="142"/>
      <c r="H596" s="142"/>
      <c r="I596" s="142"/>
      <c r="J596" s="142"/>
      <c r="K596" s="142"/>
      <c r="L596" s="142"/>
      <c r="M596" s="142"/>
      <c r="N596" s="142"/>
      <c r="O596" s="142"/>
      <c r="P596" s="142"/>
      <c r="Q596" s="142"/>
      <c r="R596" s="142"/>
      <c r="S596" s="142"/>
    </row>
    <row r="597" spans="2:19">
      <c r="B597" s="141"/>
      <c r="C597" s="141"/>
      <c r="D597" s="141"/>
      <c r="E597" s="141"/>
      <c r="F597" s="142"/>
      <c r="G597" s="142"/>
      <c r="H597" s="142"/>
      <c r="I597" s="142"/>
      <c r="J597" s="142"/>
      <c r="K597" s="142"/>
      <c r="L597" s="142"/>
      <c r="M597" s="142"/>
      <c r="N597" s="142"/>
      <c r="O597" s="142"/>
      <c r="P597" s="142"/>
      <c r="Q597" s="142"/>
      <c r="R597" s="142"/>
      <c r="S597" s="142"/>
    </row>
    <row r="598" spans="2:19">
      <c r="B598" s="141"/>
      <c r="C598" s="141"/>
      <c r="D598" s="141"/>
      <c r="E598" s="141"/>
      <c r="F598" s="142"/>
      <c r="G598" s="142"/>
      <c r="H598" s="142"/>
      <c r="I598" s="142"/>
      <c r="J598" s="142"/>
      <c r="K598" s="142"/>
      <c r="L598" s="142"/>
      <c r="M598" s="142"/>
      <c r="N598" s="142"/>
      <c r="O598" s="142"/>
      <c r="P598" s="142"/>
      <c r="Q598" s="142"/>
      <c r="R598" s="142"/>
      <c r="S598" s="142"/>
    </row>
    <row r="599" spans="2:19">
      <c r="B599" s="141"/>
      <c r="C599" s="141"/>
      <c r="D599" s="141"/>
      <c r="E599" s="141"/>
      <c r="F599" s="142"/>
      <c r="G599" s="142"/>
      <c r="H599" s="142"/>
      <c r="I599" s="142"/>
      <c r="J599" s="142"/>
      <c r="K599" s="142"/>
      <c r="L599" s="142"/>
      <c r="M599" s="142"/>
      <c r="N599" s="142"/>
      <c r="O599" s="142"/>
      <c r="P599" s="142"/>
      <c r="Q599" s="142"/>
      <c r="R599" s="142"/>
      <c r="S599" s="142"/>
    </row>
    <row r="600" spans="2:19">
      <c r="B600" s="141"/>
      <c r="C600" s="141"/>
      <c r="D600" s="141"/>
      <c r="E600" s="141"/>
      <c r="F600" s="142"/>
      <c r="G600" s="142"/>
      <c r="H600" s="142"/>
      <c r="I600" s="142"/>
      <c r="J600" s="142"/>
      <c r="K600" s="142"/>
      <c r="L600" s="142"/>
      <c r="M600" s="142"/>
      <c r="N600" s="142"/>
      <c r="O600" s="142"/>
      <c r="P600" s="142"/>
      <c r="Q600" s="142"/>
      <c r="R600" s="142"/>
      <c r="S600" s="142"/>
    </row>
    <row r="601" spans="2:19">
      <c r="B601" s="141"/>
      <c r="C601" s="141"/>
      <c r="D601" s="141"/>
      <c r="E601" s="141"/>
      <c r="F601" s="142"/>
      <c r="G601" s="142"/>
      <c r="H601" s="142"/>
      <c r="I601" s="142"/>
      <c r="J601" s="142"/>
      <c r="K601" s="142"/>
      <c r="L601" s="142"/>
      <c r="M601" s="142"/>
      <c r="N601" s="142"/>
      <c r="O601" s="142"/>
      <c r="P601" s="142"/>
      <c r="Q601" s="142"/>
      <c r="R601" s="142"/>
      <c r="S601" s="142"/>
    </row>
    <row r="602" spans="2:19">
      <c r="B602" s="141"/>
      <c r="C602" s="141"/>
      <c r="D602" s="141"/>
      <c r="E602" s="141"/>
      <c r="F602" s="142"/>
      <c r="G602" s="142"/>
      <c r="H602" s="142"/>
      <c r="I602" s="142"/>
      <c r="J602" s="142"/>
      <c r="K602" s="142"/>
      <c r="L602" s="142"/>
      <c r="M602" s="142"/>
      <c r="N602" s="142"/>
      <c r="O602" s="142"/>
      <c r="P602" s="142"/>
      <c r="Q602" s="142"/>
      <c r="R602" s="142"/>
      <c r="S602" s="142"/>
    </row>
    <row r="603" spans="2:19">
      <c r="B603" s="141"/>
      <c r="C603" s="141"/>
      <c r="D603" s="141"/>
      <c r="E603" s="141"/>
      <c r="F603" s="142"/>
      <c r="G603" s="142"/>
      <c r="H603" s="142"/>
      <c r="I603" s="142"/>
      <c r="J603" s="142"/>
      <c r="K603" s="142"/>
      <c r="L603" s="142"/>
      <c r="M603" s="142"/>
      <c r="N603" s="142"/>
      <c r="O603" s="142"/>
      <c r="P603" s="142"/>
      <c r="Q603" s="142"/>
      <c r="R603" s="142"/>
      <c r="S603" s="142"/>
    </row>
    <row r="604" spans="2:19">
      <c r="B604" s="141"/>
      <c r="C604" s="141"/>
      <c r="D604" s="141"/>
      <c r="E604" s="141"/>
      <c r="F604" s="142"/>
      <c r="G604" s="142"/>
      <c r="H604" s="142"/>
      <c r="I604" s="142"/>
      <c r="J604" s="142"/>
      <c r="K604" s="142"/>
      <c r="L604" s="142"/>
      <c r="M604" s="142"/>
      <c r="N604" s="142"/>
      <c r="O604" s="142"/>
      <c r="P604" s="142"/>
      <c r="Q604" s="142"/>
      <c r="R604" s="142"/>
      <c r="S604" s="142"/>
    </row>
    <row r="605" spans="2:19">
      <c r="B605" s="141"/>
      <c r="C605" s="141"/>
      <c r="D605" s="141"/>
      <c r="E605" s="141"/>
      <c r="F605" s="142"/>
      <c r="G605" s="142"/>
      <c r="H605" s="142"/>
      <c r="I605" s="142"/>
      <c r="J605" s="142"/>
      <c r="K605" s="142"/>
      <c r="L605" s="142"/>
      <c r="M605" s="142"/>
      <c r="N605" s="142"/>
      <c r="O605" s="142"/>
      <c r="P605" s="142"/>
      <c r="Q605" s="142"/>
      <c r="R605" s="142"/>
      <c r="S605" s="142"/>
    </row>
    <row r="606" spans="2:19">
      <c r="B606" s="141"/>
      <c r="C606" s="141"/>
      <c r="D606" s="141"/>
      <c r="E606" s="141"/>
      <c r="F606" s="142"/>
      <c r="G606" s="142"/>
      <c r="H606" s="142"/>
      <c r="I606" s="142"/>
      <c r="J606" s="142"/>
      <c r="K606" s="142"/>
      <c r="L606" s="142"/>
      <c r="M606" s="142"/>
      <c r="N606" s="142"/>
      <c r="O606" s="142"/>
      <c r="P606" s="142"/>
      <c r="Q606" s="142"/>
      <c r="R606" s="142"/>
      <c r="S606" s="142"/>
    </row>
    <row r="607" spans="2:19">
      <c r="B607" s="141"/>
      <c r="C607" s="141"/>
      <c r="D607" s="141"/>
      <c r="E607" s="141"/>
      <c r="F607" s="142"/>
      <c r="G607" s="142"/>
      <c r="H607" s="142"/>
      <c r="I607" s="142"/>
      <c r="J607" s="142"/>
      <c r="K607" s="142"/>
      <c r="L607" s="142"/>
      <c r="M607" s="142"/>
      <c r="N607" s="142"/>
      <c r="O607" s="142"/>
      <c r="P607" s="142"/>
      <c r="Q607" s="142"/>
      <c r="R607" s="142"/>
      <c r="S607" s="142"/>
    </row>
    <row r="608" spans="2:19">
      <c r="B608" s="141"/>
      <c r="C608" s="141"/>
      <c r="D608" s="141"/>
      <c r="E608" s="141"/>
      <c r="F608" s="142"/>
      <c r="G608" s="142"/>
      <c r="H608" s="142"/>
      <c r="I608" s="142"/>
      <c r="J608" s="142"/>
      <c r="K608" s="142"/>
      <c r="L608" s="142"/>
      <c r="M608" s="142"/>
      <c r="N608" s="142"/>
      <c r="O608" s="142"/>
      <c r="P608" s="142"/>
      <c r="Q608" s="142"/>
      <c r="R608" s="142"/>
      <c r="S608" s="142"/>
    </row>
    <row r="609" spans="2:19">
      <c r="B609" s="141"/>
      <c r="C609" s="141"/>
      <c r="D609" s="141"/>
      <c r="E609" s="141"/>
      <c r="F609" s="142"/>
      <c r="G609" s="142"/>
      <c r="H609" s="142"/>
      <c r="I609" s="142"/>
      <c r="J609" s="142"/>
      <c r="K609" s="142"/>
      <c r="L609" s="142"/>
      <c r="M609" s="142"/>
      <c r="N609" s="142"/>
      <c r="O609" s="142"/>
      <c r="P609" s="142"/>
      <c r="Q609" s="142"/>
      <c r="R609" s="142"/>
      <c r="S609" s="142"/>
    </row>
    <row r="610" spans="2:19">
      <c r="B610" s="141"/>
      <c r="C610" s="141"/>
      <c r="D610" s="141"/>
      <c r="E610" s="141"/>
      <c r="F610" s="142"/>
      <c r="G610" s="142"/>
      <c r="H610" s="142"/>
      <c r="I610" s="142"/>
      <c r="J610" s="142"/>
      <c r="K610" s="142"/>
      <c r="L610" s="142"/>
      <c r="M610" s="142"/>
      <c r="N610" s="142"/>
      <c r="O610" s="142"/>
      <c r="P610" s="142"/>
      <c r="Q610" s="142"/>
      <c r="R610" s="142"/>
      <c r="S610" s="142"/>
    </row>
    <row r="611" spans="2:19">
      <c r="B611" s="141"/>
      <c r="C611" s="141"/>
      <c r="D611" s="141"/>
      <c r="E611" s="141"/>
      <c r="F611" s="142"/>
      <c r="G611" s="142"/>
      <c r="H611" s="142"/>
      <c r="I611" s="142"/>
      <c r="J611" s="142"/>
      <c r="K611" s="142"/>
      <c r="L611" s="142"/>
      <c r="M611" s="142"/>
      <c r="N611" s="142"/>
      <c r="O611" s="142"/>
      <c r="P611" s="142"/>
      <c r="Q611" s="142"/>
      <c r="R611" s="142"/>
      <c r="S611" s="142"/>
    </row>
    <row r="612" spans="2:19">
      <c r="B612" s="141"/>
      <c r="C612" s="141"/>
      <c r="D612" s="141"/>
      <c r="E612" s="141"/>
      <c r="F612" s="142"/>
      <c r="G612" s="142"/>
      <c r="H612" s="142"/>
      <c r="I612" s="142"/>
      <c r="J612" s="142"/>
      <c r="K612" s="142"/>
      <c r="L612" s="142"/>
      <c r="M612" s="142"/>
      <c r="N612" s="142"/>
      <c r="O612" s="142"/>
      <c r="P612" s="142"/>
      <c r="Q612" s="142"/>
      <c r="R612" s="142"/>
      <c r="S612" s="142"/>
    </row>
    <row r="613" spans="2:19">
      <c r="B613" s="141"/>
      <c r="C613" s="141"/>
      <c r="D613" s="141"/>
      <c r="E613" s="141"/>
      <c r="F613" s="142"/>
      <c r="G613" s="142"/>
      <c r="H613" s="142"/>
      <c r="I613" s="142"/>
      <c r="J613" s="142"/>
      <c r="K613" s="142"/>
      <c r="L613" s="142"/>
      <c r="M613" s="142"/>
      <c r="N613" s="142"/>
      <c r="O613" s="142"/>
      <c r="P613" s="142"/>
      <c r="Q613" s="142"/>
      <c r="R613" s="142"/>
      <c r="S613" s="142"/>
    </row>
    <row r="614" spans="2:19">
      <c r="B614" s="141"/>
      <c r="C614" s="141"/>
      <c r="D614" s="141"/>
      <c r="E614" s="141"/>
      <c r="F614" s="142"/>
      <c r="G614" s="142"/>
      <c r="H614" s="142"/>
      <c r="I614" s="142"/>
      <c r="J614" s="142"/>
      <c r="K614" s="142"/>
      <c r="L614" s="142"/>
      <c r="M614" s="142"/>
      <c r="N614" s="142"/>
      <c r="O614" s="142"/>
      <c r="P614" s="142"/>
      <c r="Q614" s="142"/>
      <c r="R614" s="142"/>
      <c r="S614" s="142"/>
    </row>
    <row r="615" spans="2:19">
      <c r="B615" s="141"/>
      <c r="C615" s="141"/>
      <c r="D615" s="141"/>
      <c r="E615" s="141"/>
      <c r="F615" s="142"/>
      <c r="G615" s="142"/>
      <c r="H615" s="142"/>
      <c r="I615" s="142"/>
      <c r="J615" s="142"/>
      <c r="K615" s="142"/>
      <c r="L615" s="142"/>
      <c r="M615" s="142"/>
      <c r="N615" s="142"/>
      <c r="O615" s="142"/>
      <c r="P615" s="142"/>
      <c r="Q615" s="142"/>
      <c r="R615" s="142"/>
      <c r="S615" s="142"/>
    </row>
    <row r="616" spans="2:19">
      <c r="B616" s="141"/>
      <c r="C616" s="141"/>
      <c r="D616" s="141"/>
      <c r="E616" s="141"/>
      <c r="F616" s="142"/>
      <c r="G616" s="142"/>
      <c r="H616" s="142"/>
      <c r="I616" s="142"/>
      <c r="J616" s="142"/>
      <c r="K616" s="142"/>
      <c r="L616" s="142"/>
      <c r="M616" s="142"/>
      <c r="N616" s="142"/>
      <c r="O616" s="142"/>
      <c r="P616" s="142"/>
      <c r="Q616" s="142"/>
      <c r="R616" s="142"/>
      <c r="S616" s="142"/>
    </row>
    <row r="617" spans="2:19">
      <c r="B617" s="141"/>
      <c r="C617" s="141"/>
      <c r="D617" s="141"/>
      <c r="E617" s="141"/>
      <c r="F617" s="142"/>
      <c r="G617" s="142"/>
      <c r="H617" s="142"/>
      <c r="I617" s="142"/>
      <c r="J617" s="142"/>
      <c r="K617" s="142"/>
      <c r="L617" s="142"/>
      <c r="M617" s="142"/>
      <c r="N617" s="142"/>
      <c r="O617" s="142"/>
      <c r="P617" s="142"/>
      <c r="Q617" s="142"/>
      <c r="R617" s="142"/>
      <c r="S617" s="142"/>
    </row>
    <row r="618" spans="2:19">
      <c r="B618" s="141"/>
      <c r="C618" s="141"/>
      <c r="D618" s="141"/>
      <c r="E618" s="141"/>
      <c r="F618" s="142"/>
      <c r="G618" s="142"/>
      <c r="H618" s="142"/>
      <c r="I618" s="142"/>
      <c r="J618" s="142"/>
      <c r="K618" s="142"/>
      <c r="L618" s="142"/>
      <c r="M618" s="142"/>
      <c r="N618" s="142"/>
      <c r="O618" s="142"/>
      <c r="P618" s="142"/>
      <c r="Q618" s="142"/>
      <c r="R618" s="142"/>
      <c r="S618" s="142"/>
    </row>
    <row r="619" spans="2:19">
      <c r="B619" s="141"/>
      <c r="C619" s="141"/>
      <c r="D619" s="141"/>
      <c r="E619" s="141"/>
      <c r="F619" s="142"/>
      <c r="G619" s="142"/>
      <c r="H619" s="142"/>
      <c r="I619" s="142"/>
      <c r="J619" s="142"/>
      <c r="K619" s="142"/>
      <c r="L619" s="142"/>
      <c r="M619" s="142"/>
      <c r="N619" s="142"/>
      <c r="O619" s="142"/>
      <c r="P619" s="142"/>
      <c r="Q619" s="142"/>
      <c r="R619" s="142"/>
      <c r="S619" s="142"/>
    </row>
    <row r="620" spans="2:19">
      <c r="B620" s="141"/>
      <c r="C620" s="141"/>
      <c r="D620" s="141"/>
      <c r="E620" s="141"/>
      <c r="F620" s="142"/>
      <c r="G620" s="142"/>
      <c r="H620" s="142"/>
      <c r="I620" s="142"/>
      <c r="J620" s="142"/>
      <c r="K620" s="142"/>
      <c r="L620" s="142"/>
      <c r="M620" s="142"/>
      <c r="N620" s="142"/>
      <c r="O620" s="142"/>
      <c r="P620" s="142"/>
      <c r="Q620" s="142"/>
      <c r="R620" s="142"/>
      <c r="S620" s="142"/>
    </row>
    <row r="621" spans="2:19">
      <c r="B621" s="141"/>
      <c r="C621" s="141"/>
      <c r="D621" s="141"/>
      <c r="E621" s="141"/>
      <c r="F621" s="142"/>
      <c r="G621" s="142"/>
      <c r="H621" s="142"/>
      <c r="I621" s="142"/>
      <c r="J621" s="142"/>
      <c r="K621" s="142"/>
      <c r="L621" s="142"/>
      <c r="M621" s="142"/>
      <c r="N621" s="142"/>
      <c r="O621" s="142"/>
      <c r="P621" s="142"/>
      <c r="Q621" s="142"/>
      <c r="R621" s="142"/>
      <c r="S621" s="142"/>
    </row>
    <row r="622" spans="2:19">
      <c r="B622" s="141"/>
      <c r="C622" s="141"/>
      <c r="D622" s="141"/>
      <c r="E622" s="141"/>
      <c r="F622" s="142"/>
      <c r="G622" s="142"/>
      <c r="H622" s="142"/>
      <c r="I622" s="142"/>
      <c r="J622" s="142"/>
      <c r="K622" s="142"/>
      <c r="L622" s="142"/>
      <c r="M622" s="142"/>
      <c r="N622" s="142"/>
      <c r="O622" s="142"/>
      <c r="P622" s="142"/>
      <c r="Q622" s="142"/>
      <c r="R622" s="142"/>
      <c r="S622" s="142"/>
    </row>
    <row r="623" spans="2:19">
      <c r="B623" s="141"/>
      <c r="C623" s="141"/>
      <c r="D623" s="141"/>
      <c r="E623" s="141"/>
      <c r="F623" s="142"/>
      <c r="G623" s="142"/>
      <c r="H623" s="142"/>
      <c r="I623" s="142"/>
      <c r="J623" s="142"/>
      <c r="K623" s="142"/>
      <c r="L623" s="142"/>
      <c r="M623" s="142"/>
      <c r="N623" s="142"/>
      <c r="O623" s="142"/>
      <c r="P623" s="142"/>
      <c r="Q623" s="142"/>
      <c r="R623" s="142"/>
      <c r="S623" s="142"/>
    </row>
    <row r="624" spans="2:19">
      <c r="B624" s="141"/>
      <c r="C624" s="141"/>
      <c r="D624" s="141"/>
      <c r="E624" s="141"/>
      <c r="F624" s="142"/>
      <c r="G624" s="142"/>
      <c r="H624" s="142"/>
      <c r="I624" s="142"/>
      <c r="J624" s="142"/>
      <c r="K624" s="142"/>
      <c r="L624" s="142"/>
      <c r="M624" s="142"/>
      <c r="N624" s="142"/>
      <c r="O624" s="142"/>
      <c r="P624" s="142"/>
      <c r="Q624" s="142"/>
      <c r="R624" s="142"/>
      <c r="S624" s="142"/>
    </row>
    <row r="625" spans="2:19">
      <c r="B625" s="141"/>
      <c r="C625" s="141"/>
      <c r="D625" s="141"/>
      <c r="E625" s="141"/>
      <c r="F625" s="142"/>
      <c r="G625" s="142"/>
      <c r="H625" s="142"/>
      <c r="I625" s="142"/>
      <c r="J625" s="142"/>
      <c r="K625" s="142"/>
      <c r="L625" s="142"/>
      <c r="M625" s="142"/>
      <c r="N625" s="142"/>
      <c r="O625" s="142"/>
      <c r="P625" s="142"/>
      <c r="Q625" s="142"/>
      <c r="R625" s="142"/>
      <c r="S625" s="142"/>
    </row>
    <row r="626" spans="2:19">
      <c r="B626" s="141"/>
      <c r="C626" s="141"/>
      <c r="D626" s="141"/>
      <c r="E626" s="141"/>
      <c r="F626" s="142"/>
      <c r="G626" s="142"/>
      <c r="H626" s="142"/>
      <c r="I626" s="142"/>
      <c r="J626" s="142"/>
      <c r="K626" s="142"/>
      <c r="L626" s="142"/>
      <c r="M626" s="142"/>
      <c r="N626" s="142"/>
      <c r="O626" s="142"/>
      <c r="P626" s="142"/>
      <c r="Q626" s="142"/>
      <c r="R626" s="142"/>
      <c r="S626" s="142"/>
    </row>
    <row r="627" spans="2:19">
      <c r="B627" s="141"/>
      <c r="C627" s="141"/>
      <c r="D627" s="141"/>
      <c r="E627" s="141"/>
      <c r="F627" s="142"/>
      <c r="G627" s="142"/>
      <c r="H627" s="142"/>
      <c r="I627" s="142"/>
      <c r="J627" s="142"/>
      <c r="K627" s="142"/>
      <c r="L627" s="142"/>
      <c r="M627" s="142"/>
      <c r="N627" s="142"/>
      <c r="O627" s="142"/>
      <c r="P627" s="142"/>
      <c r="Q627" s="142"/>
      <c r="R627" s="142"/>
      <c r="S627" s="142"/>
    </row>
    <row r="628" spans="2:19">
      <c r="B628" s="141"/>
      <c r="C628" s="141"/>
      <c r="D628" s="141"/>
      <c r="E628" s="141"/>
      <c r="F628" s="142"/>
      <c r="G628" s="142"/>
      <c r="H628" s="142"/>
      <c r="I628" s="142"/>
      <c r="J628" s="142"/>
      <c r="K628" s="142"/>
      <c r="L628" s="142"/>
      <c r="M628" s="142"/>
      <c r="N628" s="142"/>
      <c r="O628" s="142"/>
      <c r="P628" s="142"/>
      <c r="Q628" s="142"/>
      <c r="R628" s="142"/>
      <c r="S628" s="142"/>
    </row>
    <row r="629" spans="2:19">
      <c r="B629" s="141"/>
      <c r="C629" s="141"/>
      <c r="D629" s="141"/>
      <c r="E629" s="141"/>
      <c r="F629" s="142"/>
      <c r="G629" s="142"/>
      <c r="H629" s="142"/>
      <c r="I629" s="142"/>
      <c r="J629" s="142"/>
      <c r="K629" s="142"/>
      <c r="L629" s="142"/>
      <c r="M629" s="142"/>
      <c r="N629" s="142"/>
      <c r="O629" s="142"/>
      <c r="P629" s="142"/>
      <c r="Q629" s="142"/>
      <c r="R629" s="142"/>
      <c r="S629" s="142"/>
    </row>
    <row r="630" spans="2:19">
      <c r="B630" s="141"/>
      <c r="C630" s="141"/>
      <c r="D630" s="141"/>
      <c r="E630" s="141"/>
      <c r="F630" s="142"/>
      <c r="G630" s="142"/>
      <c r="H630" s="142"/>
      <c r="I630" s="142"/>
      <c r="J630" s="142"/>
      <c r="K630" s="142"/>
      <c r="L630" s="142"/>
      <c r="M630" s="142"/>
      <c r="N630" s="142"/>
      <c r="O630" s="142"/>
      <c r="P630" s="142"/>
      <c r="Q630" s="142"/>
      <c r="R630" s="142"/>
      <c r="S630" s="142"/>
    </row>
    <row r="631" spans="2:19">
      <c r="B631" s="141"/>
      <c r="C631" s="141"/>
      <c r="D631" s="141"/>
      <c r="E631" s="141"/>
      <c r="F631" s="142"/>
      <c r="G631" s="142"/>
      <c r="H631" s="142"/>
      <c r="I631" s="142"/>
      <c r="J631" s="142"/>
      <c r="K631" s="142"/>
      <c r="L631" s="142"/>
      <c r="M631" s="142"/>
      <c r="N631" s="142"/>
      <c r="O631" s="142"/>
      <c r="P631" s="142"/>
      <c r="Q631" s="142"/>
      <c r="R631" s="142"/>
      <c r="S631" s="142"/>
    </row>
    <row r="632" spans="2:19">
      <c r="B632" s="141"/>
      <c r="C632" s="141"/>
      <c r="D632" s="141"/>
      <c r="E632" s="141"/>
      <c r="F632" s="142"/>
      <c r="G632" s="142"/>
      <c r="H632" s="142"/>
      <c r="I632" s="142"/>
      <c r="J632" s="142"/>
      <c r="K632" s="142"/>
      <c r="L632" s="142"/>
      <c r="M632" s="142"/>
      <c r="N632" s="142"/>
      <c r="O632" s="142"/>
      <c r="P632" s="142"/>
      <c r="Q632" s="142"/>
      <c r="R632" s="142"/>
      <c r="S632" s="142"/>
    </row>
    <row r="633" spans="2:19">
      <c r="B633" s="141"/>
      <c r="C633" s="141"/>
      <c r="D633" s="141"/>
      <c r="E633" s="141"/>
      <c r="F633" s="142"/>
      <c r="G633" s="142"/>
      <c r="H633" s="142"/>
      <c r="I633" s="142"/>
      <c r="J633" s="142"/>
      <c r="K633" s="142"/>
      <c r="L633" s="142"/>
      <c r="M633" s="142"/>
      <c r="N633" s="142"/>
      <c r="O633" s="142"/>
      <c r="P633" s="142"/>
      <c r="Q633" s="142"/>
      <c r="R633" s="142"/>
      <c r="S633" s="142"/>
    </row>
    <row r="634" spans="2:19">
      <c r="B634" s="141"/>
      <c r="C634" s="141"/>
      <c r="D634" s="141"/>
      <c r="E634" s="141"/>
      <c r="F634" s="142"/>
      <c r="G634" s="142"/>
      <c r="H634" s="142"/>
      <c r="I634" s="142"/>
      <c r="J634" s="142"/>
      <c r="K634" s="142"/>
      <c r="L634" s="142"/>
      <c r="M634" s="142"/>
      <c r="N634" s="142"/>
      <c r="O634" s="142"/>
      <c r="P634" s="142"/>
      <c r="Q634" s="142"/>
      <c r="R634" s="142"/>
      <c r="S634" s="142"/>
    </row>
    <row r="635" spans="2:19">
      <c r="B635" s="141"/>
      <c r="C635" s="141"/>
      <c r="D635" s="141"/>
      <c r="E635" s="141"/>
      <c r="F635" s="142"/>
      <c r="G635" s="142"/>
      <c r="H635" s="142"/>
      <c r="I635" s="142"/>
      <c r="J635" s="142"/>
      <c r="K635" s="142"/>
      <c r="L635" s="142"/>
      <c r="M635" s="142"/>
      <c r="N635" s="142"/>
      <c r="O635" s="142"/>
      <c r="P635" s="142"/>
      <c r="Q635" s="142"/>
      <c r="R635" s="142"/>
      <c r="S635" s="142"/>
    </row>
    <row r="636" spans="2:19">
      <c r="B636" s="141"/>
      <c r="C636" s="141"/>
      <c r="D636" s="141"/>
      <c r="E636" s="141"/>
      <c r="F636" s="142"/>
      <c r="G636" s="142"/>
      <c r="H636" s="142"/>
      <c r="I636" s="142"/>
      <c r="J636" s="142"/>
      <c r="K636" s="142"/>
      <c r="L636" s="142"/>
      <c r="M636" s="142"/>
      <c r="N636" s="142"/>
      <c r="O636" s="142"/>
      <c r="P636" s="142"/>
      <c r="Q636" s="142"/>
      <c r="R636" s="142"/>
      <c r="S636" s="142"/>
    </row>
    <row r="637" spans="2:19">
      <c r="B637" s="141"/>
      <c r="C637" s="141"/>
      <c r="D637" s="141"/>
      <c r="E637" s="141"/>
      <c r="F637" s="142"/>
      <c r="G637" s="142"/>
      <c r="H637" s="142"/>
      <c r="I637" s="142"/>
      <c r="J637" s="142"/>
      <c r="K637" s="142"/>
      <c r="L637" s="142"/>
      <c r="M637" s="142"/>
      <c r="N637" s="142"/>
      <c r="O637" s="142"/>
      <c r="P637" s="142"/>
      <c r="Q637" s="142"/>
      <c r="R637" s="142"/>
      <c r="S637" s="142"/>
    </row>
    <row r="638" spans="2:19">
      <c r="B638" s="141"/>
      <c r="C638" s="141"/>
      <c r="D638" s="141"/>
      <c r="E638" s="141"/>
      <c r="F638" s="142"/>
      <c r="G638" s="142"/>
      <c r="H638" s="142"/>
      <c r="I638" s="142"/>
      <c r="J638" s="142"/>
      <c r="K638" s="142"/>
      <c r="L638" s="142"/>
      <c r="M638" s="142"/>
      <c r="N638" s="142"/>
      <c r="O638" s="142"/>
      <c r="P638" s="142"/>
      <c r="Q638" s="142"/>
      <c r="R638" s="142"/>
      <c r="S638" s="142"/>
    </row>
    <row r="639" spans="2:19">
      <c r="B639" s="141"/>
      <c r="C639" s="141"/>
      <c r="D639" s="141"/>
      <c r="E639" s="141"/>
      <c r="F639" s="142"/>
      <c r="G639" s="142"/>
      <c r="H639" s="142"/>
      <c r="I639" s="142"/>
      <c r="J639" s="142"/>
      <c r="K639" s="142"/>
      <c r="L639" s="142"/>
      <c r="M639" s="142"/>
      <c r="N639" s="142"/>
      <c r="O639" s="142"/>
      <c r="P639" s="142"/>
      <c r="Q639" s="142"/>
      <c r="R639" s="142"/>
      <c r="S639" s="142"/>
    </row>
    <row r="640" spans="2:19">
      <c r="B640" s="141"/>
      <c r="C640" s="141"/>
      <c r="D640" s="141"/>
      <c r="E640" s="141"/>
      <c r="F640" s="142"/>
      <c r="G640" s="142"/>
      <c r="H640" s="142"/>
      <c r="I640" s="142"/>
      <c r="J640" s="142"/>
      <c r="K640" s="142"/>
      <c r="L640" s="142"/>
      <c r="M640" s="142"/>
      <c r="N640" s="142"/>
      <c r="O640" s="142"/>
      <c r="P640" s="142"/>
      <c r="Q640" s="142"/>
      <c r="R640" s="142"/>
      <c r="S640" s="142"/>
    </row>
    <row r="641" spans="2:19">
      <c r="B641" s="141"/>
      <c r="C641" s="141"/>
      <c r="D641" s="141"/>
      <c r="E641" s="141"/>
      <c r="F641" s="142"/>
      <c r="G641" s="142"/>
      <c r="H641" s="142"/>
      <c r="I641" s="142"/>
      <c r="J641" s="142"/>
      <c r="K641" s="142"/>
      <c r="L641" s="142"/>
      <c r="M641" s="142"/>
      <c r="N641" s="142"/>
      <c r="O641" s="142"/>
      <c r="P641" s="142"/>
      <c r="Q641" s="142"/>
      <c r="R641" s="142"/>
      <c r="S641" s="142"/>
    </row>
    <row r="642" spans="2:19">
      <c r="B642" s="141"/>
      <c r="C642" s="141"/>
      <c r="D642" s="141"/>
      <c r="E642" s="141"/>
      <c r="F642" s="142"/>
      <c r="G642" s="142"/>
      <c r="H642" s="142"/>
      <c r="I642" s="142"/>
      <c r="J642" s="142"/>
      <c r="K642" s="142"/>
      <c r="L642" s="142"/>
      <c r="M642" s="142"/>
      <c r="N642" s="142"/>
      <c r="O642" s="142"/>
      <c r="P642" s="142"/>
      <c r="Q642" s="142"/>
      <c r="R642" s="142"/>
      <c r="S642" s="142"/>
    </row>
    <row r="643" spans="2:19">
      <c r="B643" s="141"/>
      <c r="C643" s="141"/>
      <c r="D643" s="141"/>
      <c r="E643" s="141"/>
      <c r="F643" s="142"/>
      <c r="G643" s="142"/>
      <c r="H643" s="142"/>
      <c r="I643" s="142"/>
      <c r="J643" s="142"/>
      <c r="K643" s="142"/>
      <c r="L643" s="142"/>
      <c r="M643" s="142"/>
      <c r="N643" s="142"/>
      <c r="O643" s="142"/>
      <c r="P643" s="142"/>
      <c r="Q643" s="142"/>
      <c r="R643" s="142"/>
      <c r="S643" s="142"/>
    </row>
    <row r="644" spans="2:19">
      <c r="B644" s="141"/>
      <c r="C644" s="141"/>
      <c r="D644" s="141"/>
      <c r="E644" s="141"/>
      <c r="F644" s="142"/>
      <c r="G644" s="142"/>
      <c r="H644" s="142"/>
      <c r="I644" s="142"/>
      <c r="J644" s="142"/>
      <c r="K644" s="142"/>
      <c r="L644" s="142"/>
      <c r="M644" s="142"/>
      <c r="N644" s="142"/>
      <c r="O644" s="142"/>
      <c r="P644" s="142"/>
      <c r="Q644" s="142"/>
      <c r="R644" s="142"/>
      <c r="S644" s="142"/>
    </row>
    <row r="645" spans="2:19">
      <c r="B645" s="141"/>
      <c r="C645" s="141"/>
      <c r="D645" s="141"/>
      <c r="E645" s="141"/>
      <c r="F645" s="142"/>
      <c r="G645" s="142"/>
      <c r="H645" s="142"/>
      <c r="I645" s="142"/>
      <c r="J645" s="142"/>
      <c r="K645" s="142"/>
      <c r="L645" s="142"/>
      <c r="M645" s="142"/>
      <c r="N645" s="142"/>
      <c r="O645" s="142"/>
      <c r="P645" s="142"/>
      <c r="Q645" s="142"/>
      <c r="R645" s="142"/>
      <c r="S645" s="142"/>
    </row>
    <row r="646" spans="2:19">
      <c r="B646" s="141"/>
      <c r="C646" s="141"/>
      <c r="D646" s="141"/>
      <c r="E646" s="141"/>
      <c r="F646" s="142"/>
      <c r="G646" s="142"/>
      <c r="H646" s="142"/>
      <c r="I646" s="142"/>
      <c r="J646" s="142"/>
      <c r="K646" s="142"/>
      <c r="L646" s="142"/>
      <c r="M646" s="142"/>
      <c r="N646" s="142"/>
      <c r="O646" s="142"/>
      <c r="P646" s="142"/>
      <c r="Q646" s="142"/>
      <c r="R646" s="142"/>
      <c r="S646" s="142"/>
    </row>
    <row r="647" spans="2:19">
      <c r="B647" s="141"/>
      <c r="C647" s="141"/>
      <c r="D647" s="141"/>
      <c r="E647" s="141"/>
      <c r="F647" s="142"/>
      <c r="G647" s="142"/>
      <c r="H647" s="142"/>
      <c r="I647" s="142"/>
      <c r="J647" s="142"/>
      <c r="K647" s="142"/>
      <c r="L647" s="142"/>
      <c r="M647" s="142"/>
      <c r="N647" s="142"/>
      <c r="O647" s="142"/>
      <c r="P647" s="142"/>
      <c r="Q647" s="142"/>
      <c r="R647" s="142"/>
      <c r="S647" s="142"/>
    </row>
    <row r="648" spans="2:19">
      <c r="B648" s="141"/>
      <c r="C648" s="141"/>
      <c r="D648" s="141"/>
      <c r="E648" s="141"/>
      <c r="F648" s="142"/>
      <c r="G648" s="142"/>
      <c r="H648" s="142"/>
      <c r="I648" s="142"/>
      <c r="J648" s="142"/>
      <c r="K648" s="142"/>
      <c r="L648" s="142"/>
      <c r="M648" s="142"/>
      <c r="N648" s="142"/>
      <c r="O648" s="142"/>
      <c r="P648" s="142"/>
      <c r="Q648" s="142"/>
      <c r="R648" s="142"/>
      <c r="S648" s="142"/>
    </row>
    <row r="649" spans="2:19">
      <c r="B649" s="141"/>
      <c r="C649" s="141"/>
      <c r="D649" s="141"/>
      <c r="E649" s="141"/>
      <c r="F649" s="142"/>
      <c r="G649" s="142"/>
      <c r="H649" s="142"/>
      <c r="I649" s="142"/>
      <c r="J649" s="142"/>
      <c r="K649" s="142"/>
      <c r="L649" s="142"/>
      <c r="M649" s="142"/>
      <c r="N649" s="142"/>
      <c r="O649" s="142"/>
      <c r="P649" s="142"/>
      <c r="Q649" s="142"/>
      <c r="R649" s="142"/>
      <c r="S649" s="142"/>
    </row>
    <row r="650" spans="2:19">
      <c r="B650" s="141"/>
      <c r="C650" s="141"/>
      <c r="D650" s="141"/>
      <c r="E650" s="141"/>
      <c r="F650" s="142"/>
      <c r="G650" s="142"/>
      <c r="H650" s="142"/>
      <c r="I650" s="142"/>
      <c r="J650" s="142"/>
      <c r="K650" s="142"/>
      <c r="L650" s="142"/>
      <c r="M650" s="142"/>
      <c r="N650" s="142"/>
      <c r="O650" s="142"/>
      <c r="P650" s="142"/>
      <c r="Q650" s="142"/>
      <c r="R650" s="142"/>
      <c r="S650" s="142"/>
    </row>
    <row r="651" spans="2:19">
      <c r="B651" s="141"/>
      <c r="C651" s="141"/>
      <c r="D651" s="141"/>
      <c r="E651" s="141"/>
      <c r="F651" s="142"/>
      <c r="G651" s="142"/>
      <c r="H651" s="142"/>
      <c r="I651" s="142"/>
      <c r="J651" s="142"/>
      <c r="K651" s="142"/>
      <c r="L651" s="142"/>
      <c r="M651" s="142"/>
      <c r="N651" s="142"/>
      <c r="O651" s="142"/>
      <c r="P651" s="142"/>
      <c r="Q651" s="142"/>
      <c r="R651" s="142"/>
      <c r="S651" s="142"/>
    </row>
    <row r="652" spans="2:19">
      <c r="B652" s="141"/>
      <c r="C652" s="141"/>
      <c r="D652" s="141"/>
      <c r="E652" s="141"/>
      <c r="F652" s="142"/>
      <c r="G652" s="142"/>
      <c r="H652" s="142"/>
      <c r="I652" s="142"/>
      <c r="J652" s="142"/>
      <c r="K652" s="142"/>
      <c r="L652" s="142"/>
      <c r="M652" s="142"/>
      <c r="N652" s="142"/>
      <c r="O652" s="142"/>
      <c r="P652" s="142"/>
      <c r="Q652" s="142"/>
      <c r="R652" s="142"/>
      <c r="S652" s="142"/>
    </row>
    <row r="653" spans="2:19">
      <c r="B653" s="141"/>
      <c r="C653" s="141"/>
      <c r="D653" s="141"/>
      <c r="E653" s="141"/>
      <c r="F653" s="142"/>
      <c r="G653" s="142"/>
      <c r="H653" s="142"/>
      <c r="I653" s="142"/>
      <c r="J653" s="142"/>
      <c r="K653" s="142"/>
      <c r="L653" s="142"/>
      <c r="M653" s="142"/>
      <c r="N653" s="142"/>
      <c r="O653" s="142"/>
      <c r="P653" s="142"/>
      <c r="Q653" s="142"/>
      <c r="R653" s="142"/>
      <c r="S653" s="142"/>
    </row>
    <row r="654" spans="2:19">
      <c r="B654" s="141"/>
      <c r="C654" s="141"/>
      <c r="D654" s="141"/>
      <c r="E654" s="141"/>
      <c r="F654" s="142"/>
      <c r="G654" s="142"/>
      <c r="H654" s="142"/>
      <c r="I654" s="142"/>
      <c r="J654" s="142"/>
      <c r="K654" s="142"/>
      <c r="L654" s="142"/>
      <c r="M654" s="142"/>
      <c r="N654" s="142"/>
      <c r="O654" s="142"/>
      <c r="P654" s="142"/>
      <c r="Q654" s="142"/>
      <c r="R654" s="142"/>
      <c r="S654" s="142"/>
    </row>
    <row r="655" spans="2:19">
      <c r="B655" s="141"/>
      <c r="C655" s="141"/>
      <c r="D655" s="141"/>
      <c r="E655" s="141"/>
      <c r="F655" s="142"/>
      <c r="G655" s="142"/>
      <c r="H655" s="142"/>
      <c r="I655" s="142"/>
      <c r="J655" s="142"/>
      <c r="K655" s="142"/>
      <c r="L655" s="142"/>
      <c r="M655" s="142"/>
      <c r="N655" s="142"/>
      <c r="O655" s="142"/>
      <c r="P655" s="142"/>
      <c r="Q655" s="142"/>
      <c r="R655" s="142"/>
      <c r="S655" s="142"/>
    </row>
    <row r="656" spans="2:19">
      <c r="B656" s="141"/>
      <c r="C656" s="141"/>
      <c r="D656" s="141"/>
      <c r="E656" s="141"/>
      <c r="F656" s="142"/>
      <c r="G656" s="142"/>
      <c r="H656" s="142"/>
      <c r="I656" s="142"/>
      <c r="J656" s="142"/>
      <c r="K656" s="142"/>
      <c r="L656" s="142"/>
      <c r="M656" s="142"/>
      <c r="N656" s="142"/>
      <c r="O656" s="142"/>
      <c r="P656" s="142"/>
      <c r="Q656" s="142"/>
      <c r="R656" s="142"/>
      <c r="S656" s="142"/>
    </row>
    <row r="657" spans="2:19">
      <c r="B657" s="141"/>
      <c r="C657" s="141"/>
      <c r="D657" s="141"/>
      <c r="E657" s="141"/>
      <c r="F657" s="142"/>
      <c r="G657" s="142"/>
      <c r="H657" s="142"/>
      <c r="I657" s="142"/>
      <c r="J657" s="142"/>
      <c r="K657" s="142"/>
      <c r="L657" s="142"/>
      <c r="M657" s="142"/>
      <c r="N657" s="142"/>
      <c r="O657" s="142"/>
      <c r="P657" s="142"/>
      <c r="Q657" s="142"/>
      <c r="R657" s="142"/>
      <c r="S657" s="142"/>
    </row>
    <row r="658" spans="2:19">
      <c r="B658" s="141"/>
      <c r="C658" s="141"/>
      <c r="D658" s="141"/>
      <c r="E658" s="141"/>
      <c r="F658" s="142"/>
      <c r="G658" s="142"/>
      <c r="H658" s="142"/>
      <c r="I658" s="142"/>
      <c r="J658" s="142"/>
      <c r="K658" s="142"/>
      <c r="L658" s="142"/>
      <c r="M658" s="142"/>
      <c r="N658" s="142"/>
      <c r="O658" s="142"/>
      <c r="P658" s="142"/>
      <c r="Q658" s="142"/>
      <c r="R658" s="142"/>
      <c r="S658" s="142"/>
    </row>
    <row r="659" spans="2:19">
      <c r="B659" s="141"/>
      <c r="C659" s="141"/>
      <c r="D659" s="141"/>
      <c r="E659" s="141"/>
      <c r="F659" s="142"/>
      <c r="G659" s="142"/>
      <c r="H659" s="142"/>
      <c r="I659" s="142"/>
      <c r="J659" s="142"/>
      <c r="K659" s="142"/>
      <c r="L659" s="142"/>
      <c r="M659" s="142"/>
      <c r="N659" s="142"/>
      <c r="O659" s="142"/>
      <c r="P659" s="142"/>
      <c r="Q659" s="142"/>
      <c r="R659" s="142"/>
      <c r="S659" s="142"/>
    </row>
    <row r="660" spans="2:19">
      <c r="B660" s="141"/>
      <c r="C660" s="141"/>
      <c r="D660" s="141"/>
      <c r="E660" s="141"/>
      <c r="F660" s="142"/>
      <c r="G660" s="142"/>
      <c r="H660" s="142"/>
      <c r="I660" s="142"/>
      <c r="J660" s="142"/>
      <c r="K660" s="142"/>
      <c r="L660" s="142"/>
      <c r="M660" s="142"/>
      <c r="N660" s="142"/>
      <c r="O660" s="142"/>
      <c r="P660" s="142"/>
      <c r="Q660" s="142"/>
      <c r="R660" s="142"/>
      <c r="S660" s="142"/>
    </row>
    <row r="661" spans="2:19">
      <c r="B661" s="141"/>
      <c r="C661" s="141"/>
      <c r="D661" s="141"/>
      <c r="E661" s="141"/>
      <c r="F661" s="142"/>
      <c r="G661" s="142"/>
      <c r="H661" s="142"/>
      <c r="I661" s="142"/>
      <c r="J661" s="142"/>
      <c r="K661" s="142"/>
      <c r="L661" s="142"/>
      <c r="M661" s="142"/>
      <c r="N661" s="142"/>
      <c r="O661" s="142"/>
      <c r="P661" s="142"/>
      <c r="Q661" s="142"/>
      <c r="R661" s="142"/>
      <c r="S661" s="142"/>
    </row>
    <row r="662" spans="2:19">
      <c r="B662" s="141"/>
      <c r="C662" s="141"/>
      <c r="D662" s="141"/>
      <c r="E662" s="141"/>
      <c r="F662" s="142"/>
      <c r="G662" s="142"/>
      <c r="H662" s="142"/>
      <c r="I662" s="142"/>
      <c r="J662" s="142"/>
      <c r="K662" s="142"/>
      <c r="L662" s="142"/>
      <c r="M662" s="142"/>
      <c r="N662" s="142"/>
      <c r="O662" s="142"/>
      <c r="P662" s="142"/>
      <c r="Q662" s="142"/>
      <c r="R662" s="142"/>
      <c r="S662" s="142"/>
    </row>
    <row r="663" spans="2:19">
      <c r="B663" s="141"/>
      <c r="C663" s="141"/>
      <c r="D663" s="141"/>
      <c r="E663" s="141"/>
      <c r="F663" s="142"/>
      <c r="G663" s="142"/>
      <c r="H663" s="142"/>
      <c r="I663" s="142"/>
      <c r="J663" s="142"/>
      <c r="K663" s="142"/>
      <c r="L663" s="142"/>
      <c r="M663" s="142"/>
      <c r="N663" s="142"/>
      <c r="O663" s="142"/>
      <c r="P663" s="142"/>
      <c r="Q663" s="142"/>
      <c r="R663" s="142"/>
      <c r="S663" s="142"/>
    </row>
    <row r="664" spans="2:19">
      <c r="B664" s="141"/>
      <c r="C664" s="141"/>
      <c r="D664" s="141"/>
      <c r="E664" s="141"/>
      <c r="F664" s="142"/>
      <c r="G664" s="142"/>
      <c r="H664" s="142"/>
      <c r="I664" s="142"/>
      <c r="J664" s="142"/>
      <c r="K664" s="142"/>
      <c r="L664" s="142"/>
      <c r="M664" s="142"/>
      <c r="N664" s="142"/>
      <c r="O664" s="142"/>
      <c r="P664" s="142"/>
      <c r="Q664" s="142"/>
      <c r="R664" s="142"/>
      <c r="S664" s="142"/>
    </row>
    <row r="665" spans="2:19">
      <c r="B665" s="141"/>
      <c r="C665" s="141"/>
      <c r="D665" s="141"/>
      <c r="E665" s="141"/>
      <c r="F665" s="142"/>
      <c r="G665" s="142"/>
      <c r="H665" s="142"/>
      <c r="I665" s="142"/>
      <c r="J665" s="142"/>
      <c r="K665" s="142"/>
      <c r="L665" s="142"/>
      <c r="M665" s="142"/>
      <c r="N665" s="142"/>
      <c r="O665" s="142"/>
      <c r="P665" s="142"/>
      <c r="Q665" s="142"/>
      <c r="R665" s="142"/>
      <c r="S665" s="142"/>
    </row>
    <row r="666" spans="2:19">
      <c r="B666" s="141"/>
      <c r="C666" s="141"/>
      <c r="D666" s="141"/>
      <c r="E666" s="141"/>
      <c r="F666" s="142"/>
      <c r="G666" s="142"/>
      <c r="H666" s="142"/>
      <c r="I666" s="142"/>
      <c r="J666" s="142"/>
      <c r="K666" s="142"/>
      <c r="L666" s="142"/>
      <c r="M666" s="142"/>
      <c r="N666" s="142"/>
      <c r="O666" s="142"/>
      <c r="P666" s="142"/>
      <c r="Q666" s="142"/>
      <c r="R666" s="142"/>
      <c r="S666" s="142"/>
    </row>
    <row r="667" spans="2:19">
      <c r="B667" s="141"/>
      <c r="C667" s="141"/>
      <c r="D667" s="141"/>
      <c r="E667" s="141"/>
      <c r="F667" s="142"/>
      <c r="G667" s="142"/>
      <c r="H667" s="142"/>
      <c r="I667" s="142"/>
      <c r="J667" s="142"/>
      <c r="K667" s="142"/>
      <c r="L667" s="142"/>
      <c r="M667" s="142"/>
      <c r="N667" s="142"/>
      <c r="O667" s="142"/>
      <c r="P667" s="142"/>
      <c r="Q667" s="142"/>
      <c r="R667" s="142"/>
      <c r="S667" s="142"/>
    </row>
    <row r="668" spans="2:19">
      <c r="B668" s="141"/>
      <c r="C668" s="141"/>
      <c r="D668" s="141"/>
      <c r="E668" s="141"/>
      <c r="F668" s="142"/>
      <c r="G668" s="142"/>
      <c r="H668" s="142"/>
      <c r="I668" s="142"/>
      <c r="J668" s="142"/>
      <c r="K668" s="142"/>
      <c r="L668" s="142"/>
      <c r="M668" s="142"/>
      <c r="N668" s="142"/>
      <c r="O668" s="142"/>
      <c r="P668" s="142"/>
      <c r="Q668" s="142"/>
      <c r="R668" s="142"/>
      <c r="S668" s="142"/>
    </row>
  </sheetData>
  <sheetProtection sheet="1" objects="1" scenarios="1"/>
  <mergeCells count="2">
    <mergeCell ref="B6:S6"/>
    <mergeCell ref="B7:S7"/>
  </mergeCells>
  <phoneticPr fontId="12" type="noConversion"/>
  <conditionalFormatting sqref="B12:B33 B38:B130">
    <cfRule type="cellIs" dxfId="8" priority="1" operator="equal">
      <formula>"NR3"</formula>
    </cfRule>
  </conditionalFormatting>
  <dataValidations count="1">
    <dataValidation allowBlank="1" showInputMessage="1" showErrorMessage="1" sqref="C5:C1048576 A1:B1048576 D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B1:AW404"/>
  <sheetViews>
    <sheetView rightToLeft="1" zoomScale="70" zoomScaleNormal="70" workbookViewId="0"/>
  </sheetViews>
  <sheetFormatPr defaultColWidth="9.140625" defaultRowHeight="18"/>
  <cols>
    <col min="1" max="1" width="6.28515625" style="1" customWidth="1"/>
    <col min="2" max="2" width="51.5703125" style="2" bestFit="1" customWidth="1"/>
    <col min="3" max="3" width="36.85546875" style="2" customWidth="1"/>
    <col min="4" max="4" width="5.7109375" style="2" bestFit="1" customWidth="1"/>
    <col min="5" max="5" width="12" style="2" bestFit="1" customWidth="1"/>
    <col min="6" max="6" width="34.7109375" style="1" bestFit="1" customWidth="1"/>
    <col min="7" max="7" width="12.28515625" style="1" bestFit="1" customWidth="1"/>
    <col min="8" max="8" width="15.7109375" style="1" bestFit="1" customWidth="1"/>
    <col min="9" max="9" width="12.42578125" style="1" bestFit="1" customWidth="1"/>
    <col min="10" max="10" width="14.42578125" style="1" bestFit="1" customWidth="1"/>
    <col min="11" max="11" width="10.7109375" style="1" bestFit="1" customWidth="1"/>
    <col min="12" max="12" width="11.7109375" style="1" bestFit="1" customWidth="1"/>
    <col min="13" max="13" width="10.42578125" style="1" bestFit="1" customWidth="1"/>
    <col min="14" max="16384" width="9.140625" style="1"/>
  </cols>
  <sheetData>
    <row r="1" spans="2:49">
      <c r="B1" s="46" t="s">
        <v>146</v>
      </c>
      <c r="C1" s="67" t="s" vm="1">
        <v>232</v>
      </c>
    </row>
    <row r="2" spans="2:49">
      <c r="B2" s="46" t="s">
        <v>145</v>
      </c>
      <c r="C2" s="67" t="s">
        <v>233</v>
      </c>
    </row>
    <row r="3" spans="2:49">
      <c r="B3" s="46" t="s">
        <v>147</v>
      </c>
      <c r="C3" s="67" t="s">
        <v>234</v>
      </c>
    </row>
    <row r="4" spans="2:49">
      <c r="B4" s="46" t="s">
        <v>148</v>
      </c>
      <c r="C4" s="67">
        <v>2102</v>
      </c>
    </row>
    <row r="6" spans="2:49" ht="26.25" customHeight="1">
      <c r="B6" s="186" t="s">
        <v>175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8"/>
    </row>
    <row r="7" spans="2:49" ht="26.25" customHeight="1">
      <c r="B7" s="186" t="s">
        <v>93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8"/>
    </row>
    <row r="8" spans="2:49" s="3" customFormat="1" ht="63">
      <c r="B8" s="21" t="s">
        <v>117</v>
      </c>
      <c r="C8" s="29" t="s">
        <v>47</v>
      </c>
      <c r="D8" s="29" t="s">
        <v>119</v>
      </c>
      <c r="E8" s="29" t="s">
        <v>118</v>
      </c>
      <c r="F8" s="29" t="s">
        <v>66</v>
      </c>
      <c r="G8" s="29" t="s">
        <v>104</v>
      </c>
      <c r="H8" s="29" t="s">
        <v>208</v>
      </c>
      <c r="I8" s="29" t="s">
        <v>207</v>
      </c>
      <c r="J8" s="29" t="s">
        <v>112</v>
      </c>
      <c r="K8" s="29" t="s">
        <v>60</v>
      </c>
      <c r="L8" s="29" t="s">
        <v>149</v>
      </c>
      <c r="M8" s="30" t="s">
        <v>151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W8" s="1"/>
    </row>
    <row r="9" spans="2:49" s="3" customFormat="1" ht="14.25" customHeight="1">
      <c r="B9" s="14"/>
      <c r="C9" s="31"/>
      <c r="D9" s="15"/>
      <c r="E9" s="15"/>
      <c r="F9" s="31"/>
      <c r="G9" s="31"/>
      <c r="H9" s="31" t="s">
        <v>215</v>
      </c>
      <c r="I9" s="31"/>
      <c r="J9" s="31" t="s">
        <v>211</v>
      </c>
      <c r="K9" s="31" t="s">
        <v>19</v>
      </c>
      <c r="L9" s="31" t="s">
        <v>19</v>
      </c>
      <c r="M9" s="32" t="s">
        <v>19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W9" s="1"/>
    </row>
    <row r="10" spans="2:49" s="4" customFormat="1" ht="18" customHeight="1">
      <c r="B10" s="17"/>
      <c r="C10" s="18" t="s">
        <v>0</v>
      </c>
      <c r="D10" s="18" t="s">
        <v>1</v>
      </c>
      <c r="E10" s="18" t="s">
        <v>2</v>
      </c>
      <c r="F10" s="18" t="s">
        <v>3</v>
      </c>
      <c r="G10" s="18" t="s">
        <v>4</v>
      </c>
      <c r="H10" s="18" t="s">
        <v>5</v>
      </c>
      <c r="I10" s="18" t="s">
        <v>6</v>
      </c>
      <c r="J10" s="18" t="s">
        <v>7</v>
      </c>
      <c r="K10" s="18" t="s">
        <v>8</v>
      </c>
      <c r="L10" s="18" t="s">
        <v>9</v>
      </c>
      <c r="M10" s="19" t="s">
        <v>10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W10" s="1"/>
    </row>
    <row r="11" spans="2:49" s="4" customFormat="1" ht="18" customHeight="1">
      <c r="B11" s="68" t="s">
        <v>29</v>
      </c>
      <c r="C11" s="69"/>
      <c r="D11" s="69"/>
      <c r="E11" s="69"/>
      <c r="F11" s="69"/>
      <c r="G11" s="69"/>
      <c r="H11" s="124"/>
      <c r="I11" s="124"/>
      <c r="J11" s="124">
        <v>1893231.6518690796</v>
      </c>
      <c r="K11" s="69"/>
      <c r="L11" s="72">
        <v>1</v>
      </c>
      <c r="M11" s="72">
        <v>3.1479283642494409E-2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W11" s="1"/>
    </row>
    <row r="12" spans="2:49">
      <c r="B12" s="108" t="s">
        <v>201</v>
      </c>
      <c r="C12" s="102"/>
      <c r="D12" s="102"/>
      <c r="E12" s="102"/>
      <c r="F12" s="102"/>
      <c r="G12" s="102"/>
      <c r="H12" s="125"/>
      <c r="I12" s="125"/>
      <c r="J12" s="125">
        <v>237610.08560585004</v>
      </c>
      <c r="K12" s="102"/>
      <c r="L12" s="104">
        <v>0.12550502489817933</v>
      </c>
      <c r="M12" s="104">
        <v>3.9508082773281102E-3</v>
      </c>
    </row>
    <row r="13" spans="2:49">
      <c r="B13" s="112" t="s">
        <v>2116</v>
      </c>
      <c r="C13" s="111">
        <v>9114</v>
      </c>
      <c r="D13" s="106" t="s">
        <v>27</v>
      </c>
      <c r="E13" s="111" t="s">
        <v>2117</v>
      </c>
      <c r="F13" s="106" t="s">
        <v>1444</v>
      </c>
      <c r="G13" s="106" t="s">
        <v>132</v>
      </c>
      <c r="H13" s="127">
        <v>110481.45</v>
      </c>
      <c r="I13" s="127">
        <v>824.19640000000004</v>
      </c>
      <c r="J13" s="127">
        <v>3204.34555</v>
      </c>
      <c r="K13" s="113">
        <v>1.3281651540633327E-2</v>
      </c>
      <c r="L13" s="113">
        <v>1.6925269270860396E-3</v>
      </c>
      <c r="M13" s="113">
        <v>5.3279535210300892E-5</v>
      </c>
    </row>
    <row r="14" spans="2:49">
      <c r="B14" s="112" t="s">
        <v>2118</v>
      </c>
      <c r="C14" s="111">
        <v>8423</v>
      </c>
      <c r="D14" s="106" t="s">
        <v>27</v>
      </c>
      <c r="E14" s="111" t="s">
        <v>2119</v>
      </c>
      <c r="F14" s="106" t="s">
        <v>596</v>
      </c>
      <c r="G14" s="106" t="s">
        <v>132</v>
      </c>
      <c r="H14" s="127">
        <v>92364854.359999999</v>
      </c>
      <c r="I14" s="149">
        <v>0</v>
      </c>
      <c r="J14" s="149">
        <v>0</v>
      </c>
      <c r="K14" s="113">
        <v>1.8789460766163529E-2</v>
      </c>
      <c r="L14" s="151">
        <v>0</v>
      </c>
      <c r="M14" s="151">
        <v>0</v>
      </c>
    </row>
    <row r="15" spans="2:49">
      <c r="B15" s="112" t="s">
        <v>2120</v>
      </c>
      <c r="C15" s="111">
        <v>8113</v>
      </c>
      <c r="D15" s="106" t="s">
        <v>27</v>
      </c>
      <c r="E15" s="111" t="s">
        <v>2121</v>
      </c>
      <c r="F15" s="106" t="s">
        <v>155</v>
      </c>
      <c r="G15" s="106" t="s">
        <v>132</v>
      </c>
      <c r="H15" s="127">
        <v>1050930</v>
      </c>
      <c r="I15" s="127">
        <v>222.5001</v>
      </c>
      <c r="J15" s="127">
        <v>8228.5491399999992</v>
      </c>
      <c r="K15" s="113">
        <v>1.2274862399450087E-2</v>
      </c>
      <c r="L15" s="113">
        <v>4.346298104553884E-3</v>
      </c>
      <c r="M15" s="113">
        <v>1.3681835082808753E-4</v>
      </c>
    </row>
    <row r="16" spans="2:49">
      <c r="B16" s="112" t="s">
        <v>2122</v>
      </c>
      <c r="C16" s="111">
        <v>8460</v>
      </c>
      <c r="D16" s="106" t="s">
        <v>27</v>
      </c>
      <c r="E16" s="111" t="s">
        <v>2123</v>
      </c>
      <c r="F16" s="106" t="s">
        <v>1444</v>
      </c>
      <c r="G16" s="106" t="s">
        <v>132</v>
      </c>
      <c r="H16" s="127">
        <v>410074.69</v>
      </c>
      <c r="I16" s="127">
        <v>322.17919999999998</v>
      </c>
      <c r="J16" s="127">
        <v>4649.2160899999999</v>
      </c>
      <c r="K16" s="113">
        <v>3.5871514353589574E-2</v>
      </c>
      <c r="L16" s="113">
        <v>2.4557037620885399E-3</v>
      </c>
      <c r="M16" s="113">
        <v>7.7303795268725752E-5</v>
      </c>
    </row>
    <row r="17" spans="2:13">
      <c r="B17" s="112" t="s">
        <v>2124</v>
      </c>
      <c r="C17" s="111">
        <v>8525</v>
      </c>
      <c r="D17" s="106" t="s">
        <v>27</v>
      </c>
      <c r="E17" s="111" t="s">
        <v>2125</v>
      </c>
      <c r="F17" s="106" t="s">
        <v>1444</v>
      </c>
      <c r="G17" s="106" t="s">
        <v>132</v>
      </c>
      <c r="H17" s="127">
        <v>158528.29</v>
      </c>
      <c r="I17" s="127">
        <v>580.20000000000005</v>
      </c>
      <c r="J17" s="127">
        <v>3236.7098300000002</v>
      </c>
      <c r="K17" s="113">
        <v>1.5820250326861397E-2</v>
      </c>
      <c r="L17" s="113">
        <v>1.7096216550175364E-3</v>
      </c>
      <c r="M17" s="113">
        <v>5.3817664999647752E-5</v>
      </c>
    </row>
    <row r="18" spans="2:13">
      <c r="B18" s="112" t="s">
        <v>2126</v>
      </c>
      <c r="C18" s="111">
        <v>9326</v>
      </c>
      <c r="D18" s="106" t="s">
        <v>27</v>
      </c>
      <c r="E18" s="111" t="s">
        <v>2127</v>
      </c>
      <c r="F18" s="106" t="s">
        <v>1614</v>
      </c>
      <c r="G18" s="106" t="s">
        <v>132</v>
      </c>
      <c r="H18" s="127">
        <v>368287.29863500001</v>
      </c>
      <c r="I18" s="127">
        <v>100</v>
      </c>
      <c r="J18" s="127">
        <v>1296.0030038970001</v>
      </c>
      <c r="K18" s="113">
        <v>1.841436493175E-4</v>
      </c>
      <c r="L18" s="113">
        <v>6.8454539232826064E-4</v>
      </c>
      <c r="M18" s="113">
        <v>2.1548998571263934E-5</v>
      </c>
    </row>
    <row r="19" spans="2:13">
      <c r="B19" s="112" t="s">
        <v>2128</v>
      </c>
      <c r="C19" s="111">
        <v>8561</v>
      </c>
      <c r="D19" s="106" t="s">
        <v>27</v>
      </c>
      <c r="E19" s="111" t="s">
        <v>2129</v>
      </c>
      <c r="F19" s="106" t="s">
        <v>627</v>
      </c>
      <c r="G19" s="106" t="s">
        <v>133</v>
      </c>
      <c r="H19" s="127">
        <v>29182821.170000002</v>
      </c>
      <c r="I19" s="127">
        <v>106.50960000000001</v>
      </c>
      <c r="J19" s="127">
        <v>31082.506100000002</v>
      </c>
      <c r="K19" s="113">
        <v>4.4960997911053437E-2</v>
      </c>
      <c r="L19" s="113">
        <v>1.6417698314579739E-2</v>
      </c>
      <c r="M19" s="113">
        <v>5.1681738200155792E-4</v>
      </c>
    </row>
    <row r="20" spans="2:13">
      <c r="B20" s="112" t="s">
        <v>2130</v>
      </c>
      <c r="C20" s="111">
        <v>9398</v>
      </c>
      <c r="D20" s="106" t="s">
        <v>27</v>
      </c>
      <c r="E20" s="111" t="s">
        <v>2131</v>
      </c>
      <c r="F20" s="106" t="s">
        <v>1614</v>
      </c>
      <c r="G20" s="106" t="s">
        <v>132</v>
      </c>
      <c r="H20" s="127">
        <v>368287.29863500001</v>
      </c>
      <c r="I20" s="127">
        <v>100</v>
      </c>
      <c r="J20" s="127">
        <v>1296.0030038970001</v>
      </c>
      <c r="K20" s="113">
        <v>1.841436493175E-4</v>
      </c>
      <c r="L20" s="113">
        <v>6.8454539232826064E-4</v>
      </c>
      <c r="M20" s="113">
        <v>2.1548998571263934E-5</v>
      </c>
    </row>
    <row r="21" spans="2:13">
      <c r="B21" s="112" t="s">
        <v>2132</v>
      </c>
      <c r="C21" s="111">
        <v>8652</v>
      </c>
      <c r="D21" s="106" t="s">
        <v>27</v>
      </c>
      <c r="E21" s="111" t="s">
        <v>2133</v>
      </c>
      <c r="F21" s="106" t="s">
        <v>1444</v>
      </c>
      <c r="G21" s="106" t="s">
        <v>132</v>
      </c>
      <c r="H21" s="127">
        <v>457892.7</v>
      </c>
      <c r="I21" s="127">
        <v>636.41120000000001</v>
      </c>
      <c r="J21" s="127">
        <v>10254.649029999999</v>
      </c>
      <c r="K21" s="113">
        <v>2.4563427475496769E-3</v>
      </c>
      <c r="L21" s="113">
        <v>5.4164787599426459E-3</v>
      </c>
      <c r="M21" s="113">
        <v>1.705068712277809E-4</v>
      </c>
    </row>
    <row r="22" spans="2:13">
      <c r="B22" s="112" t="s">
        <v>2134</v>
      </c>
      <c r="C22" s="111">
        <v>9152</v>
      </c>
      <c r="D22" s="106" t="s">
        <v>27</v>
      </c>
      <c r="E22" s="111" t="s">
        <v>2135</v>
      </c>
      <c r="F22" s="106" t="s">
        <v>1614</v>
      </c>
      <c r="G22" s="106" t="s">
        <v>132</v>
      </c>
      <c r="H22" s="127">
        <v>368287.29863500001</v>
      </c>
      <c r="I22" s="127">
        <v>100</v>
      </c>
      <c r="J22" s="127">
        <v>1296.0030038970001</v>
      </c>
      <c r="K22" s="113">
        <v>1.841436493175E-4</v>
      </c>
      <c r="L22" s="113">
        <v>6.8454539232826064E-4</v>
      </c>
      <c r="M22" s="113">
        <v>2.1548998571263934E-5</v>
      </c>
    </row>
    <row r="23" spans="2:13">
      <c r="B23" s="112" t="s">
        <v>2136</v>
      </c>
      <c r="C23" s="111">
        <v>8839</v>
      </c>
      <c r="D23" s="106" t="s">
        <v>27</v>
      </c>
      <c r="E23" s="111" t="s">
        <v>2137</v>
      </c>
      <c r="F23" s="106" t="s">
        <v>130</v>
      </c>
      <c r="G23" s="106" t="s">
        <v>132</v>
      </c>
      <c r="H23" s="127">
        <v>143798.99226100001</v>
      </c>
      <c r="I23" s="127">
        <v>1272.991</v>
      </c>
      <c r="J23" s="127">
        <v>6441.6992277639993</v>
      </c>
      <c r="K23" s="113">
        <v>1.3655889592035066E-2</v>
      </c>
      <c r="L23" s="113">
        <v>3.4024886608062343E-3</v>
      </c>
      <c r="M23" s="113">
        <v>1.0710790564389038E-4</v>
      </c>
    </row>
    <row r="24" spans="2:13">
      <c r="B24" s="112" t="s">
        <v>2138</v>
      </c>
      <c r="C24" s="111">
        <v>9262</v>
      </c>
      <c r="D24" s="106" t="s">
        <v>27</v>
      </c>
      <c r="E24" s="111" t="s">
        <v>2139</v>
      </c>
      <c r="F24" s="106" t="s">
        <v>1614</v>
      </c>
      <c r="G24" s="106" t="s">
        <v>132</v>
      </c>
      <c r="H24" s="127">
        <v>368287.29863500001</v>
      </c>
      <c r="I24" s="127">
        <v>100</v>
      </c>
      <c r="J24" s="127">
        <v>1296.0030038970001</v>
      </c>
      <c r="K24" s="113">
        <v>1.841436493175E-4</v>
      </c>
      <c r="L24" s="113">
        <v>6.8454539232826064E-4</v>
      </c>
      <c r="M24" s="113">
        <v>2.1548998571263934E-5</v>
      </c>
    </row>
    <row r="25" spans="2:13">
      <c r="B25" s="112" t="s">
        <v>2140</v>
      </c>
      <c r="C25" s="111">
        <v>8838</v>
      </c>
      <c r="D25" s="106" t="s">
        <v>27</v>
      </c>
      <c r="E25" s="111" t="s">
        <v>2141</v>
      </c>
      <c r="F25" s="106" t="s">
        <v>486</v>
      </c>
      <c r="G25" s="106" t="s">
        <v>132</v>
      </c>
      <c r="H25" s="127">
        <v>263944.73276699998</v>
      </c>
      <c r="I25" s="127">
        <v>1115.5499</v>
      </c>
      <c r="J25" s="127">
        <v>10361.467479833</v>
      </c>
      <c r="K25" s="113">
        <v>1.118464956209028E-2</v>
      </c>
      <c r="L25" s="113">
        <v>5.4728999853788174E-3</v>
      </c>
      <c r="M25" s="113">
        <v>1.7228297098674327E-4</v>
      </c>
    </row>
    <row r="26" spans="2:13">
      <c r="B26" s="112" t="s">
        <v>2142</v>
      </c>
      <c r="C26" s="111" t="s">
        <v>2143</v>
      </c>
      <c r="D26" s="106" t="s">
        <v>27</v>
      </c>
      <c r="E26" s="111" t="s">
        <v>2144</v>
      </c>
      <c r="F26" s="106" t="s">
        <v>1482</v>
      </c>
      <c r="G26" s="106" t="s">
        <v>133</v>
      </c>
      <c r="H26" s="127">
        <v>7980215</v>
      </c>
      <c r="I26" s="127">
        <v>380</v>
      </c>
      <c r="J26" s="127">
        <v>30324.816999999999</v>
      </c>
      <c r="K26" s="113">
        <v>1.3831308683435186E-2</v>
      </c>
      <c r="L26" s="113">
        <v>1.6017488916404941E-2</v>
      </c>
      <c r="M26" s="113">
        <v>5.0421907684002152E-4</v>
      </c>
    </row>
    <row r="27" spans="2:13">
      <c r="B27" s="112" t="s">
        <v>2145</v>
      </c>
      <c r="C27" s="111">
        <v>8726</v>
      </c>
      <c r="D27" s="106" t="s">
        <v>27</v>
      </c>
      <c r="E27" s="111" t="s">
        <v>2146</v>
      </c>
      <c r="F27" s="106" t="s">
        <v>997</v>
      </c>
      <c r="G27" s="106" t="s">
        <v>132</v>
      </c>
      <c r="H27" s="127">
        <v>550026.91</v>
      </c>
      <c r="I27" s="127">
        <v>334.45</v>
      </c>
      <c r="J27" s="127">
        <v>6473.4292400000004</v>
      </c>
      <c r="K27" s="113">
        <v>1.8395646160241559E-4</v>
      </c>
      <c r="L27" s="113">
        <v>3.4192483701659822E-3</v>
      </c>
      <c r="M27" s="113">
        <v>1.0763548928859167E-4</v>
      </c>
    </row>
    <row r="28" spans="2:13">
      <c r="B28" s="112" t="s">
        <v>2147</v>
      </c>
      <c r="C28" s="111">
        <v>8631</v>
      </c>
      <c r="D28" s="106" t="s">
        <v>27</v>
      </c>
      <c r="E28" s="111" t="s">
        <v>2148</v>
      </c>
      <c r="F28" s="106" t="s">
        <v>1444</v>
      </c>
      <c r="G28" s="106" t="s">
        <v>132</v>
      </c>
      <c r="H28" s="127">
        <v>396559.84</v>
      </c>
      <c r="I28" s="127">
        <v>369.08190000000002</v>
      </c>
      <c r="J28" s="127">
        <v>5150.5160500000002</v>
      </c>
      <c r="K28" s="113">
        <v>7.7978660739569773E-3</v>
      </c>
      <c r="L28" s="113">
        <v>2.7204890880179345E-3</v>
      </c>
      <c r="M28" s="113">
        <v>8.5639047648027489E-5</v>
      </c>
    </row>
    <row r="29" spans="2:13">
      <c r="B29" s="112" t="s">
        <v>2149</v>
      </c>
      <c r="C29" s="111">
        <v>8603</v>
      </c>
      <c r="D29" s="106" t="s">
        <v>27</v>
      </c>
      <c r="E29" s="111" t="s">
        <v>2150</v>
      </c>
      <c r="F29" s="106" t="s">
        <v>1444</v>
      </c>
      <c r="G29" s="106" t="s">
        <v>132</v>
      </c>
      <c r="H29" s="127">
        <v>2462.81</v>
      </c>
      <c r="I29" s="127">
        <v>15266.785099999999</v>
      </c>
      <c r="J29" s="127">
        <v>1323.11553</v>
      </c>
      <c r="K29" s="113">
        <v>3.0686242419583197E-2</v>
      </c>
      <c r="L29" s="113">
        <v>6.9886615760610365E-4</v>
      </c>
      <c r="M29" s="113">
        <v>2.1999806003422734E-5</v>
      </c>
    </row>
    <row r="30" spans="2:13">
      <c r="B30" s="112" t="s">
        <v>2151</v>
      </c>
      <c r="C30" s="111">
        <v>9151</v>
      </c>
      <c r="D30" s="106" t="s">
        <v>27</v>
      </c>
      <c r="E30" s="111" t="s">
        <v>2152</v>
      </c>
      <c r="F30" s="106" t="s">
        <v>1115</v>
      </c>
      <c r="G30" s="106" t="s">
        <v>132</v>
      </c>
      <c r="H30" s="127">
        <v>1471652</v>
      </c>
      <c r="I30" s="127">
        <v>100</v>
      </c>
      <c r="J30" s="127">
        <v>5178.7433899999996</v>
      </c>
      <c r="K30" s="113">
        <v>1.8395649999999999E-4</v>
      </c>
      <c r="L30" s="113">
        <v>2.7353986950763905E-3</v>
      </c>
      <c r="M30" s="113">
        <v>8.6108391397618766E-5</v>
      </c>
    </row>
    <row r="31" spans="2:13">
      <c r="B31" s="112" t="s">
        <v>2153</v>
      </c>
      <c r="C31" s="111">
        <v>8824</v>
      </c>
      <c r="D31" s="106" t="s">
        <v>27</v>
      </c>
      <c r="E31" s="111" t="s">
        <v>2154</v>
      </c>
      <c r="F31" s="106" t="s">
        <v>1614</v>
      </c>
      <c r="G31" s="106" t="s">
        <v>133</v>
      </c>
      <c r="H31" s="127">
        <v>36832.651098000002</v>
      </c>
      <c r="I31" s="127">
        <v>3904.375</v>
      </c>
      <c r="J31" s="127">
        <v>1438.0848226649998</v>
      </c>
      <c r="K31" s="113">
        <v>3.6832651098000005E-2</v>
      </c>
      <c r="L31" s="113">
        <v>7.5959263687846166E-4</v>
      </c>
      <c r="M31" s="113">
        <v>2.3911432069047351E-5</v>
      </c>
    </row>
    <row r="32" spans="2:13">
      <c r="B32" s="112" t="s">
        <v>2155</v>
      </c>
      <c r="C32" s="111">
        <v>9068</v>
      </c>
      <c r="D32" s="106" t="s">
        <v>27</v>
      </c>
      <c r="E32" s="111" t="s">
        <v>2156</v>
      </c>
      <c r="F32" s="106" t="s">
        <v>681</v>
      </c>
      <c r="G32" s="106" t="s">
        <v>133</v>
      </c>
      <c r="H32" s="127">
        <v>38816093.539999999</v>
      </c>
      <c r="I32" s="149">
        <v>100</v>
      </c>
      <c r="J32" s="127">
        <v>38816.093540000002</v>
      </c>
      <c r="K32" s="113">
        <v>8.4827268359089769E-2</v>
      </c>
      <c r="L32" s="113">
        <v>2.0502558945535845E-2</v>
      </c>
      <c r="M32" s="113">
        <v>6.4540586844348384E-4</v>
      </c>
    </row>
    <row r="33" spans="2:13">
      <c r="B33" s="112" t="s">
        <v>2157</v>
      </c>
      <c r="C33" s="111">
        <v>5992</v>
      </c>
      <c r="D33" s="106" t="s">
        <v>27</v>
      </c>
      <c r="E33" s="111" t="s">
        <v>2107</v>
      </c>
      <c r="F33" s="106" t="s">
        <v>582</v>
      </c>
      <c r="G33" s="106" t="s">
        <v>133</v>
      </c>
      <c r="H33" s="127">
        <v>126513</v>
      </c>
      <c r="I33" s="127">
        <v>9.9999999999999995E-7</v>
      </c>
      <c r="J33" s="127">
        <v>1.3000000000000002E-4</v>
      </c>
      <c r="K33" s="113">
        <v>4.6341758241758239E-3</v>
      </c>
      <c r="L33" s="113">
        <v>6.8665659520142945E-11</v>
      </c>
      <c r="M33" s="113">
        <v>2.1615457725335261E-12</v>
      </c>
    </row>
    <row r="34" spans="2:13">
      <c r="B34" s="112" t="s">
        <v>2158</v>
      </c>
      <c r="C34" s="111">
        <v>2007</v>
      </c>
      <c r="D34" s="106" t="s">
        <v>27</v>
      </c>
      <c r="E34" s="111" t="s">
        <v>2159</v>
      </c>
      <c r="F34" s="106" t="s">
        <v>324</v>
      </c>
      <c r="G34" s="106" t="s">
        <v>133</v>
      </c>
      <c r="H34" s="127">
        <v>546391.75</v>
      </c>
      <c r="I34" s="149">
        <v>737.96868300000006</v>
      </c>
      <c r="J34" s="127">
        <v>4032.2000899999998</v>
      </c>
      <c r="K34" s="113">
        <v>0.04</v>
      </c>
      <c r="L34" s="113">
        <v>2.1297975269002284E-3</v>
      </c>
      <c r="M34" s="113">
        <v>6.7044500450375399E-5</v>
      </c>
    </row>
    <row r="35" spans="2:13">
      <c r="B35" s="112" t="s">
        <v>2160</v>
      </c>
      <c r="C35" s="111" t="s">
        <v>2161</v>
      </c>
      <c r="D35" s="106" t="s">
        <v>27</v>
      </c>
      <c r="E35" s="111" t="s">
        <v>2162</v>
      </c>
      <c r="F35" s="106" t="s">
        <v>324</v>
      </c>
      <c r="G35" s="106" t="s">
        <v>132</v>
      </c>
      <c r="H35" s="127">
        <v>2727145.12</v>
      </c>
      <c r="I35" s="127">
        <v>648.44299999999998</v>
      </c>
      <c r="J35" s="127">
        <v>62229.931349999999</v>
      </c>
      <c r="K35" s="113">
        <v>4.5913336568965415E-2</v>
      </c>
      <c r="L35" s="113">
        <v>3.2869686754161298E-2</v>
      </c>
      <c r="M35" s="113">
        <v>1.0347141925741848E-3</v>
      </c>
    </row>
    <row r="36" spans="2:13">
      <c r="B36" s="103"/>
      <c r="C36" s="111"/>
      <c r="D36" s="111"/>
      <c r="E36" s="111"/>
      <c r="F36" s="111"/>
      <c r="G36" s="111"/>
      <c r="H36" s="127"/>
      <c r="I36" s="127"/>
      <c r="J36" s="111"/>
      <c r="K36" s="111"/>
      <c r="L36" s="113"/>
      <c r="M36" s="111"/>
    </row>
    <row r="37" spans="2:13">
      <c r="B37" s="110" t="s">
        <v>200</v>
      </c>
      <c r="C37" s="102"/>
      <c r="D37" s="102"/>
      <c r="E37" s="102"/>
      <c r="F37" s="102"/>
      <c r="G37" s="102"/>
      <c r="H37" s="125"/>
      <c r="I37" s="125"/>
      <c r="J37" s="125">
        <v>1655621.5662632301</v>
      </c>
      <c r="K37" s="102"/>
      <c r="L37" s="104">
        <v>0.87449497510182095</v>
      </c>
      <c r="M37" s="104">
        <v>2.7528475365166304E-2</v>
      </c>
    </row>
    <row r="38" spans="2:13">
      <c r="B38" s="108" t="s">
        <v>64</v>
      </c>
      <c r="C38" s="102"/>
      <c r="D38" s="102"/>
      <c r="E38" s="102"/>
      <c r="F38" s="102"/>
      <c r="G38" s="102"/>
      <c r="H38" s="125"/>
      <c r="I38" s="125"/>
      <c r="J38" s="125">
        <v>1655621.5662632301</v>
      </c>
      <c r="K38" s="102"/>
      <c r="L38" s="104">
        <v>0.87449497510182095</v>
      </c>
      <c r="M38" s="104">
        <v>2.7528475365166304E-2</v>
      </c>
    </row>
    <row r="39" spans="2:13">
      <c r="B39" s="112" t="s">
        <v>2163</v>
      </c>
      <c r="C39" s="111">
        <v>3610</v>
      </c>
      <c r="D39" s="106" t="s">
        <v>27</v>
      </c>
      <c r="E39" s="164"/>
      <c r="F39" s="106" t="s">
        <v>977</v>
      </c>
      <c r="G39" s="106" t="s">
        <v>132</v>
      </c>
      <c r="H39" s="127">
        <v>640731</v>
      </c>
      <c r="I39" s="127">
        <v>385.99090000000001</v>
      </c>
      <c r="J39" s="127">
        <v>8703.0618200000008</v>
      </c>
      <c r="K39" s="113">
        <v>9.3797475949917775E-2</v>
      </c>
      <c r="L39" s="113">
        <v>4.5969344593451969E-3</v>
      </c>
      <c r="M39" s="113">
        <v>1.4470820373168412E-4</v>
      </c>
    </row>
    <row r="40" spans="2:13">
      <c r="B40" s="112" t="s">
        <v>2164</v>
      </c>
      <c r="C40" s="111" t="s">
        <v>2165</v>
      </c>
      <c r="D40" s="106" t="s">
        <v>27</v>
      </c>
      <c r="E40" s="164"/>
      <c r="F40" s="106" t="s">
        <v>977</v>
      </c>
      <c r="G40" s="106" t="s">
        <v>132</v>
      </c>
      <c r="H40" s="127">
        <v>6782.73</v>
      </c>
      <c r="I40" s="127">
        <v>153598.6912</v>
      </c>
      <c r="J40" s="127">
        <v>36661.597170000001</v>
      </c>
      <c r="K40" s="113">
        <v>8.0024970011563556E-2</v>
      </c>
      <c r="L40" s="113">
        <v>1.9364559605691199E-2</v>
      </c>
      <c r="M40" s="113">
        <v>6.0958246443954293E-4</v>
      </c>
    </row>
    <row r="41" spans="2:13">
      <c r="B41" s="112" t="s">
        <v>2166</v>
      </c>
      <c r="C41" s="111">
        <v>6824</v>
      </c>
      <c r="D41" s="106" t="s">
        <v>27</v>
      </c>
      <c r="E41" s="164"/>
      <c r="F41" s="106" t="s">
        <v>977</v>
      </c>
      <c r="G41" s="106" t="s">
        <v>132</v>
      </c>
      <c r="H41" s="127">
        <v>218987.15</v>
      </c>
      <c r="I41" s="127">
        <v>12737.3254</v>
      </c>
      <c r="J41" s="127">
        <v>98155.839590000003</v>
      </c>
      <c r="K41" s="113">
        <v>0.13302579488107966</v>
      </c>
      <c r="L41" s="113">
        <v>5.1845657393851587E-2</v>
      </c>
      <c r="M41" s="113">
        <v>1.6320641547326415E-3</v>
      </c>
    </row>
    <row r="42" spans="2:13">
      <c r="B42" s="112" t="s">
        <v>2167</v>
      </c>
      <c r="C42" s="111" t="s">
        <v>2168</v>
      </c>
      <c r="D42" s="106" t="s">
        <v>27</v>
      </c>
      <c r="E42" s="164"/>
      <c r="F42" s="106" t="s">
        <v>977</v>
      </c>
      <c r="G42" s="106" t="s">
        <v>132</v>
      </c>
      <c r="H42" s="127">
        <v>2659786.91</v>
      </c>
      <c r="I42" s="127">
        <v>254.874</v>
      </c>
      <c r="J42" s="127">
        <v>23855.671489999997</v>
      </c>
      <c r="K42" s="113">
        <v>0.10790420347002916</v>
      </c>
      <c r="L42" s="113">
        <v>1.2600503201205544E-2</v>
      </c>
      <c r="M42" s="113">
        <v>3.9665481430890809E-4</v>
      </c>
    </row>
    <row r="43" spans="2:13">
      <c r="B43" s="112" t="s">
        <v>2169</v>
      </c>
      <c r="C43" s="111" t="s">
        <v>2170</v>
      </c>
      <c r="D43" s="106" t="s">
        <v>27</v>
      </c>
      <c r="E43" s="164"/>
      <c r="F43" s="106" t="s">
        <v>977</v>
      </c>
      <c r="G43" s="106" t="s">
        <v>132</v>
      </c>
      <c r="H43" s="127">
        <v>18452512.469999999</v>
      </c>
      <c r="I43" s="149">
        <v>0</v>
      </c>
      <c r="J43" s="149">
        <v>0</v>
      </c>
      <c r="K43" s="113">
        <v>0.15672562321750771</v>
      </c>
      <c r="L43" s="151">
        <v>0</v>
      </c>
      <c r="M43" s="151">
        <v>0</v>
      </c>
    </row>
    <row r="44" spans="2:13">
      <c r="B44" s="112" t="s">
        <v>2171</v>
      </c>
      <c r="C44" s="111">
        <v>6900</v>
      </c>
      <c r="D44" s="106" t="s">
        <v>27</v>
      </c>
      <c r="E44" s="164"/>
      <c r="F44" s="106" t="s">
        <v>977</v>
      </c>
      <c r="G44" s="106" t="s">
        <v>132</v>
      </c>
      <c r="H44" s="127">
        <v>347402.91</v>
      </c>
      <c r="I44" s="127">
        <v>7958.1319999999996</v>
      </c>
      <c r="J44" s="127">
        <v>97289.024980000002</v>
      </c>
      <c r="K44" s="113">
        <v>9.5603186299267812E-2</v>
      </c>
      <c r="L44" s="113">
        <v>5.1387808187102778E-2</v>
      </c>
      <c r="M44" s="113">
        <v>1.6176513896879047E-3</v>
      </c>
    </row>
    <row r="45" spans="2:13">
      <c r="B45" s="112" t="s">
        <v>2172</v>
      </c>
      <c r="C45" s="111" t="s">
        <v>2173</v>
      </c>
      <c r="D45" s="106" t="s">
        <v>27</v>
      </c>
      <c r="E45" s="164"/>
      <c r="F45" s="106" t="s">
        <v>977</v>
      </c>
      <c r="G45" s="106" t="s">
        <v>132</v>
      </c>
      <c r="H45" s="127">
        <v>4955.33</v>
      </c>
      <c r="I45" s="149">
        <v>0</v>
      </c>
      <c r="J45" s="149">
        <v>0</v>
      </c>
      <c r="K45" s="113">
        <v>9.5059991233194155E-2</v>
      </c>
      <c r="L45" s="151">
        <v>0</v>
      </c>
      <c r="M45" s="151">
        <v>0</v>
      </c>
    </row>
    <row r="46" spans="2:13">
      <c r="B46" s="112" t="s">
        <v>2174</v>
      </c>
      <c r="C46" s="111">
        <v>7019</v>
      </c>
      <c r="D46" s="106" t="s">
        <v>27</v>
      </c>
      <c r="E46" s="164"/>
      <c r="F46" s="106" t="s">
        <v>977</v>
      </c>
      <c r="G46" s="106" t="s">
        <v>132</v>
      </c>
      <c r="H46" s="127">
        <v>189957.89</v>
      </c>
      <c r="I46" s="127">
        <v>11369.545599999999</v>
      </c>
      <c r="J46" s="127">
        <v>76001.070849999989</v>
      </c>
      <c r="K46" s="113">
        <v>0.12939343564878475</v>
      </c>
      <c r="L46" s="113">
        <v>4.0143566570402765E-2</v>
      </c>
      <c r="M46" s="113">
        <v>1.2636907184910651E-3</v>
      </c>
    </row>
    <row r="47" spans="2:13">
      <c r="B47" s="112" t="s">
        <v>2175</v>
      </c>
      <c r="C47" s="111" t="s">
        <v>2176</v>
      </c>
      <c r="D47" s="106" t="s">
        <v>27</v>
      </c>
      <c r="E47" s="164"/>
      <c r="F47" s="106" t="s">
        <v>977</v>
      </c>
      <c r="G47" s="106" t="s">
        <v>134</v>
      </c>
      <c r="H47" s="127">
        <v>19.399999999999999</v>
      </c>
      <c r="I47" s="149">
        <v>0</v>
      </c>
      <c r="J47" s="149">
        <v>0</v>
      </c>
      <c r="K47" s="113">
        <v>6.5486182584253538E-4</v>
      </c>
      <c r="L47" s="151">
        <v>0</v>
      </c>
      <c r="M47" s="151">
        <v>0</v>
      </c>
    </row>
    <row r="48" spans="2:13">
      <c r="B48" s="112" t="s">
        <v>3935</v>
      </c>
      <c r="C48" s="111">
        <v>4654</v>
      </c>
      <c r="D48" s="106" t="s">
        <v>27</v>
      </c>
      <c r="E48" s="164"/>
      <c r="F48" s="163" t="s">
        <v>977</v>
      </c>
      <c r="G48" s="106" t="s">
        <v>135</v>
      </c>
      <c r="H48" s="127">
        <v>2768309.5</v>
      </c>
      <c r="I48" s="127">
        <v>358.88350000000003</v>
      </c>
      <c r="J48" s="127">
        <v>42100.581509999996</v>
      </c>
      <c r="K48" s="113">
        <v>0.28025</v>
      </c>
      <c r="L48" s="113">
        <v>2.2237416888966806E-2</v>
      </c>
      <c r="M48" s="113">
        <v>7.000179537241817E-4</v>
      </c>
    </row>
    <row r="49" spans="2:13">
      <c r="B49" s="112" t="s">
        <v>2177</v>
      </c>
      <c r="C49" s="111" t="s">
        <v>2178</v>
      </c>
      <c r="D49" s="106" t="s">
        <v>27</v>
      </c>
      <c r="E49" s="164"/>
      <c r="F49" s="106" t="s">
        <v>977</v>
      </c>
      <c r="G49" s="106" t="s">
        <v>132</v>
      </c>
      <c r="H49" s="127">
        <v>403.96</v>
      </c>
      <c r="I49" s="149">
        <v>0</v>
      </c>
      <c r="J49" s="149">
        <v>0</v>
      </c>
      <c r="K49" s="113">
        <v>7.6315673636577113E-3</v>
      </c>
      <c r="L49" s="151">
        <v>0</v>
      </c>
      <c r="M49" s="151">
        <v>0</v>
      </c>
    </row>
    <row r="50" spans="2:13">
      <c r="B50" s="112" t="s">
        <v>2179</v>
      </c>
      <c r="C50" s="111" t="s">
        <v>2180</v>
      </c>
      <c r="D50" s="106" t="s">
        <v>27</v>
      </c>
      <c r="E50" s="164"/>
      <c r="F50" s="106" t="s">
        <v>977</v>
      </c>
      <c r="G50" s="106" t="s">
        <v>134</v>
      </c>
      <c r="H50" s="127">
        <v>3355.13</v>
      </c>
      <c r="I50" s="149">
        <v>0</v>
      </c>
      <c r="J50" s="149">
        <v>0</v>
      </c>
      <c r="K50" s="113">
        <v>9.8000058418039493E-2</v>
      </c>
      <c r="L50" s="151">
        <v>0</v>
      </c>
      <c r="M50" s="151">
        <v>0</v>
      </c>
    </row>
    <row r="51" spans="2:13">
      <c r="B51" s="112" t="s">
        <v>2181</v>
      </c>
      <c r="C51" s="111">
        <v>5771</v>
      </c>
      <c r="D51" s="106" t="s">
        <v>27</v>
      </c>
      <c r="E51" s="164"/>
      <c r="F51" s="106" t="s">
        <v>977</v>
      </c>
      <c r="G51" s="106" t="s">
        <v>134</v>
      </c>
      <c r="H51" s="127">
        <v>16559938.439999999</v>
      </c>
      <c r="I51" s="127">
        <v>118.809</v>
      </c>
      <c r="J51" s="127">
        <v>73839.138810000004</v>
      </c>
      <c r="K51" s="113">
        <v>0.15933798811758362</v>
      </c>
      <c r="L51" s="113">
        <v>3.9001639729138712E-2</v>
      </c>
      <c r="M51" s="113">
        <v>1.2277436795559362E-3</v>
      </c>
    </row>
    <row r="52" spans="2:13">
      <c r="B52" s="112" t="s">
        <v>2182</v>
      </c>
      <c r="C52" s="111" t="s">
        <v>2183</v>
      </c>
      <c r="D52" s="106" t="s">
        <v>27</v>
      </c>
      <c r="E52" s="164"/>
      <c r="F52" s="106" t="s">
        <v>977</v>
      </c>
      <c r="G52" s="106" t="s">
        <v>132</v>
      </c>
      <c r="H52" s="127">
        <v>358646</v>
      </c>
      <c r="I52" s="127">
        <v>541.24080000000004</v>
      </c>
      <c r="J52" s="127">
        <v>6830.8663099999994</v>
      </c>
      <c r="K52" s="113">
        <v>9.9791864653866011E-2</v>
      </c>
      <c r="L52" s="113">
        <v>3.6080456943851933E-3</v>
      </c>
      <c r="M52" s="113">
        <v>1.1357869380863218E-4</v>
      </c>
    </row>
    <row r="53" spans="2:13">
      <c r="B53" s="112" t="s">
        <v>2184</v>
      </c>
      <c r="C53" s="111">
        <v>7983</v>
      </c>
      <c r="D53" s="106" t="s">
        <v>27</v>
      </c>
      <c r="E53" s="164"/>
      <c r="F53" s="106" t="s">
        <v>941</v>
      </c>
      <c r="G53" s="106" t="s">
        <v>132</v>
      </c>
      <c r="H53" s="127">
        <v>174327.28</v>
      </c>
      <c r="I53" s="127">
        <v>2365.7919999999999</v>
      </c>
      <c r="J53" s="127">
        <v>14513.13356</v>
      </c>
      <c r="K53" s="113">
        <v>8.6359881749490836E-5</v>
      </c>
      <c r="L53" s="113">
        <v>7.6657991353947692E-3</v>
      </c>
      <c r="M53" s="113">
        <v>2.4131386532948032E-4</v>
      </c>
    </row>
    <row r="54" spans="2:13">
      <c r="B54" s="112" t="s">
        <v>2185</v>
      </c>
      <c r="C54" s="111">
        <v>9035</v>
      </c>
      <c r="D54" s="106" t="s">
        <v>27</v>
      </c>
      <c r="E54" s="164"/>
      <c r="F54" s="106" t="s">
        <v>1028</v>
      </c>
      <c r="G54" s="106" t="s">
        <v>134</v>
      </c>
      <c r="H54" s="127">
        <v>2806686</v>
      </c>
      <c r="I54" s="127">
        <v>100</v>
      </c>
      <c r="J54" s="127">
        <v>10533.492560000001</v>
      </c>
      <c r="K54" s="113">
        <v>3.8280162563566623E-2</v>
      </c>
      <c r="L54" s="113">
        <v>5.5637631821762986E-3</v>
      </c>
      <c r="M54" s="113">
        <v>1.7514327933139498E-4</v>
      </c>
    </row>
    <row r="55" spans="2:13">
      <c r="B55" s="112" t="s">
        <v>2186</v>
      </c>
      <c r="C55" s="111">
        <v>9113</v>
      </c>
      <c r="D55" s="106" t="s">
        <v>27</v>
      </c>
      <c r="E55" s="164"/>
      <c r="F55" s="106" t="s">
        <v>1661</v>
      </c>
      <c r="G55" s="106" t="s">
        <v>133</v>
      </c>
      <c r="H55" s="127">
        <v>726050.92751199985</v>
      </c>
      <c r="I55" s="127">
        <v>2189.2600649999999</v>
      </c>
      <c r="J55" s="127">
        <v>15895.143262333</v>
      </c>
      <c r="K55" s="113">
        <v>2.4199804650813738E-2</v>
      </c>
      <c r="L55" s="113">
        <v>8.3957730405788602E-3</v>
      </c>
      <c r="M55" s="113">
        <v>2.6429292094238963E-4</v>
      </c>
    </row>
    <row r="56" spans="2:13">
      <c r="B56" s="112" t="s">
        <v>2187</v>
      </c>
      <c r="C56" s="111">
        <v>9266</v>
      </c>
      <c r="D56" s="106" t="s">
        <v>27</v>
      </c>
      <c r="E56" s="164"/>
      <c r="F56" s="106" t="s">
        <v>1661</v>
      </c>
      <c r="G56" s="106" t="s">
        <v>133</v>
      </c>
      <c r="H56" s="127">
        <v>17591395.940896999</v>
      </c>
      <c r="I56" s="127">
        <v>100</v>
      </c>
      <c r="J56" s="127">
        <v>17591.395940897</v>
      </c>
      <c r="K56" s="113">
        <v>3.357072179409764E-2</v>
      </c>
      <c r="L56" s="113">
        <v>9.291729262781984E-3</v>
      </c>
      <c r="M56" s="113">
        <v>2.9249698099237951E-4</v>
      </c>
    </row>
    <row r="57" spans="2:13">
      <c r="B57" s="112" t="s">
        <v>2188</v>
      </c>
      <c r="C57" s="111">
        <v>8459</v>
      </c>
      <c r="D57" s="106" t="s">
        <v>27</v>
      </c>
      <c r="E57" s="164"/>
      <c r="F57" s="106" t="s">
        <v>1028</v>
      </c>
      <c r="G57" s="106" t="s">
        <v>132</v>
      </c>
      <c r="H57" s="127">
        <v>16790366.739999998</v>
      </c>
      <c r="I57" s="127">
        <v>218.5812</v>
      </c>
      <c r="J57" s="127">
        <v>129149.35897</v>
      </c>
      <c r="K57" s="113">
        <v>3.5969462722562871E-2</v>
      </c>
      <c r="L57" s="113">
        <v>6.8216353155990297E-2</v>
      </c>
      <c r="M57" s="113">
        <v>2.1474019300539867E-3</v>
      </c>
    </row>
    <row r="58" spans="2:13">
      <c r="B58" s="112" t="s">
        <v>2189</v>
      </c>
      <c r="C58" s="111">
        <v>7021</v>
      </c>
      <c r="D58" s="106" t="s">
        <v>27</v>
      </c>
      <c r="E58" s="164"/>
      <c r="F58" s="106" t="s">
        <v>977</v>
      </c>
      <c r="G58" s="106" t="s">
        <v>132</v>
      </c>
      <c r="H58" s="127">
        <v>390000</v>
      </c>
      <c r="I58" s="127">
        <v>47.636899999999997</v>
      </c>
      <c r="J58" s="127">
        <v>653.77357999999992</v>
      </c>
      <c r="K58" s="113">
        <v>1.9700000004697692E-2</v>
      </c>
      <c r="L58" s="113">
        <v>3.4532149267342251E-4</v>
      </c>
      <c r="M58" s="113">
        <v>1.087047321571622E-5</v>
      </c>
    </row>
    <row r="59" spans="2:13">
      <c r="B59" s="112" t="s">
        <v>2190</v>
      </c>
      <c r="C59" s="111">
        <v>8613</v>
      </c>
      <c r="D59" s="106" t="s">
        <v>27</v>
      </c>
      <c r="E59" s="164"/>
      <c r="F59" s="106" t="s">
        <v>1115</v>
      </c>
      <c r="G59" s="106" t="s">
        <v>132</v>
      </c>
      <c r="H59" s="127">
        <v>85015.81</v>
      </c>
      <c r="I59" s="127">
        <v>2088.0129999999999</v>
      </c>
      <c r="J59" s="127">
        <v>6246.72174</v>
      </c>
      <c r="K59" s="113">
        <v>7.6077470501352603E-3</v>
      </c>
      <c r="L59" s="113">
        <v>3.2995020624301142E-3</v>
      </c>
      <c r="M59" s="113">
        <v>1.0386596130223285E-4</v>
      </c>
    </row>
    <row r="60" spans="2:13">
      <c r="B60" s="112" t="s">
        <v>2191</v>
      </c>
      <c r="C60" s="111">
        <v>8564</v>
      </c>
      <c r="D60" s="106" t="s">
        <v>27</v>
      </c>
      <c r="E60" s="164"/>
      <c r="F60" s="106" t="s">
        <v>992</v>
      </c>
      <c r="G60" s="106" t="s">
        <v>132</v>
      </c>
      <c r="H60" s="127">
        <v>19976.28</v>
      </c>
      <c r="I60" s="127">
        <v>14777.717699999999</v>
      </c>
      <c r="J60" s="127">
        <v>10388.222679999999</v>
      </c>
      <c r="K60" s="113">
        <v>3.1410396701240079E-3</v>
      </c>
      <c r="L60" s="113">
        <v>5.4870320120331282E-3</v>
      </c>
      <c r="M60" s="113">
        <v>1.7272783706223763E-4</v>
      </c>
    </row>
    <row r="61" spans="2:13">
      <c r="B61" s="112" t="s">
        <v>2192</v>
      </c>
      <c r="C61" s="111">
        <v>8568</v>
      </c>
      <c r="D61" s="106" t="s">
        <v>27</v>
      </c>
      <c r="E61" s="164"/>
      <c r="F61" s="106" t="s">
        <v>1028</v>
      </c>
      <c r="G61" s="106" t="s">
        <v>132</v>
      </c>
      <c r="H61" s="127">
        <v>9071340.1799999997</v>
      </c>
      <c r="I61" s="127">
        <v>114.9161</v>
      </c>
      <c r="J61" s="127">
        <v>36683.570399999997</v>
      </c>
      <c r="K61" s="113">
        <v>6.7442756024846853E-2</v>
      </c>
      <c r="L61" s="113">
        <v>1.9376165808227642E-2</v>
      </c>
      <c r="M61" s="113">
        <v>6.0994781938119983E-4</v>
      </c>
    </row>
    <row r="62" spans="2:13">
      <c r="B62" s="112" t="s">
        <v>2193</v>
      </c>
      <c r="C62" s="111">
        <v>8932</v>
      </c>
      <c r="D62" s="106" t="s">
        <v>27</v>
      </c>
      <c r="E62" s="164"/>
      <c r="F62" s="106" t="s">
        <v>1028</v>
      </c>
      <c r="G62" s="106" t="s">
        <v>132</v>
      </c>
      <c r="H62" s="127">
        <v>840696.4</v>
      </c>
      <c r="I62" s="127">
        <v>100</v>
      </c>
      <c r="J62" s="127">
        <v>2958.4106299999999</v>
      </c>
      <c r="K62" s="113">
        <v>4.0465649595423883E-2</v>
      </c>
      <c r="L62" s="113">
        <v>1.5626247464642427E-3</v>
      </c>
      <c r="M62" s="113">
        <v>4.9190307620728805E-5</v>
      </c>
    </row>
    <row r="63" spans="2:13">
      <c r="B63" s="112" t="s">
        <v>2194</v>
      </c>
      <c r="C63" s="111">
        <v>8783</v>
      </c>
      <c r="D63" s="106" t="s">
        <v>27</v>
      </c>
      <c r="E63" s="164"/>
      <c r="F63" s="106" t="s">
        <v>977</v>
      </c>
      <c r="G63" s="106" t="s">
        <v>132</v>
      </c>
      <c r="H63" s="127">
        <v>19110307.460000001</v>
      </c>
      <c r="I63" s="127">
        <v>131.72819999999999</v>
      </c>
      <c r="J63" s="127">
        <v>88586.123720000003</v>
      </c>
      <c r="K63" s="113">
        <v>6.5382100013341105E-2</v>
      </c>
      <c r="L63" s="113">
        <v>4.679095853512906E-2</v>
      </c>
      <c r="M63" s="113">
        <v>1.4729458556315223E-3</v>
      </c>
    </row>
    <row r="64" spans="2:13">
      <c r="B64" s="112" t="s">
        <v>2195</v>
      </c>
      <c r="C64" s="111" t="s">
        <v>2196</v>
      </c>
      <c r="D64" s="106" t="s">
        <v>27</v>
      </c>
      <c r="E64" s="164"/>
      <c r="F64" s="106" t="s">
        <v>977</v>
      </c>
      <c r="G64" s="106" t="s">
        <v>132</v>
      </c>
      <c r="H64" s="127">
        <v>2096048</v>
      </c>
      <c r="I64" s="127">
        <v>387.87049999999999</v>
      </c>
      <c r="J64" s="127">
        <v>28609.300589999999</v>
      </c>
      <c r="K64" s="113">
        <v>4.7661225375800892E-2</v>
      </c>
      <c r="L64" s="113">
        <v>1.5111357641710494E-2</v>
      </c>
      <c r="M64" s="113">
        <v>4.7569471342658005E-4</v>
      </c>
    </row>
    <row r="65" spans="2:13">
      <c r="B65" s="112" t="s">
        <v>2197</v>
      </c>
      <c r="C65" s="111">
        <v>9116</v>
      </c>
      <c r="D65" s="106" t="s">
        <v>27</v>
      </c>
      <c r="E65" s="164"/>
      <c r="F65" s="106" t="s">
        <v>1028</v>
      </c>
      <c r="G65" s="106" t="s">
        <v>134</v>
      </c>
      <c r="H65" s="127">
        <v>6327061.29</v>
      </c>
      <c r="I65" s="127">
        <v>100</v>
      </c>
      <c r="J65" s="127">
        <v>23745.461019999999</v>
      </c>
      <c r="K65" s="113">
        <v>9.3880330824890668E-2</v>
      </c>
      <c r="L65" s="113">
        <v>1.2542290319601123E-2</v>
      </c>
      <c r="M65" s="113">
        <v>3.9482231449723557E-4</v>
      </c>
    </row>
    <row r="66" spans="2:13">
      <c r="B66" s="112" t="s">
        <v>2198</v>
      </c>
      <c r="C66" s="111">
        <v>9291</v>
      </c>
      <c r="D66" s="106" t="s">
        <v>27</v>
      </c>
      <c r="E66" s="164"/>
      <c r="F66" s="106" t="s">
        <v>1028</v>
      </c>
      <c r="G66" s="106" t="s">
        <v>134</v>
      </c>
      <c r="H66" s="127">
        <v>2559877.67</v>
      </c>
      <c r="I66" s="127">
        <v>100</v>
      </c>
      <c r="J66" s="127">
        <v>9607.2209000000003</v>
      </c>
      <c r="K66" s="113">
        <v>9.3880289617766455E-2</v>
      </c>
      <c r="L66" s="113">
        <v>5.0745089173400097E-3</v>
      </c>
      <c r="M66" s="113">
        <v>1.5974190555531335E-4</v>
      </c>
    </row>
    <row r="67" spans="2:13">
      <c r="B67" s="112" t="s">
        <v>2199</v>
      </c>
      <c r="C67" s="111" t="s">
        <v>2200</v>
      </c>
      <c r="D67" s="106" t="s">
        <v>27</v>
      </c>
      <c r="E67" s="164"/>
      <c r="F67" s="106" t="s">
        <v>1028</v>
      </c>
      <c r="G67" s="106" t="s">
        <v>134</v>
      </c>
      <c r="H67" s="127">
        <v>778893.55</v>
      </c>
      <c r="I67" s="127">
        <v>100</v>
      </c>
      <c r="J67" s="127">
        <v>2923.1874900000003</v>
      </c>
      <c r="K67" s="113">
        <v>9.3880426464812233E-2</v>
      </c>
      <c r="L67" s="113">
        <v>1.5440199761683174E-3</v>
      </c>
      <c r="M67" s="113">
        <v>4.8604642779479915E-5</v>
      </c>
    </row>
    <row r="68" spans="2:13">
      <c r="B68" s="112" t="s">
        <v>2201</v>
      </c>
      <c r="C68" s="111">
        <v>7022</v>
      </c>
      <c r="D68" s="106" t="s">
        <v>27</v>
      </c>
      <c r="E68" s="164"/>
      <c r="F68" s="106" t="s">
        <v>977</v>
      </c>
      <c r="G68" s="106" t="s">
        <v>132</v>
      </c>
      <c r="H68" s="127">
        <v>664500</v>
      </c>
      <c r="I68" s="127">
        <v>4.0923999999999996</v>
      </c>
      <c r="J68" s="127">
        <v>95.695689999999999</v>
      </c>
      <c r="K68" s="113">
        <v>2.0136363636363636E-2</v>
      </c>
      <c r="L68" s="113">
        <v>5.0546212823731898E-5</v>
      </c>
      <c r="M68" s="113">
        <v>1.5911585705321446E-6</v>
      </c>
    </row>
    <row r="69" spans="2:13">
      <c r="B69" s="112" t="s">
        <v>2202</v>
      </c>
      <c r="C69" s="111">
        <v>8215</v>
      </c>
      <c r="D69" s="106" t="s">
        <v>27</v>
      </c>
      <c r="E69" s="164"/>
      <c r="F69" s="106" t="s">
        <v>1028</v>
      </c>
      <c r="G69" s="106" t="s">
        <v>132</v>
      </c>
      <c r="H69" s="127">
        <v>32996440.73</v>
      </c>
      <c r="I69" s="127">
        <v>130.89080000000001</v>
      </c>
      <c r="J69" s="127">
        <v>151983.16514</v>
      </c>
      <c r="K69" s="113">
        <v>3.3252861093617643E-2</v>
      </c>
      <c r="L69" s="113">
        <v>8.0277109771514588E-2</v>
      </c>
      <c r="M69" s="113">
        <v>2.527065908497167E-3</v>
      </c>
    </row>
    <row r="70" spans="2:13">
      <c r="B70" s="112" t="s">
        <v>2203</v>
      </c>
      <c r="C70" s="111">
        <v>8255</v>
      </c>
      <c r="D70" s="106" t="s">
        <v>27</v>
      </c>
      <c r="E70" s="164"/>
      <c r="F70" s="106" t="s">
        <v>992</v>
      </c>
      <c r="G70" s="106" t="s">
        <v>132</v>
      </c>
      <c r="H70" s="127">
        <v>4170825.93</v>
      </c>
      <c r="I70" s="127">
        <v>89.931700000000006</v>
      </c>
      <c r="J70" s="127">
        <v>13199.39831</v>
      </c>
      <c r="K70" s="113">
        <v>4.1750819124746928E-3</v>
      </c>
      <c r="L70" s="113">
        <v>6.9718876171170011E-3</v>
      </c>
      <c r="M70" s="113">
        <v>2.194700278228205E-4</v>
      </c>
    </row>
    <row r="71" spans="2:13">
      <c r="B71" s="112" t="s">
        <v>2204</v>
      </c>
      <c r="C71" s="111">
        <v>4637</v>
      </c>
      <c r="D71" s="106" t="s">
        <v>27</v>
      </c>
      <c r="E71" s="164"/>
      <c r="F71" s="106" t="s">
        <v>977</v>
      </c>
      <c r="G71" s="106" t="s">
        <v>135</v>
      </c>
      <c r="H71" s="127">
        <v>14265000.789999999</v>
      </c>
      <c r="I71" s="127">
        <v>29.6904</v>
      </c>
      <c r="J71" s="127">
        <v>17947.658940000001</v>
      </c>
      <c r="K71" s="113">
        <v>7.897730799464138E-2</v>
      </c>
      <c r="L71" s="113">
        <v>9.4799064458283809E-3</v>
      </c>
      <c r="M71" s="113">
        <v>2.9842066391254265E-4</v>
      </c>
    </row>
    <row r="72" spans="2:13">
      <c r="B72" s="112" t="s">
        <v>2205</v>
      </c>
      <c r="C72" s="111">
        <v>8735</v>
      </c>
      <c r="D72" s="106" t="s">
        <v>27</v>
      </c>
      <c r="E72" s="164"/>
      <c r="F72" s="106" t="s">
        <v>977</v>
      </c>
      <c r="G72" s="106" t="s">
        <v>134</v>
      </c>
      <c r="H72" s="127">
        <v>2436940.5699999998</v>
      </c>
      <c r="I72" s="127">
        <v>97.475800000000007</v>
      </c>
      <c r="J72" s="127">
        <v>8914.9787300000007</v>
      </c>
      <c r="K72" s="113">
        <v>9.4011651183168066E-2</v>
      </c>
      <c r="L72" s="113">
        <v>4.7088684161807406E-3</v>
      </c>
      <c r="M72" s="113">
        <v>1.4823180450813695E-4</v>
      </c>
    </row>
    <row r="73" spans="2:13">
      <c r="B73" s="112" t="s">
        <v>2206</v>
      </c>
      <c r="C73" s="111" t="s">
        <v>2207</v>
      </c>
      <c r="D73" s="106" t="s">
        <v>27</v>
      </c>
      <c r="E73" s="164"/>
      <c r="F73" s="106" t="s">
        <v>977</v>
      </c>
      <c r="G73" s="106" t="s">
        <v>132</v>
      </c>
      <c r="H73" s="127">
        <v>111710.66</v>
      </c>
      <c r="I73" s="127">
        <v>2474.6709000000001</v>
      </c>
      <c r="J73" s="127">
        <v>9728.1743599999991</v>
      </c>
      <c r="K73" s="113">
        <v>0.13410644584327877</v>
      </c>
      <c r="L73" s="113">
        <v>5.1383962181257258E-3</v>
      </c>
      <c r="M73" s="113">
        <v>1.6175303201790029E-4</v>
      </c>
    </row>
    <row r="74" spans="2:13">
      <c r="B74" s="112" t="s">
        <v>2208</v>
      </c>
      <c r="C74" s="111" t="s">
        <v>2209</v>
      </c>
      <c r="D74" s="106" t="s">
        <v>27</v>
      </c>
      <c r="E74" s="164"/>
      <c r="F74" s="106" t="s">
        <v>977</v>
      </c>
      <c r="G74" s="106" t="s">
        <v>134</v>
      </c>
      <c r="H74" s="127">
        <v>16005872.029999999</v>
      </c>
      <c r="I74" s="127">
        <v>126.1673</v>
      </c>
      <c r="J74" s="127">
        <v>75788.744709999999</v>
      </c>
      <c r="K74" s="113">
        <v>0.28382632698359123</v>
      </c>
      <c r="L74" s="113">
        <v>4.0031416459353028E-2</v>
      </c>
      <c r="M74" s="113">
        <v>1.2601603133347932E-3</v>
      </c>
    </row>
    <row r="75" spans="2:13">
      <c r="B75" s="112" t="s">
        <v>2210</v>
      </c>
      <c r="C75" s="111">
        <v>5691</v>
      </c>
      <c r="D75" s="106" t="s">
        <v>27</v>
      </c>
      <c r="E75" s="164"/>
      <c r="F75" s="106" t="s">
        <v>977</v>
      </c>
      <c r="G75" s="106" t="s">
        <v>132</v>
      </c>
      <c r="H75" s="127">
        <v>14838999.960000001</v>
      </c>
      <c r="I75" s="127">
        <v>144.85249999999999</v>
      </c>
      <c r="J75" s="127">
        <v>75639.717049999992</v>
      </c>
      <c r="K75" s="113">
        <v>0.15298694405879626</v>
      </c>
      <c r="L75" s="113">
        <v>3.9952700439655771E-2</v>
      </c>
      <c r="M75" s="113">
        <v>1.2576823894235349E-3</v>
      </c>
    </row>
    <row r="76" spans="2:13">
      <c r="B76" s="112" t="s">
        <v>2211</v>
      </c>
      <c r="C76" s="111">
        <v>9389</v>
      </c>
      <c r="D76" s="106" t="s">
        <v>27</v>
      </c>
      <c r="E76" s="164"/>
      <c r="F76" s="106" t="s">
        <v>1028</v>
      </c>
      <c r="G76" s="106" t="s">
        <v>132</v>
      </c>
      <c r="H76" s="127">
        <v>261280.57</v>
      </c>
      <c r="I76" s="127">
        <v>407.97899999999998</v>
      </c>
      <c r="J76" s="127">
        <v>3751.1479399999998</v>
      </c>
      <c r="K76" s="113">
        <v>1.8018648767015342E-2</v>
      </c>
      <c r="L76" s="113">
        <v>1.9813465173671198E-3</v>
      </c>
      <c r="M76" s="113">
        <v>6.2371369014268025E-5</v>
      </c>
    </row>
    <row r="77" spans="2:13">
      <c r="B77" s="112" t="s">
        <v>2212</v>
      </c>
      <c r="C77" s="111">
        <v>8773</v>
      </c>
      <c r="D77" s="106" t="s">
        <v>27</v>
      </c>
      <c r="E77" s="164"/>
      <c r="F77" s="106" t="s">
        <v>941</v>
      </c>
      <c r="G77" s="106" t="s">
        <v>132</v>
      </c>
      <c r="H77" s="127">
        <v>160283.24</v>
      </c>
      <c r="I77" s="127">
        <v>2467.444</v>
      </c>
      <c r="J77" s="127">
        <v>13917.29025</v>
      </c>
      <c r="K77" s="113">
        <v>7.9402613594528983E-5</v>
      </c>
      <c r="L77" s="113">
        <v>7.3510762596115768E-3</v>
      </c>
      <c r="M77" s="113">
        <v>2.3140661465391967E-4</v>
      </c>
    </row>
    <row r="78" spans="2:13">
      <c r="B78" s="112" t="s">
        <v>2213</v>
      </c>
      <c r="C78" s="111">
        <v>8432</v>
      </c>
      <c r="D78" s="106" t="s">
        <v>27</v>
      </c>
      <c r="E78" s="164"/>
      <c r="F78" s="106" t="s">
        <v>922</v>
      </c>
      <c r="G78" s="106" t="s">
        <v>132</v>
      </c>
      <c r="H78" s="127">
        <v>208735.12</v>
      </c>
      <c r="I78" s="127">
        <v>3362.7687999999998</v>
      </c>
      <c r="J78" s="127">
        <v>24700.844519999999</v>
      </c>
      <c r="K78" s="113">
        <v>5.0923791829756799E-3</v>
      </c>
      <c r="L78" s="113">
        <v>1.3046921382079295E-2</v>
      </c>
      <c r="M78" s="113">
        <v>4.1070773884779925E-4</v>
      </c>
    </row>
    <row r="79" spans="2:13">
      <c r="B79" s="112" t="s">
        <v>2214</v>
      </c>
      <c r="C79" s="111">
        <v>6629</v>
      </c>
      <c r="D79" s="106" t="s">
        <v>27</v>
      </c>
      <c r="E79" s="164"/>
      <c r="F79" s="106" t="s">
        <v>977</v>
      </c>
      <c r="G79" s="106" t="s">
        <v>135</v>
      </c>
      <c r="H79" s="127">
        <v>181848.31</v>
      </c>
      <c r="I79" s="127">
        <v>9236.6561000000002</v>
      </c>
      <c r="J79" s="127">
        <v>71177.709140000006</v>
      </c>
      <c r="K79" s="113">
        <v>0.26821284660766959</v>
      </c>
      <c r="L79" s="113">
        <v>3.7595879547930817E-2</v>
      </c>
      <c r="M79" s="113">
        <v>1.1834913560783687E-3</v>
      </c>
    </row>
    <row r="80" spans="2:13">
      <c r="B80" s="112" t="s">
        <v>2215</v>
      </c>
      <c r="C80" s="111">
        <v>3865</v>
      </c>
      <c r="D80" s="106" t="s">
        <v>27</v>
      </c>
      <c r="E80" s="164"/>
      <c r="F80" s="106" t="s">
        <v>977</v>
      </c>
      <c r="G80" s="106" t="s">
        <v>132</v>
      </c>
      <c r="H80" s="127">
        <v>328799</v>
      </c>
      <c r="I80" s="127">
        <v>663.30269999999996</v>
      </c>
      <c r="J80" s="127">
        <v>7674.7019600000003</v>
      </c>
      <c r="K80" s="113">
        <v>7.6026648087127877E-2</v>
      </c>
      <c r="L80" s="113">
        <v>4.0537574746456438E-3</v>
      </c>
      <c r="M80" s="113">
        <v>1.2760938136225204E-4</v>
      </c>
    </row>
    <row r="81" spans="2:13">
      <c r="B81" s="112" t="s">
        <v>2216</v>
      </c>
      <c r="C81" s="111">
        <v>7024</v>
      </c>
      <c r="D81" s="106" t="s">
        <v>27</v>
      </c>
      <c r="E81" s="164"/>
      <c r="F81" s="106" t="s">
        <v>977</v>
      </c>
      <c r="G81" s="106" t="s">
        <v>132</v>
      </c>
      <c r="H81" s="127">
        <v>170000</v>
      </c>
      <c r="I81" s="127">
        <v>142.51750000000001</v>
      </c>
      <c r="J81" s="127">
        <v>852.58243999999991</v>
      </c>
      <c r="K81" s="113">
        <v>0.02</v>
      </c>
      <c r="L81" s="113">
        <v>4.5033181182994376E-4</v>
      </c>
      <c r="M81" s="113">
        <v>1.4176122837833217E-5</v>
      </c>
    </row>
    <row r="82" spans="2:13">
      <c r="B82" s="112" t="s">
        <v>2217</v>
      </c>
      <c r="C82" s="111">
        <v>7943</v>
      </c>
      <c r="D82" s="106" t="s">
        <v>27</v>
      </c>
      <c r="E82" s="164"/>
      <c r="F82" s="106" t="s">
        <v>977</v>
      </c>
      <c r="G82" s="106" t="s">
        <v>132</v>
      </c>
      <c r="H82" s="127">
        <v>21671048.82</v>
      </c>
      <c r="I82" s="127">
        <v>80.907799999999995</v>
      </c>
      <c r="J82" s="127">
        <v>61700.628750000003</v>
      </c>
      <c r="K82" s="113">
        <v>0.29487961334428264</v>
      </c>
      <c r="L82" s="113">
        <v>3.2590110507124945E-2</v>
      </c>
      <c r="M82" s="113">
        <v>1.0259133325940233E-3</v>
      </c>
    </row>
    <row r="83" spans="2:13">
      <c r="B83" s="112" t="s">
        <v>2218</v>
      </c>
      <c r="C83" s="111" t="s">
        <v>2219</v>
      </c>
      <c r="D83" s="106" t="s">
        <v>27</v>
      </c>
      <c r="E83" s="164"/>
      <c r="F83" s="106" t="s">
        <v>977</v>
      </c>
      <c r="G83" s="106" t="s">
        <v>132</v>
      </c>
      <c r="H83" s="127">
        <v>1177.83</v>
      </c>
      <c r="I83" s="127">
        <v>132507.5</v>
      </c>
      <c r="J83" s="127">
        <v>5492.1350400000001</v>
      </c>
      <c r="K83" s="113">
        <v>9.5060038513750181E-2</v>
      </c>
      <c r="L83" s="113">
        <v>2.900931343809897E-3</v>
      </c>
      <c r="M83" s="113">
        <v>9.1319240599194211E-5</v>
      </c>
    </row>
    <row r="84" spans="2:13">
      <c r="B84" s="112" t="s">
        <v>2220</v>
      </c>
      <c r="C84" s="111">
        <v>4811</v>
      </c>
      <c r="D84" s="106" t="s">
        <v>27</v>
      </c>
      <c r="E84" s="164"/>
      <c r="F84" s="106" t="s">
        <v>977</v>
      </c>
      <c r="G84" s="106" t="s">
        <v>132</v>
      </c>
      <c r="H84" s="127">
        <v>2950923</v>
      </c>
      <c r="I84" s="127">
        <v>174.9477</v>
      </c>
      <c r="J84" s="127">
        <v>18167.09059</v>
      </c>
      <c r="K84" s="113">
        <v>0.17117215125830931</v>
      </c>
      <c r="L84" s="113">
        <v>9.5958096686502518E-3</v>
      </c>
      <c r="M84" s="113">
        <v>3.0206921433883154E-4</v>
      </c>
    </row>
    <row r="85" spans="2:13">
      <c r="B85" s="112" t="s">
        <v>2221</v>
      </c>
      <c r="C85" s="111">
        <v>5356</v>
      </c>
      <c r="D85" s="106" t="s">
        <v>27</v>
      </c>
      <c r="E85" s="164"/>
      <c r="F85" s="106" t="s">
        <v>977</v>
      </c>
      <c r="G85" s="106" t="s">
        <v>132</v>
      </c>
      <c r="H85" s="127">
        <v>3948942.31</v>
      </c>
      <c r="I85" s="127">
        <v>220.06729999999999</v>
      </c>
      <c r="J85" s="127">
        <v>30581.273799999999</v>
      </c>
      <c r="K85" s="113">
        <v>0.16658578532324456</v>
      </c>
      <c r="L85" s="113">
        <v>1.6152948726485136E-2</v>
      </c>
      <c r="M85" s="113">
        <v>5.0848325462369442E-4</v>
      </c>
    </row>
    <row r="86" spans="2:13">
      <c r="B86" s="112" t="s">
        <v>2222</v>
      </c>
      <c r="C86" s="111" t="s">
        <v>2223</v>
      </c>
      <c r="D86" s="106" t="s">
        <v>27</v>
      </c>
      <c r="E86" s="164"/>
      <c r="F86" s="106" t="s">
        <v>977</v>
      </c>
      <c r="G86" s="106" t="s">
        <v>132</v>
      </c>
      <c r="H86" s="127">
        <v>28014697.989999998</v>
      </c>
      <c r="I86" s="127">
        <v>137.60069999999999</v>
      </c>
      <c r="J86" s="127">
        <v>135651.89187999998</v>
      </c>
      <c r="K86" s="113">
        <v>0.13255755599969971</v>
      </c>
      <c r="L86" s="113">
        <v>7.1650974008425544E-2</v>
      </c>
      <c r="M86" s="113">
        <v>2.2555213340722221E-3</v>
      </c>
    </row>
    <row r="87" spans="2:13">
      <c r="B87" s="112" t="s">
        <v>2224</v>
      </c>
      <c r="C87" s="111">
        <v>8803</v>
      </c>
      <c r="D87" s="106" t="s">
        <v>27</v>
      </c>
      <c r="E87" s="164"/>
      <c r="F87" s="106" t="s">
        <v>681</v>
      </c>
      <c r="G87" s="106" t="s">
        <v>134</v>
      </c>
      <c r="H87" s="127">
        <v>1332109.0900000001</v>
      </c>
      <c r="I87" s="127">
        <v>144.71680000000001</v>
      </c>
      <c r="J87" s="127">
        <v>7234.9795400000003</v>
      </c>
      <c r="K87" s="113">
        <v>8.8125184560668826E-2</v>
      </c>
      <c r="L87" s="113">
        <v>3.8214972440680029E-3</v>
      </c>
      <c r="M87" s="113">
        <v>1.2029799568502734E-4</v>
      </c>
    </row>
    <row r="88" spans="2:13">
      <c r="B88" s="112" t="s">
        <v>2225</v>
      </c>
      <c r="C88" s="111">
        <v>5511</v>
      </c>
      <c r="D88" s="106" t="s">
        <v>27</v>
      </c>
      <c r="E88" s="164"/>
      <c r="F88" s="106" t="s">
        <v>1002</v>
      </c>
      <c r="G88" s="106" t="s">
        <v>135</v>
      </c>
      <c r="H88" s="127">
        <v>4009.44</v>
      </c>
      <c r="I88" s="149">
        <v>0</v>
      </c>
      <c r="J88" s="149">
        <v>0</v>
      </c>
      <c r="K88" s="113">
        <v>4.1632660181448219E-2</v>
      </c>
      <c r="L88" s="151">
        <v>0</v>
      </c>
      <c r="M88" s="151">
        <v>0</v>
      </c>
    </row>
    <row r="89" spans="2:13">
      <c r="B89" s="112" t="s">
        <v>2226</v>
      </c>
      <c r="C89" s="111">
        <v>8372</v>
      </c>
      <c r="D89" s="106" t="s">
        <v>27</v>
      </c>
      <c r="E89" s="164"/>
      <c r="F89" s="106" t="s">
        <v>922</v>
      </c>
      <c r="G89" s="106" t="s">
        <v>132</v>
      </c>
      <c r="H89" s="127">
        <v>70041.039999999994</v>
      </c>
      <c r="I89" s="127">
        <v>5693.8</v>
      </c>
      <c r="J89" s="127">
        <v>14033.76053</v>
      </c>
      <c r="K89" s="113">
        <v>3.7088369643408594E-3</v>
      </c>
      <c r="L89" s="113">
        <v>7.4125955564630815E-3</v>
      </c>
      <c r="M89" s="113">
        <v>2.3334319804899502E-4</v>
      </c>
    </row>
    <row r="90" spans="2:13">
      <c r="B90" s="112" t="s">
        <v>2227</v>
      </c>
      <c r="C90" s="111">
        <v>7425</v>
      </c>
      <c r="D90" s="106" t="s">
        <v>27</v>
      </c>
      <c r="E90" s="164"/>
      <c r="F90" s="106" t="s">
        <v>977</v>
      </c>
      <c r="G90" s="106" t="s">
        <v>132</v>
      </c>
      <c r="H90" s="127">
        <v>11675032.59</v>
      </c>
      <c r="I90" s="127">
        <v>111.6399</v>
      </c>
      <c r="J90" s="127">
        <v>45866.627380000005</v>
      </c>
      <c r="K90" s="113">
        <v>0.11803096183591973</v>
      </c>
      <c r="L90" s="113">
        <v>2.4226632453941122E-2</v>
      </c>
      <c r="M90" s="113">
        <v>7.6263703472007288E-4</v>
      </c>
    </row>
    <row r="91" spans="2:13">
      <c r="B91" s="141"/>
      <c r="C91" s="142"/>
      <c r="D91" s="142"/>
      <c r="E91" s="142"/>
      <c r="F91" s="142"/>
      <c r="G91" s="142"/>
      <c r="H91" s="142"/>
      <c r="I91" s="142"/>
      <c r="J91" s="142"/>
      <c r="K91" s="142"/>
      <c r="L91" s="142"/>
      <c r="M91" s="142"/>
    </row>
    <row r="92" spans="2:13">
      <c r="B92" s="141"/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</row>
    <row r="93" spans="2:13">
      <c r="B93" s="141"/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</row>
    <row r="94" spans="2:13">
      <c r="B94" s="148" t="s">
        <v>223</v>
      </c>
      <c r="C94" s="142"/>
      <c r="D94" s="142"/>
      <c r="E94" s="142"/>
      <c r="F94" s="142"/>
      <c r="G94" s="142"/>
      <c r="H94" s="142"/>
      <c r="I94" s="142"/>
      <c r="J94" s="142"/>
      <c r="K94" s="142"/>
      <c r="L94" s="142"/>
      <c r="M94" s="142"/>
    </row>
    <row r="95" spans="2:13">
      <c r="B95" s="148" t="s">
        <v>113</v>
      </c>
      <c r="C95" s="142"/>
      <c r="D95" s="142"/>
      <c r="E95" s="142"/>
      <c r="F95" s="142"/>
      <c r="G95" s="142"/>
      <c r="H95" s="142"/>
      <c r="I95" s="142"/>
      <c r="J95" s="142"/>
      <c r="K95" s="142"/>
      <c r="L95" s="142"/>
      <c r="M95" s="142"/>
    </row>
    <row r="96" spans="2:13">
      <c r="B96" s="148" t="s">
        <v>206</v>
      </c>
      <c r="C96" s="142"/>
      <c r="D96" s="142"/>
      <c r="E96" s="142"/>
      <c r="F96" s="142"/>
      <c r="G96" s="142"/>
      <c r="H96" s="142"/>
      <c r="I96" s="142"/>
      <c r="J96" s="142"/>
      <c r="K96" s="142"/>
      <c r="L96" s="142"/>
      <c r="M96" s="142"/>
    </row>
    <row r="97" spans="2:13">
      <c r="B97" s="148" t="s">
        <v>214</v>
      </c>
      <c r="C97" s="142"/>
      <c r="D97" s="142"/>
      <c r="E97" s="142"/>
      <c r="F97" s="142"/>
      <c r="G97" s="142"/>
      <c r="H97" s="142"/>
      <c r="I97" s="142"/>
      <c r="J97" s="142"/>
      <c r="K97" s="142"/>
      <c r="L97" s="142"/>
      <c r="M97" s="142"/>
    </row>
    <row r="98" spans="2:13">
      <c r="B98" s="141"/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</row>
    <row r="99" spans="2:13">
      <c r="B99" s="141"/>
      <c r="C99" s="142"/>
      <c r="D99" s="142"/>
      <c r="E99" s="142"/>
      <c r="F99" s="142"/>
      <c r="G99" s="142"/>
      <c r="H99" s="142"/>
      <c r="I99" s="142"/>
      <c r="J99" s="142"/>
      <c r="K99" s="142"/>
      <c r="L99" s="142"/>
      <c r="M99" s="142"/>
    </row>
    <row r="100" spans="2:13">
      <c r="B100" s="141"/>
      <c r="C100" s="142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</row>
    <row r="101" spans="2:13">
      <c r="B101" s="141"/>
      <c r="C101" s="142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</row>
    <row r="102" spans="2:13">
      <c r="B102" s="141"/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</row>
    <row r="103" spans="2:13">
      <c r="B103" s="141"/>
      <c r="C103" s="142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</row>
    <row r="104" spans="2:13">
      <c r="B104" s="141"/>
      <c r="C104" s="142"/>
      <c r="D104" s="142"/>
      <c r="E104" s="142"/>
      <c r="F104" s="142"/>
      <c r="G104" s="142"/>
      <c r="H104" s="142"/>
      <c r="I104" s="142"/>
      <c r="J104" s="142"/>
      <c r="K104" s="142"/>
      <c r="L104" s="142"/>
      <c r="M104" s="142"/>
    </row>
    <row r="105" spans="2:13">
      <c r="B105" s="141"/>
      <c r="C105" s="142"/>
      <c r="D105" s="142"/>
      <c r="E105" s="142"/>
      <c r="F105" s="142"/>
      <c r="G105" s="142"/>
      <c r="H105" s="142"/>
      <c r="I105" s="142"/>
      <c r="J105" s="142"/>
      <c r="K105" s="142"/>
      <c r="L105" s="142"/>
      <c r="M105" s="142"/>
    </row>
    <row r="106" spans="2:13">
      <c r="B106" s="141"/>
      <c r="C106" s="142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</row>
    <row r="107" spans="2:13">
      <c r="B107" s="141"/>
      <c r="C107" s="14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</row>
    <row r="108" spans="2:13">
      <c r="B108" s="141"/>
      <c r="C108" s="142"/>
      <c r="D108" s="142"/>
      <c r="E108" s="142"/>
      <c r="F108" s="142"/>
      <c r="G108" s="142"/>
      <c r="H108" s="142"/>
      <c r="I108" s="142"/>
      <c r="J108" s="142"/>
      <c r="K108" s="142"/>
      <c r="L108" s="142"/>
      <c r="M108" s="142"/>
    </row>
    <row r="109" spans="2:13">
      <c r="B109" s="141"/>
      <c r="C109" s="142"/>
      <c r="D109" s="142"/>
      <c r="E109" s="142"/>
      <c r="F109" s="142"/>
      <c r="G109" s="142"/>
      <c r="H109" s="142"/>
      <c r="I109" s="142"/>
      <c r="J109" s="142"/>
      <c r="K109" s="142"/>
      <c r="L109" s="142"/>
      <c r="M109" s="142"/>
    </row>
    <row r="110" spans="2:13">
      <c r="B110" s="141"/>
      <c r="C110" s="142"/>
      <c r="D110" s="142"/>
      <c r="E110" s="142"/>
      <c r="F110" s="142"/>
      <c r="G110" s="142"/>
      <c r="H110" s="142"/>
      <c r="I110" s="142"/>
      <c r="J110" s="142"/>
      <c r="K110" s="142"/>
      <c r="L110" s="142"/>
      <c r="M110" s="142"/>
    </row>
    <row r="111" spans="2:13">
      <c r="B111" s="141"/>
      <c r="C111" s="142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</row>
    <row r="112" spans="2:13">
      <c r="B112" s="141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</row>
    <row r="113" spans="2:13">
      <c r="B113" s="141"/>
      <c r="C113" s="142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</row>
    <row r="114" spans="2:13">
      <c r="B114" s="141"/>
      <c r="C114" s="142"/>
      <c r="D114" s="142"/>
      <c r="E114" s="142"/>
      <c r="F114" s="142"/>
      <c r="G114" s="142"/>
      <c r="H114" s="142"/>
      <c r="I114" s="142"/>
      <c r="J114" s="142"/>
      <c r="K114" s="142"/>
      <c r="L114" s="142"/>
      <c r="M114" s="142"/>
    </row>
    <row r="115" spans="2:13">
      <c r="B115" s="141"/>
      <c r="C115" s="142"/>
      <c r="D115" s="142"/>
      <c r="E115" s="142"/>
      <c r="F115" s="142"/>
      <c r="G115" s="142"/>
      <c r="H115" s="142"/>
      <c r="I115" s="142"/>
      <c r="J115" s="142"/>
      <c r="K115" s="142"/>
      <c r="L115" s="142"/>
      <c r="M115" s="142"/>
    </row>
    <row r="116" spans="2:13">
      <c r="B116" s="141"/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</row>
    <row r="117" spans="2:13">
      <c r="B117" s="141"/>
      <c r="C117" s="142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</row>
    <row r="118" spans="2:13">
      <c r="B118" s="141"/>
      <c r="C118" s="142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</row>
    <row r="119" spans="2:13">
      <c r="B119" s="141"/>
      <c r="C119" s="142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</row>
    <row r="120" spans="2:13">
      <c r="B120" s="141"/>
      <c r="C120" s="142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</row>
    <row r="121" spans="2:13">
      <c r="B121" s="141"/>
      <c r="C121" s="142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</row>
    <row r="122" spans="2:13">
      <c r="B122" s="141"/>
      <c r="C122" s="142"/>
      <c r="D122" s="142"/>
      <c r="E122" s="142"/>
      <c r="F122" s="142"/>
      <c r="G122" s="142"/>
      <c r="H122" s="142"/>
      <c r="I122" s="142"/>
      <c r="J122" s="142"/>
      <c r="K122" s="142"/>
      <c r="L122" s="142"/>
      <c r="M122" s="142"/>
    </row>
    <row r="123" spans="2:13">
      <c r="B123" s="141"/>
      <c r="C123" s="142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</row>
    <row r="124" spans="2:13">
      <c r="B124" s="141"/>
      <c r="C124" s="142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</row>
    <row r="125" spans="2:13">
      <c r="B125" s="141"/>
      <c r="C125" s="142"/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</row>
    <row r="126" spans="2:13">
      <c r="B126" s="141"/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</row>
    <row r="127" spans="2:13">
      <c r="B127" s="141"/>
      <c r="C127" s="142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</row>
    <row r="128" spans="2:13">
      <c r="B128" s="141"/>
      <c r="C128" s="142"/>
      <c r="D128" s="142"/>
      <c r="E128" s="142"/>
      <c r="F128" s="142"/>
      <c r="G128" s="142"/>
      <c r="H128" s="142"/>
      <c r="I128" s="142"/>
      <c r="J128" s="142"/>
      <c r="K128" s="142"/>
      <c r="L128" s="142"/>
      <c r="M128" s="142"/>
    </row>
    <row r="129" spans="2:13">
      <c r="B129" s="141"/>
      <c r="C129" s="142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</row>
    <row r="130" spans="2:13">
      <c r="B130" s="141"/>
      <c r="C130" s="142"/>
      <c r="D130" s="142"/>
      <c r="E130" s="142"/>
      <c r="F130" s="142"/>
      <c r="G130" s="142"/>
      <c r="H130" s="142"/>
      <c r="I130" s="142"/>
      <c r="J130" s="142"/>
      <c r="K130" s="142"/>
      <c r="L130" s="142"/>
      <c r="M130" s="142"/>
    </row>
    <row r="131" spans="2:13">
      <c r="B131" s="141"/>
      <c r="C131" s="142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</row>
    <row r="132" spans="2:13">
      <c r="B132" s="141"/>
      <c r="C132" s="142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</row>
    <row r="133" spans="2:13">
      <c r="B133" s="141"/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</row>
    <row r="134" spans="2:13">
      <c r="B134" s="141"/>
      <c r="C134" s="142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</row>
    <row r="135" spans="2:13">
      <c r="B135" s="141"/>
      <c r="C135" s="142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</row>
    <row r="136" spans="2:13">
      <c r="B136" s="141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</row>
    <row r="137" spans="2:13">
      <c r="B137" s="141"/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</row>
    <row r="138" spans="2:13">
      <c r="B138" s="141"/>
      <c r="C138" s="142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</row>
    <row r="139" spans="2:13">
      <c r="B139" s="141"/>
      <c r="C139" s="142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</row>
    <row r="140" spans="2:13">
      <c r="B140" s="141"/>
      <c r="C140" s="142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</row>
    <row r="141" spans="2:13">
      <c r="B141" s="141"/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</row>
    <row r="142" spans="2:13">
      <c r="B142" s="141"/>
      <c r="C142" s="142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</row>
    <row r="143" spans="2:13">
      <c r="B143" s="141"/>
      <c r="C143" s="142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</row>
    <row r="144" spans="2:13">
      <c r="B144" s="141"/>
      <c r="C144" s="142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</row>
    <row r="145" spans="2:13">
      <c r="B145" s="141"/>
      <c r="C145" s="142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</row>
    <row r="146" spans="2:13">
      <c r="B146" s="141"/>
      <c r="C146" s="142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</row>
    <row r="147" spans="2:13">
      <c r="B147" s="141"/>
      <c r="C147" s="142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</row>
    <row r="148" spans="2:13">
      <c r="B148" s="141"/>
      <c r="C148" s="142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</row>
    <row r="149" spans="2:13">
      <c r="B149" s="141"/>
      <c r="C149" s="142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</row>
    <row r="150" spans="2:13">
      <c r="B150" s="141"/>
      <c r="C150" s="142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</row>
    <row r="151" spans="2:13">
      <c r="B151" s="141"/>
      <c r="C151" s="142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</row>
    <row r="152" spans="2:13">
      <c r="B152" s="141"/>
      <c r="C152" s="142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</row>
    <row r="153" spans="2:13">
      <c r="B153" s="141"/>
      <c r="C153" s="142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</row>
    <row r="154" spans="2:13">
      <c r="B154" s="141"/>
      <c r="C154" s="142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</row>
    <row r="155" spans="2:13">
      <c r="B155" s="141"/>
      <c r="C155" s="142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</row>
    <row r="156" spans="2:13">
      <c r="B156" s="141"/>
      <c r="C156" s="142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</row>
    <row r="157" spans="2:13">
      <c r="B157" s="141"/>
      <c r="C157" s="142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</row>
    <row r="158" spans="2:13">
      <c r="B158" s="141"/>
      <c r="C158" s="142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</row>
    <row r="159" spans="2:13">
      <c r="B159" s="141"/>
      <c r="C159" s="142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</row>
    <row r="160" spans="2:13">
      <c r="B160" s="141"/>
      <c r="C160" s="142"/>
      <c r="D160" s="142"/>
      <c r="E160" s="142"/>
      <c r="F160" s="142"/>
      <c r="G160" s="142"/>
      <c r="H160" s="142"/>
      <c r="I160" s="142"/>
      <c r="J160" s="142"/>
      <c r="K160" s="142"/>
      <c r="L160" s="142"/>
      <c r="M160" s="142"/>
    </row>
    <row r="161" spans="2:13">
      <c r="B161" s="141"/>
      <c r="C161" s="142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</row>
    <row r="162" spans="2:13">
      <c r="B162" s="141"/>
      <c r="C162" s="142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</row>
    <row r="163" spans="2:13">
      <c r="B163" s="141"/>
      <c r="C163" s="142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</row>
    <row r="164" spans="2:13">
      <c r="B164" s="141"/>
      <c r="C164" s="142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</row>
    <row r="165" spans="2:13">
      <c r="B165" s="141"/>
      <c r="C165" s="142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</row>
    <row r="166" spans="2:13">
      <c r="B166" s="141"/>
      <c r="C166" s="142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</row>
    <row r="167" spans="2:13">
      <c r="B167" s="141"/>
      <c r="C167" s="142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</row>
    <row r="168" spans="2:13">
      <c r="B168" s="141"/>
      <c r="C168" s="142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</row>
    <row r="169" spans="2:13">
      <c r="B169" s="141"/>
      <c r="C169" s="142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</row>
    <row r="170" spans="2:13">
      <c r="B170" s="141"/>
      <c r="C170" s="142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</row>
    <row r="171" spans="2:13">
      <c r="B171" s="141"/>
      <c r="C171" s="142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</row>
    <row r="172" spans="2:13">
      <c r="B172" s="141"/>
      <c r="C172" s="142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</row>
    <row r="173" spans="2:13">
      <c r="B173" s="141"/>
      <c r="C173" s="142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</row>
    <row r="174" spans="2:13">
      <c r="B174" s="141"/>
      <c r="C174" s="142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</row>
    <row r="175" spans="2:13">
      <c r="B175" s="141"/>
      <c r="C175" s="142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</row>
    <row r="176" spans="2:13">
      <c r="B176" s="141"/>
      <c r="C176" s="142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</row>
    <row r="177" spans="2:13">
      <c r="B177" s="141"/>
      <c r="C177" s="142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</row>
    <row r="178" spans="2:13">
      <c r="B178" s="141"/>
      <c r="C178" s="142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</row>
    <row r="179" spans="2:13">
      <c r="B179" s="141"/>
      <c r="C179" s="142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</row>
    <row r="180" spans="2:13">
      <c r="B180" s="141"/>
      <c r="C180" s="142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</row>
    <row r="181" spans="2:13">
      <c r="B181" s="141"/>
      <c r="C181" s="142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</row>
    <row r="182" spans="2:13">
      <c r="B182" s="141"/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</row>
    <row r="183" spans="2:13">
      <c r="B183" s="141"/>
      <c r="C183" s="142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</row>
    <row r="184" spans="2:13">
      <c r="B184" s="141"/>
      <c r="C184" s="142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</row>
    <row r="185" spans="2:13">
      <c r="B185" s="141"/>
      <c r="C185" s="142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</row>
    <row r="186" spans="2:13">
      <c r="B186" s="141"/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</row>
    <row r="187" spans="2:13">
      <c r="B187" s="141"/>
      <c r="C187" s="142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</row>
    <row r="188" spans="2:13">
      <c r="B188" s="141"/>
      <c r="C188" s="142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</row>
    <row r="189" spans="2:13">
      <c r="B189" s="141"/>
      <c r="C189" s="142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</row>
    <row r="190" spans="2:13">
      <c r="B190" s="141"/>
      <c r="C190" s="142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</row>
    <row r="191" spans="2:13">
      <c r="B191" s="141"/>
      <c r="C191" s="142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</row>
    <row r="192" spans="2:13">
      <c r="B192" s="141"/>
      <c r="C192" s="142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</row>
    <row r="193" spans="2:13">
      <c r="B193" s="141"/>
      <c r="C193" s="142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</row>
    <row r="194" spans="2:13">
      <c r="B194" s="141"/>
      <c r="C194" s="142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</row>
    <row r="195" spans="2:13">
      <c r="B195" s="141"/>
      <c r="C195" s="142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</row>
    <row r="196" spans="2:13">
      <c r="B196" s="141"/>
      <c r="C196" s="142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</row>
    <row r="197" spans="2:13">
      <c r="B197" s="141"/>
      <c r="C197" s="142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</row>
    <row r="198" spans="2:13">
      <c r="B198" s="141"/>
      <c r="C198" s="142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</row>
    <row r="199" spans="2:13">
      <c r="B199" s="141"/>
      <c r="C199" s="142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</row>
    <row r="200" spans="2:13">
      <c r="B200" s="141"/>
      <c r="C200" s="142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</row>
    <row r="201" spans="2:13">
      <c r="B201" s="141"/>
      <c r="C201" s="142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</row>
    <row r="202" spans="2:13">
      <c r="B202" s="141"/>
      <c r="C202" s="142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</row>
    <row r="203" spans="2:13">
      <c r="B203" s="141"/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</row>
    <row r="204" spans="2:13">
      <c r="B204" s="141"/>
      <c r="C204" s="142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</row>
    <row r="205" spans="2:13">
      <c r="B205" s="141"/>
      <c r="C205" s="142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</row>
    <row r="206" spans="2:13">
      <c r="B206" s="141"/>
      <c r="C206" s="142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</row>
    <row r="207" spans="2:13">
      <c r="B207" s="141"/>
      <c r="C207" s="142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</row>
    <row r="208" spans="2:13">
      <c r="B208" s="141"/>
      <c r="C208" s="142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</row>
    <row r="209" spans="2:13">
      <c r="B209" s="141"/>
      <c r="C209" s="142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</row>
    <row r="210" spans="2:13">
      <c r="B210" s="141"/>
      <c r="C210" s="142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</row>
    <row r="211" spans="2:13">
      <c r="B211" s="141"/>
      <c r="C211" s="142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</row>
    <row r="212" spans="2:13">
      <c r="B212" s="141"/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</row>
    <row r="213" spans="2:13">
      <c r="B213" s="141"/>
      <c r="C213" s="142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</row>
    <row r="214" spans="2:13">
      <c r="B214" s="141"/>
      <c r="C214" s="142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</row>
    <row r="215" spans="2:13">
      <c r="B215" s="141"/>
      <c r="C215" s="142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</row>
    <row r="216" spans="2:13">
      <c r="B216" s="141"/>
      <c r="C216" s="142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</row>
    <row r="217" spans="2:13">
      <c r="B217" s="141"/>
      <c r="C217" s="142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</row>
    <row r="218" spans="2:13">
      <c r="B218" s="141"/>
      <c r="C218" s="142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</row>
    <row r="219" spans="2:13">
      <c r="B219" s="141"/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</row>
    <row r="220" spans="2:13">
      <c r="B220" s="141"/>
      <c r="C220" s="142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</row>
    <row r="221" spans="2:13">
      <c r="B221" s="141"/>
      <c r="C221" s="142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</row>
    <row r="222" spans="2:13">
      <c r="B222" s="141"/>
      <c r="C222" s="142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</row>
    <row r="223" spans="2:13">
      <c r="B223" s="141"/>
      <c r="C223" s="142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</row>
    <row r="224" spans="2:13">
      <c r="B224" s="141"/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</row>
    <row r="225" spans="2:13">
      <c r="B225" s="141"/>
      <c r="C225" s="142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</row>
    <row r="226" spans="2:13">
      <c r="B226" s="141"/>
      <c r="C226" s="142"/>
      <c r="D226" s="142"/>
      <c r="E226" s="142"/>
      <c r="F226" s="142"/>
      <c r="G226" s="142"/>
      <c r="H226" s="142"/>
      <c r="I226" s="142"/>
      <c r="J226" s="142"/>
      <c r="K226" s="142"/>
      <c r="L226" s="142"/>
      <c r="M226" s="142"/>
    </row>
    <row r="227" spans="2:13">
      <c r="B227" s="141"/>
      <c r="C227" s="142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</row>
    <row r="228" spans="2:13">
      <c r="B228" s="141"/>
      <c r="C228" s="142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</row>
    <row r="229" spans="2:13">
      <c r="B229" s="141"/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</row>
    <row r="230" spans="2:13">
      <c r="B230" s="141"/>
      <c r="C230" s="142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</row>
    <row r="231" spans="2:13">
      <c r="B231" s="141"/>
      <c r="C231" s="142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</row>
    <row r="232" spans="2:13">
      <c r="B232" s="141"/>
      <c r="C232" s="142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</row>
    <row r="233" spans="2:13">
      <c r="B233" s="141"/>
      <c r="C233" s="142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</row>
    <row r="234" spans="2:13">
      <c r="B234" s="141"/>
      <c r="C234" s="142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</row>
    <row r="235" spans="2:13">
      <c r="B235" s="141"/>
      <c r="C235" s="142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</row>
    <row r="236" spans="2:13">
      <c r="B236" s="141"/>
      <c r="C236" s="142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</row>
    <row r="237" spans="2:13">
      <c r="B237" s="141"/>
      <c r="C237" s="142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</row>
    <row r="238" spans="2:13">
      <c r="B238" s="141"/>
      <c r="C238" s="142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</row>
    <row r="239" spans="2:13">
      <c r="B239" s="141"/>
      <c r="C239" s="142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</row>
    <row r="240" spans="2:13">
      <c r="B240" s="141"/>
      <c r="C240" s="142"/>
      <c r="D240" s="142"/>
      <c r="E240" s="142"/>
      <c r="F240" s="142"/>
      <c r="G240" s="142"/>
      <c r="H240" s="142"/>
      <c r="I240" s="142"/>
      <c r="J240" s="142"/>
      <c r="K240" s="142"/>
      <c r="L240" s="142"/>
      <c r="M240" s="142"/>
    </row>
    <row r="241" spans="2:13">
      <c r="B241" s="141"/>
      <c r="C241" s="142"/>
      <c r="D241" s="142"/>
      <c r="E241" s="142"/>
      <c r="F241" s="142"/>
      <c r="G241" s="142"/>
      <c r="H241" s="142"/>
      <c r="I241" s="142"/>
      <c r="J241" s="142"/>
      <c r="K241" s="142"/>
      <c r="L241" s="142"/>
      <c r="M241" s="142"/>
    </row>
    <row r="242" spans="2:13">
      <c r="B242" s="141"/>
      <c r="C242" s="142"/>
      <c r="D242" s="142"/>
      <c r="E242" s="142"/>
      <c r="F242" s="142"/>
      <c r="G242" s="142"/>
      <c r="H242" s="142"/>
      <c r="I242" s="142"/>
      <c r="J242" s="142"/>
      <c r="K242" s="142"/>
      <c r="L242" s="142"/>
      <c r="M242" s="142"/>
    </row>
    <row r="243" spans="2:13">
      <c r="B243" s="141"/>
      <c r="C243" s="142"/>
      <c r="D243" s="142"/>
      <c r="E243" s="142"/>
      <c r="F243" s="142"/>
      <c r="G243" s="142"/>
      <c r="H243" s="142"/>
      <c r="I243" s="142"/>
      <c r="J243" s="142"/>
      <c r="K243" s="142"/>
      <c r="L243" s="142"/>
      <c r="M243" s="142"/>
    </row>
    <row r="244" spans="2:13">
      <c r="B244" s="141"/>
      <c r="C244" s="142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</row>
    <row r="245" spans="2:13">
      <c r="B245" s="141"/>
      <c r="C245" s="142"/>
      <c r="D245" s="142"/>
      <c r="E245" s="142"/>
      <c r="F245" s="142"/>
      <c r="G245" s="142"/>
      <c r="H245" s="142"/>
      <c r="I245" s="142"/>
      <c r="J245" s="142"/>
      <c r="K245" s="142"/>
      <c r="L245" s="142"/>
      <c r="M245" s="142"/>
    </row>
    <row r="246" spans="2:13">
      <c r="B246" s="141"/>
      <c r="C246" s="142"/>
      <c r="D246" s="142"/>
      <c r="E246" s="142"/>
      <c r="F246" s="142"/>
      <c r="G246" s="142"/>
      <c r="H246" s="142"/>
      <c r="I246" s="142"/>
      <c r="J246" s="142"/>
      <c r="K246" s="142"/>
      <c r="L246" s="142"/>
      <c r="M246" s="142"/>
    </row>
    <row r="247" spans="2:13">
      <c r="B247" s="141"/>
      <c r="C247" s="142"/>
      <c r="D247" s="142"/>
      <c r="E247" s="142"/>
      <c r="F247" s="142"/>
      <c r="G247" s="142"/>
      <c r="H247" s="142"/>
      <c r="I247" s="142"/>
      <c r="J247" s="142"/>
      <c r="K247" s="142"/>
      <c r="L247" s="142"/>
      <c r="M247" s="142"/>
    </row>
    <row r="248" spans="2:13">
      <c r="B248" s="141"/>
      <c r="C248" s="142"/>
      <c r="D248" s="142"/>
      <c r="E248" s="142"/>
      <c r="F248" s="142"/>
      <c r="G248" s="142"/>
      <c r="H248" s="142"/>
      <c r="I248" s="142"/>
      <c r="J248" s="142"/>
      <c r="K248" s="142"/>
      <c r="L248" s="142"/>
      <c r="M248" s="142"/>
    </row>
    <row r="249" spans="2:13">
      <c r="B249" s="141"/>
      <c r="C249" s="142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</row>
    <row r="250" spans="2:13">
      <c r="B250" s="141"/>
      <c r="C250" s="142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</row>
    <row r="251" spans="2:13">
      <c r="B251" s="141"/>
      <c r="C251" s="142"/>
      <c r="D251" s="142"/>
      <c r="E251" s="142"/>
      <c r="F251" s="142"/>
      <c r="G251" s="142"/>
      <c r="H251" s="142"/>
      <c r="I251" s="142"/>
      <c r="J251" s="142"/>
      <c r="K251" s="142"/>
      <c r="L251" s="142"/>
      <c r="M251" s="142"/>
    </row>
    <row r="252" spans="2:13">
      <c r="B252" s="141"/>
      <c r="C252" s="142"/>
      <c r="D252" s="142"/>
      <c r="E252" s="142"/>
      <c r="F252" s="142"/>
      <c r="G252" s="142"/>
      <c r="H252" s="142"/>
      <c r="I252" s="142"/>
      <c r="J252" s="142"/>
      <c r="K252" s="142"/>
      <c r="L252" s="142"/>
      <c r="M252" s="142"/>
    </row>
    <row r="253" spans="2:13">
      <c r="B253" s="141"/>
      <c r="C253" s="142"/>
      <c r="D253" s="142"/>
      <c r="E253" s="142"/>
      <c r="F253" s="142"/>
      <c r="G253" s="142"/>
      <c r="H253" s="142"/>
      <c r="I253" s="142"/>
      <c r="J253" s="142"/>
      <c r="K253" s="142"/>
      <c r="L253" s="142"/>
      <c r="M253" s="142"/>
    </row>
    <row r="254" spans="2:13">
      <c r="B254" s="141"/>
      <c r="C254" s="142"/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</row>
    <row r="255" spans="2:13">
      <c r="B255" s="141"/>
      <c r="C255" s="142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</row>
    <row r="256" spans="2:13">
      <c r="B256" s="141"/>
      <c r="C256" s="142"/>
      <c r="D256" s="142"/>
      <c r="E256" s="142"/>
      <c r="F256" s="142"/>
      <c r="G256" s="142"/>
      <c r="H256" s="142"/>
      <c r="I256" s="142"/>
      <c r="J256" s="142"/>
      <c r="K256" s="142"/>
      <c r="L256" s="142"/>
      <c r="M256" s="142"/>
    </row>
    <row r="257" spans="2:13">
      <c r="B257" s="141"/>
      <c r="C257" s="142"/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</row>
    <row r="258" spans="2:13">
      <c r="B258" s="141"/>
      <c r="C258" s="142"/>
      <c r="D258" s="142"/>
      <c r="E258" s="142"/>
      <c r="F258" s="142"/>
      <c r="G258" s="142"/>
      <c r="H258" s="142"/>
      <c r="I258" s="142"/>
      <c r="J258" s="142"/>
      <c r="K258" s="142"/>
      <c r="L258" s="142"/>
      <c r="M258" s="142"/>
    </row>
    <row r="259" spans="2:13">
      <c r="B259" s="141"/>
      <c r="C259" s="142"/>
      <c r="D259" s="142"/>
      <c r="E259" s="142"/>
      <c r="F259" s="142"/>
      <c r="G259" s="142"/>
      <c r="H259" s="142"/>
      <c r="I259" s="142"/>
      <c r="J259" s="142"/>
      <c r="K259" s="142"/>
      <c r="L259" s="142"/>
      <c r="M259" s="142"/>
    </row>
    <row r="260" spans="2:13">
      <c r="B260" s="141"/>
      <c r="C260" s="142"/>
      <c r="D260" s="142"/>
      <c r="E260" s="142"/>
      <c r="F260" s="142"/>
      <c r="G260" s="142"/>
      <c r="H260" s="142"/>
      <c r="I260" s="142"/>
      <c r="J260" s="142"/>
      <c r="K260" s="142"/>
      <c r="L260" s="142"/>
      <c r="M260" s="142"/>
    </row>
    <row r="261" spans="2:13">
      <c r="B261" s="141"/>
      <c r="C261" s="142"/>
      <c r="D261" s="142"/>
      <c r="E261" s="142"/>
      <c r="F261" s="142"/>
      <c r="G261" s="142"/>
      <c r="H261" s="142"/>
      <c r="I261" s="142"/>
      <c r="J261" s="142"/>
      <c r="K261" s="142"/>
      <c r="L261" s="142"/>
      <c r="M261" s="142"/>
    </row>
    <row r="262" spans="2:13">
      <c r="B262" s="141"/>
      <c r="C262" s="142"/>
      <c r="D262" s="142"/>
      <c r="E262" s="142"/>
      <c r="F262" s="142"/>
      <c r="G262" s="142"/>
      <c r="H262" s="142"/>
      <c r="I262" s="142"/>
      <c r="J262" s="142"/>
      <c r="K262" s="142"/>
      <c r="L262" s="142"/>
      <c r="M262" s="142"/>
    </row>
    <row r="263" spans="2:13">
      <c r="B263" s="141"/>
      <c r="C263" s="142"/>
      <c r="D263" s="142"/>
      <c r="E263" s="142"/>
      <c r="F263" s="142"/>
      <c r="G263" s="142"/>
      <c r="H263" s="142"/>
      <c r="I263" s="142"/>
      <c r="J263" s="142"/>
      <c r="K263" s="142"/>
      <c r="L263" s="142"/>
      <c r="M263" s="142"/>
    </row>
    <row r="264" spans="2:13">
      <c r="B264" s="141"/>
      <c r="C264" s="142"/>
      <c r="D264" s="142"/>
      <c r="E264" s="142"/>
      <c r="F264" s="142"/>
      <c r="G264" s="142"/>
      <c r="H264" s="142"/>
      <c r="I264" s="142"/>
      <c r="J264" s="142"/>
      <c r="K264" s="142"/>
      <c r="L264" s="142"/>
      <c r="M264" s="142"/>
    </row>
    <row r="265" spans="2:13">
      <c r="B265" s="141"/>
      <c r="C265" s="142"/>
      <c r="D265" s="142"/>
      <c r="E265" s="142"/>
      <c r="F265" s="142"/>
      <c r="G265" s="142"/>
      <c r="H265" s="142"/>
      <c r="I265" s="142"/>
      <c r="J265" s="142"/>
      <c r="K265" s="142"/>
      <c r="L265" s="142"/>
      <c r="M265" s="142"/>
    </row>
    <row r="266" spans="2:13">
      <c r="B266" s="141"/>
      <c r="C266" s="142"/>
      <c r="D266" s="142"/>
      <c r="E266" s="142"/>
      <c r="F266" s="142"/>
      <c r="G266" s="142"/>
      <c r="H266" s="142"/>
      <c r="I266" s="142"/>
      <c r="J266" s="142"/>
      <c r="K266" s="142"/>
      <c r="L266" s="142"/>
      <c r="M266" s="142"/>
    </row>
    <row r="267" spans="2:13">
      <c r="B267" s="141"/>
      <c r="C267" s="142"/>
      <c r="D267" s="142"/>
      <c r="E267" s="142"/>
      <c r="F267" s="142"/>
      <c r="G267" s="142"/>
      <c r="H267" s="142"/>
      <c r="I267" s="142"/>
      <c r="J267" s="142"/>
      <c r="K267" s="142"/>
      <c r="L267" s="142"/>
      <c r="M267" s="142"/>
    </row>
    <row r="268" spans="2:13">
      <c r="B268" s="141"/>
      <c r="C268" s="142"/>
      <c r="D268" s="142"/>
      <c r="E268" s="142"/>
      <c r="F268" s="142"/>
      <c r="G268" s="142"/>
      <c r="H268" s="142"/>
      <c r="I268" s="142"/>
      <c r="J268" s="142"/>
      <c r="K268" s="142"/>
      <c r="L268" s="142"/>
      <c r="M268" s="142"/>
    </row>
    <row r="269" spans="2:13">
      <c r="B269" s="141"/>
      <c r="C269" s="142"/>
      <c r="D269" s="142"/>
      <c r="E269" s="142"/>
      <c r="F269" s="142"/>
      <c r="G269" s="142"/>
      <c r="H269" s="142"/>
      <c r="I269" s="142"/>
      <c r="J269" s="142"/>
      <c r="K269" s="142"/>
      <c r="L269" s="142"/>
      <c r="M269" s="142"/>
    </row>
    <row r="270" spans="2:13">
      <c r="B270" s="141"/>
      <c r="C270" s="142"/>
      <c r="D270" s="142"/>
      <c r="E270" s="142"/>
      <c r="F270" s="142"/>
      <c r="G270" s="142"/>
      <c r="H270" s="142"/>
      <c r="I270" s="142"/>
      <c r="J270" s="142"/>
      <c r="K270" s="142"/>
      <c r="L270" s="142"/>
      <c r="M270" s="142"/>
    </row>
    <row r="271" spans="2:13">
      <c r="B271" s="141"/>
      <c r="C271" s="142"/>
      <c r="D271" s="142"/>
      <c r="E271" s="142"/>
      <c r="F271" s="142"/>
      <c r="G271" s="142"/>
      <c r="H271" s="142"/>
      <c r="I271" s="142"/>
      <c r="J271" s="142"/>
      <c r="K271" s="142"/>
      <c r="L271" s="142"/>
      <c r="M271" s="142"/>
    </row>
    <row r="272" spans="2:13">
      <c r="B272" s="141"/>
      <c r="C272" s="142"/>
      <c r="D272" s="142"/>
      <c r="E272" s="142"/>
      <c r="F272" s="142"/>
      <c r="G272" s="142"/>
      <c r="H272" s="142"/>
      <c r="I272" s="142"/>
      <c r="J272" s="142"/>
      <c r="K272" s="142"/>
      <c r="L272" s="142"/>
      <c r="M272" s="142"/>
    </row>
    <row r="273" spans="2:13">
      <c r="B273" s="141"/>
      <c r="C273" s="142"/>
      <c r="D273" s="142"/>
      <c r="E273" s="142"/>
      <c r="F273" s="142"/>
      <c r="G273" s="142"/>
      <c r="H273" s="142"/>
      <c r="I273" s="142"/>
      <c r="J273" s="142"/>
      <c r="K273" s="142"/>
      <c r="L273" s="142"/>
      <c r="M273" s="142"/>
    </row>
    <row r="274" spans="2:13">
      <c r="B274" s="141"/>
      <c r="C274" s="142"/>
      <c r="D274" s="142"/>
      <c r="E274" s="142"/>
      <c r="F274" s="142"/>
      <c r="G274" s="142"/>
      <c r="H274" s="142"/>
      <c r="I274" s="142"/>
      <c r="J274" s="142"/>
      <c r="K274" s="142"/>
      <c r="L274" s="142"/>
      <c r="M274" s="142"/>
    </row>
    <row r="275" spans="2:13">
      <c r="B275" s="141"/>
      <c r="C275" s="142"/>
      <c r="D275" s="142"/>
      <c r="E275" s="142"/>
      <c r="F275" s="142"/>
      <c r="G275" s="142"/>
      <c r="H275" s="142"/>
      <c r="I275" s="142"/>
      <c r="J275" s="142"/>
      <c r="K275" s="142"/>
      <c r="L275" s="142"/>
      <c r="M275" s="142"/>
    </row>
    <row r="276" spans="2:13">
      <c r="B276" s="141"/>
      <c r="C276" s="142"/>
      <c r="D276" s="142"/>
      <c r="E276" s="142"/>
      <c r="F276" s="142"/>
      <c r="G276" s="142"/>
      <c r="H276" s="142"/>
      <c r="I276" s="142"/>
      <c r="J276" s="142"/>
      <c r="K276" s="142"/>
      <c r="L276" s="142"/>
      <c r="M276" s="142"/>
    </row>
    <row r="277" spans="2:13">
      <c r="B277" s="141"/>
      <c r="C277" s="142"/>
      <c r="D277" s="142"/>
      <c r="E277" s="142"/>
      <c r="F277" s="142"/>
      <c r="G277" s="142"/>
      <c r="H277" s="142"/>
      <c r="I277" s="142"/>
      <c r="J277" s="142"/>
      <c r="K277" s="142"/>
      <c r="L277" s="142"/>
      <c r="M277" s="142"/>
    </row>
    <row r="278" spans="2:13">
      <c r="B278" s="141"/>
      <c r="C278" s="142"/>
      <c r="D278" s="142"/>
      <c r="E278" s="142"/>
      <c r="F278" s="142"/>
      <c r="G278" s="142"/>
      <c r="H278" s="142"/>
      <c r="I278" s="142"/>
      <c r="J278" s="142"/>
      <c r="K278" s="142"/>
      <c r="L278" s="142"/>
      <c r="M278" s="142"/>
    </row>
    <row r="279" spans="2:13">
      <c r="B279" s="141"/>
      <c r="C279" s="142"/>
      <c r="D279" s="142"/>
      <c r="E279" s="142"/>
      <c r="F279" s="142"/>
      <c r="G279" s="142"/>
      <c r="H279" s="142"/>
      <c r="I279" s="142"/>
      <c r="J279" s="142"/>
      <c r="K279" s="142"/>
      <c r="L279" s="142"/>
      <c r="M279" s="142"/>
    </row>
    <row r="280" spans="2:13">
      <c r="B280" s="141"/>
      <c r="C280" s="142"/>
      <c r="D280" s="142"/>
      <c r="E280" s="142"/>
      <c r="F280" s="142"/>
      <c r="G280" s="142"/>
      <c r="H280" s="142"/>
      <c r="I280" s="142"/>
      <c r="J280" s="142"/>
      <c r="K280" s="142"/>
      <c r="L280" s="142"/>
      <c r="M280" s="142"/>
    </row>
    <row r="281" spans="2:13">
      <c r="B281" s="141"/>
      <c r="C281" s="142"/>
      <c r="D281" s="142"/>
      <c r="E281" s="142"/>
      <c r="F281" s="142"/>
      <c r="G281" s="142"/>
      <c r="H281" s="142"/>
      <c r="I281" s="142"/>
      <c r="J281" s="142"/>
      <c r="K281" s="142"/>
      <c r="L281" s="142"/>
      <c r="M281" s="142"/>
    </row>
    <row r="282" spans="2:13">
      <c r="B282" s="141"/>
      <c r="C282" s="142"/>
      <c r="D282" s="142"/>
      <c r="E282" s="142"/>
      <c r="F282" s="142"/>
      <c r="G282" s="142"/>
      <c r="H282" s="142"/>
      <c r="I282" s="142"/>
      <c r="J282" s="142"/>
      <c r="K282" s="142"/>
      <c r="L282" s="142"/>
      <c r="M282" s="142"/>
    </row>
    <row r="283" spans="2:13">
      <c r="B283" s="141"/>
      <c r="C283" s="142"/>
      <c r="D283" s="142"/>
      <c r="E283" s="142"/>
      <c r="F283" s="142"/>
      <c r="G283" s="142"/>
      <c r="H283" s="142"/>
      <c r="I283" s="142"/>
      <c r="J283" s="142"/>
      <c r="K283" s="142"/>
      <c r="L283" s="142"/>
      <c r="M283" s="142"/>
    </row>
    <row r="284" spans="2:13">
      <c r="B284" s="141"/>
      <c r="C284" s="142"/>
      <c r="D284" s="142"/>
      <c r="E284" s="142"/>
      <c r="F284" s="142"/>
      <c r="G284" s="142"/>
      <c r="H284" s="142"/>
      <c r="I284" s="142"/>
      <c r="J284" s="142"/>
      <c r="K284" s="142"/>
      <c r="L284" s="142"/>
      <c r="M284" s="142"/>
    </row>
    <row r="285" spans="2:13">
      <c r="B285" s="141"/>
      <c r="C285" s="142"/>
      <c r="D285" s="142"/>
      <c r="E285" s="142"/>
      <c r="F285" s="142"/>
      <c r="G285" s="142"/>
      <c r="H285" s="142"/>
      <c r="I285" s="142"/>
      <c r="J285" s="142"/>
      <c r="K285" s="142"/>
      <c r="L285" s="142"/>
      <c r="M285" s="142"/>
    </row>
    <row r="286" spans="2:13">
      <c r="B286" s="141"/>
      <c r="C286" s="142"/>
      <c r="D286" s="142"/>
      <c r="E286" s="142"/>
      <c r="F286" s="142"/>
      <c r="G286" s="142"/>
      <c r="H286" s="142"/>
      <c r="I286" s="142"/>
      <c r="J286" s="142"/>
      <c r="K286" s="142"/>
      <c r="L286" s="142"/>
      <c r="M286" s="142"/>
    </row>
    <row r="287" spans="2:13">
      <c r="B287" s="141"/>
      <c r="C287" s="142"/>
      <c r="D287" s="142"/>
      <c r="E287" s="142"/>
      <c r="F287" s="142"/>
      <c r="G287" s="142"/>
      <c r="H287" s="142"/>
      <c r="I287" s="142"/>
      <c r="J287" s="142"/>
      <c r="K287" s="142"/>
      <c r="L287" s="142"/>
      <c r="M287" s="142"/>
    </row>
    <row r="288" spans="2:13">
      <c r="B288" s="141"/>
      <c r="C288" s="142"/>
      <c r="D288" s="142"/>
      <c r="E288" s="142"/>
      <c r="F288" s="142"/>
      <c r="G288" s="142"/>
      <c r="H288" s="142"/>
      <c r="I288" s="142"/>
      <c r="J288" s="142"/>
      <c r="K288" s="142"/>
      <c r="L288" s="142"/>
      <c r="M288" s="142"/>
    </row>
    <row r="289" spans="2:13">
      <c r="B289" s="141"/>
      <c r="C289" s="142"/>
      <c r="D289" s="142"/>
      <c r="E289" s="142"/>
      <c r="F289" s="142"/>
      <c r="G289" s="142"/>
      <c r="H289" s="142"/>
      <c r="I289" s="142"/>
      <c r="J289" s="142"/>
      <c r="K289" s="142"/>
      <c r="L289" s="142"/>
      <c r="M289" s="142"/>
    </row>
    <row r="290" spans="2:13">
      <c r="B290" s="141"/>
      <c r="C290" s="142"/>
      <c r="D290" s="142"/>
      <c r="E290" s="142"/>
      <c r="F290" s="142"/>
      <c r="G290" s="142"/>
      <c r="H290" s="142"/>
      <c r="I290" s="142"/>
      <c r="J290" s="142"/>
      <c r="K290" s="142"/>
      <c r="L290" s="142"/>
      <c r="M290" s="142"/>
    </row>
    <row r="291" spans="2:13">
      <c r="B291" s="141"/>
      <c r="C291" s="142"/>
      <c r="D291" s="142"/>
      <c r="E291" s="142"/>
      <c r="F291" s="142"/>
      <c r="G291" s="142"/>
      <c r="H291" s="142"/>
      <c r="I291" s="142"/>
      <c r="J291" s="142"/>
      <c r="K291" s="142"/>
      <c r="L291" s="142"/>
      <c r="M291" s="142"/>
    </row>
    <row r="292" spans="2:13">
      <c r="B292" s="141"/>
      <c r="C292" s="142"/>
      <c r="D292" s="142"/>
      <c r="E292" s="142"/>
      <c r="F292" s="142"/>
      <c r="G292" s="142"/>
      <c r="H292" s="142"/>
      <c r="I292" s="142"/>
      <c r="J292" s="142"/>
      <c r="K292" s="142"/>
      <c r="L292" s="142"/>
      <c r="M292" s="142"/>
    </row>
    <row r="293" spans="2:13">
      <c r="B293" s="141"/>
      <c r="C293" s="142"/>
      <c r="D293" s="142"/>
      <c r="E293" s="142"/>
      <c r="F293" s="142"/>
      <c r="G293" s="142"/>
      <c r="H293" s="142"/>
      <c r="I293" s="142"/>
      <c r="J293" s="142"/>
      <c r="K293" s="142"/>
      <c r="L293" s="142"/>
      <c r="M293" s="142"/>
    </row>
    <row r="294" spans="2:13">
      <c r="B294" s="141"/>
      <c r="C294" s="142"/>
      <c r="D294" s="142"/>
      <c r="E294" s="142"/>
      <c r="F294" s="142"/>
      <c r="G294" s="142"/>
      <c r="H294" s="142"/>
      <c r="I294" s="142"/>
      <c r="J294" s="142"/>
      <c r="K294" s="142"/>
      <c r="L294" s="142"/>
      <c r="M294" s="142"/>
    </row>
    <row r="295" spans="2:13">
      <c r="B295" s="141"/>
      <c r="C295" s="142"/>
      <c r="D295" s="142"/>
      <c r="E295" s="142"/>
      <c r="F295" s="142"/>
      <c r="G295" s="142"/>
      <c r="H295" s="142"/>
      <c r="I295" s="142"/>
      <c r="J295" s="142"/>
      <c r="K295" s="142"/>
      <c r="L295" s="142"/>
      <c r="M295" s="142"/>
    </row>
    <row r="296" spans="2:13">
      <c r="B296" s="141"/>
      <c r="C296" s="142"/>
      <c r="D296" s="142"/>
      <c r="E296" s="142"/>
      <c r="F296" s="142"/>
      <c r="G296" s="142"/>
      <c r="H296" s="142"/>
      <c r="I296" s="142"/>
      <c r="J296" s="142"/>
      <c r="K296" s="142"/>
      <c r="L296" s="142"/>
      <c r="M296" s="142"/>
    </row>
    <row r="297" spans="2:13">
      <c r="B297" s="141"/>
      <c r="C297" s="142"/>
      <c r="D297" s="142"/>
      <c r="E297" s="142"/>
      <c r="F297" s="142"/>
      <c r="G297" s="142"/>
      <c r="H297" s="142"/>
      <c r="I297" s="142"/>
      <c r="J297" s="142"/>
      <c r="K297" s="142"/>
      <c r="L297" s="142"/>
      <c r="M297" s="142"/>
    </row>
    <row r="298" spans="2:13">
      <c r="B298" s="141"/>
      <c r="C298" s="142"/>
      <c r="D298" s="142"/>
      <c r="E298" s="142"/>
      <c r="F298" s="142"/>
      <c r="G298" s="142"/>
      <c r="H298" s="142"/>
      <c r="I298" s="142"/>
      <c r="J298" s="142"/>
      <c r="K298" s="142"/>
      <c r="L298" s="142"/>
      <c r="M298" s="142"/>
    </row>
    <row r="299" spans="2:13">
      <c r="B299" s="141"/>
      <c r="C299" s="142"/>
      <c r="D299" s="142"/>
      <c r="E299" s="142"/>
      <c r="F299" s="142"/>
      <c r="G299" s="142"/>
      <c r="H299" s="142"/>
      <c r="I299" s="142"/>
      <c r="J299" s="142"/>
      <c r="K299" s="142"/>
      <c r="L299" s="142"/>
      <c r="M299" s="142"/>
    </row>
    <row r="300" spans="2:13">
      <c r="B300" s="141"/>
      <c r="C300" s="142"/>
      <c r="D300" s="142"/>
      <c r="E300" s="142"/>
      <c r="F300" s="142"/>
      <c r="G300" s="142"/>
      <c r="H300" s="142"/>
      <c r="I300" s="142"/>
      <c r="J300" s="142"/>
      <c r="K300" s="142"/>
      <c r="L300" s="142"/>
      <c r="M300" s="142"/>
    </row>
    <row r="301" spans="2:13">
      <c r="B301" s="141"/>
      <c r="C301" s="142"/>
      <c r="D301" s="142"/>
      <c r="E301" s="142"/>
      <c r="F301" s="142"/>
      <c r="G301" s="142"/>
      <c r="H301" s="142"/>
      <c r="I301" s="142"/>
      <c r="J301" s="142"/>
      <c r="K301" s="142"/>
      <c r="L301" s="142"/>
      <c r="M301" s="142"/>
    </row>
    <row r="302" spans="2:13">
      <c r="B302" s="141"/>
      <c r="C302" s="142"/>
      <c r="D302" s="142"/>
      <c r="E302" s="142"/>
      <c r="F302" s="142"/>
      <c r="G302" s="142"/>
      <c r="H302" s="142"/>
      <c r="I302" s="142"/>
      <c r="J302" s="142"/>
      <c r="K302" s="142"/>
      <c r="L302" s="142"/>
      <c r="M302" s="142"/>
    </row>
    <row r="303" spans="2:13">
      <c r="C303" s="1"/>
      <c r="D303" s="1"/>
      <c r="E303" s="1"/>
    </row>
    <row r="304" spans="2:13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B402" s="41"/>
      <c r="C402" s="1"/>
      <c r="D402" s="1"/>
      <c r="E402" s="1"/>
    </row>
    <row r="403" spans="2:5">
      <c r="B403" s="41"/>
      <c r="C403" s="1"/>
      <c r="D403" s="1"/>
      <c r="E403" s="1"/>
    </row>
    <row r="404" spans="2:5">
      <c r="B404" s="3"/>
      <c r="C404" s="1"/>
      <c r="D404" s="1"/>
      <c r="E404" s="1"/>
    </row>
  </sheetData>
  <sheetProtection sheet="1" objects="1" scenarios="1"/>
  <mergeCells count="2">
    <mergeCell ref="B6:M6"/>
    <mergeCell ref="B7:M7"/>
  </mergeCells>
  <phoneticPr fontId="12" type="noConversion"/>
  <dataValidations count="1">
    <dataValidation allowBlank="1" showInputMessage="1" showErrorMessage="1" sqref="C5:C1048576 A1:B1048576 D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B1:K629"/>
  <sheetViews>
    <sheetView rightToLeft="1" zoomScale="70" zoomScaleNormal="70" workbookViewId="0"/>
  </sheetViews>
  <sheetFormatPr defaultColWidth="9.140625" defaultRowHeight="18"/>
  <cols>
    <col min="1" max="1" width="6.28515625" style="1" customWidth="1"/>
    <col min="2" max="2" width="61.140625" style="2" bestFit="1" customWidth="1"/>
    <col min="3" max="3" width="48.42578125" style="2" bestFit="1" customWidth="1"/>
    <col min="4" max="4" width="12.28515625" style="1" bestFit="1" customWidth="1"/>
    <col min="5" max="5" width="17.7109375" style="1" bestFit="1" customWidth="1"/>
    <col min="6" max="6" width="17.85546875" style="1" bestFit="1" customWidth="1"/>
    <col min="7" max="7" width="13.5703125" style="1" bestFit="1" customWidth="1"/>
    <col min="8" max="8" width="14.42578125" style="1" bestFit="1" customWidth="1"/>
    <col min="9" max="9" width="9" style="1" bestFit="1" customWidth="1"/>
    <col min="10" max="10" width="18.28515625" style="1" bestFit="1" customWidth="1"/>
    <col min="11" max="11" width="9" style="1" bestFit="1" customWidth="1"/>
    <col min="12" max="16384" width="9.140625" style="1"/>
  </cols>
  <sheetData>
    <row r="1" spans="2:11">
      <c r="B1" s="46" t="s">
        <v>146</v>
      </c>
      <c r="C1" s="67" t="s" vm="1">
        <v>232</v>
      </c>
    </row>
    <row r="2" spans="2:11">
      <c r="B2" s="46" t="s">
        <v>145</v>
      </c>
      <c r="C2" s="67" t="s">
        <v>233</v>
      </c>
    </row>
    <row r="3" spans="2:11">
      <c r="B3" s="46" t="s">
        <v>147</v>
      </c>
      <c r="C3" s="67" t="s">
        <v>234</v>
      </c>
    </row>
    <row r="4" spans="2:11">
      <c r="B4" s="46" t="s">
        <v>148</v>
      </c>
      <c r="C4" s="67">
        <v>2102</v>
      </c>
    </row>
    <row r="6" spans="2:11" ht="26.25" customHeight="1">
      <c r="B6" s="186" t="s">
        <v>175</v>
      </c>
      <c r="C6" s="187"/>
      <c r="D6" s="187"/>
      <c r="E6" s="187"/>
      <c r="F6" s="187"/>
      <c r="G6" s="187"/>
      <c r="H6" s="187"/>
      <c r="I6" s="187"/>
      <c r="J6" s="187"/>
      <c r="K6" s="188"/>
    </row>
    <row r="7" spans="2:11" ht="26.25" customHeight="1">
      <c r="B7" s="186" t="s">
        <v>99</v>
      </c>
      <c r="C7" s="187"/>
      <c r="D7" s="187"/>
      <c r="E7" s="187"/>
      <c r="F7" s="187"/>
      <c r="G7" s="187"/>
      <c r="H7" s="187"/>
      <c r="I7" s="187"/>
      <c r="J7" s="187"/>
      <c r="K7" s="188"/>
    </row>
    <row r="8" spans="2:11" s="3" customFormat="1" ht="78.75">
      <c r="B8" s="21" t="s">
        <v>117</v>
      </c>
      <c r="C8" s="29" t="s">
        <v>47</v>
      </c>
      <c r="D8" s="29" t="s">
        <v>104</v>
      </c>
      <c r="E8" s="29" t="s">
        <v>105</v>
      </c>
      <c r="F8" s="29" t="s">
        <v>208</v>
      </c>
      <c r="G8" s="29" t="s">
        <v>207</v>
      </c>
      <c r="H8" s="29" t="s">
        <v>112</v>
      </c>
      <c r="I8" s="29" t="s">
        <v>60</v>
      </c>
      <c r="J8" s="29" t="s">
        <v>149</v>
      </c>
      <c r="K8" s="30" t="s">
        <v>151</v>
      </c>
    </row>
    <row r="9" spans="2:11" s="3" customFormat="1" ht="21" customHeight="1">
      <c r="B9" s="14"/>
      <c r="C9" s="15"/>
      <c r="D9" s="15"/>
      <c r="E9" s="31" t="s">
        <v>21</v>
      </c>
      <c r="F9" s="31" t="s">
        <v>215</v>
      </c>
      <c r="G9" s="31"/>
      <c r="H9" s="31" t="s">
        <v>211</v>
      </c>
      <c r="I9" s="31" t="s">
        <v>19</v>
      </c>
      <c r="J9" s="31" t="s">
        <v>19</v>
      </c>
      <c r="K9" s="32" t="s">
        <v>19</v>
      </c>
    </row>
    <row r="10" spans="2:11" s="4" customFormat="1" ht="18" customHeight="1">
      <c r="B10" s="17"/>
      <c r="C10" s="18" t="s">
        <v>0</v>
      </c>
      <c r="D10" s="18" t="s">
        <v>2</v>
      </c>
      <c r="E10" s="18" t="s">
        <v>3</v>
      </c>
      <c r="F10" s="18" t="s">
        <v>4</v>
      </c>
      <c r="G10" s="18" t="s">
        <v>5</v>
      </c>
      <c r="H10" s="18" t="s">
        <v>6</v>
      </c>
      <c r="I10" s="18" t="s">
        <v>7</v>
      </c>
      <c r="J10" s="18" t="s">
        <v>8</v>
      </c>
      <c r="K10" s="19" t="s">
        <v>9</v>
      </c>
    </row>
    <row r="11" spans="2:11" s="4" customFormat="1" ht="18" customHeight="1">
      <c r="B11" s="68" t="s">
        <v>2228</v>
      </c>
      <c r="C11" s="69"/>
      <c r="D11" s="69"/>
      <c r="E11" s="69"/>
      <c r="F11" s="124"/>
      <c r="G11" s="73"/>
      <c r="H11" s="124">
        <v>9187988.8855882268</v>
      </c>
      <c r="I11" s="69"/>
      <c r="J11" s="72">
        <v>1</v>
      </c>
      <c r="K11" s="72">
        <v>0.15277121949021732</v>
      </c>
    </row>
    <row r="12" spans="2:11" ht="21" customHeight="1">
      <c r="B12" s="110" t="s">
        <v>2229</v>
      </c>
      <c r="C12" s="102"/>
      <c r="D12" s="102"/>
      <c r="E12" s="102"/>
      <c r="F12" s="125"/>
      <c r="G12" s="105"/>
      <c r="H12" s="125">
        <v>1043956.5156905451</v>
      </c>
      <c r="I12" s="102"/>
      <c r="J12" s="104">
        <v>0.11362187402381796</v>
      </c>
      <c r="K12" s="104">
        <v>1.7358152255382515E-2</v>
      </c>
    </row>
    <row r="13" spans="2:11">
      <c r="B13" s="108" t="s">
        <v>195</v>
      </c>
      <c r="C13" s="102"/>
      <c r="D13" s="102"/>
      <c r="E13" s="102"/>
      <c r="F13" s="125"/>
      <c r="G13" s="105"/>
      <c r="H13" s="125">
        <v>182956.686873078</v>
      </c>
      <c r="I13" s="102"/>
      <c r="J13" s="104">
        <v>1.9912593403334844E-2</v>
      </c>
      <c r="K13" s="104">
        <v>3.0420711774403215E-3</v>
      </c>
    </row>
    <row r="14" spans="2:11">
      <c r="B14" s="112" t="s">
        <v>2230</v>
      </c>
      <c r="C14" s="111">
        <v>5224</v>
      </c>
      <c r="D14" s="106" t="s">
        <v>132</v>
      </c>
      <c r="E14" s="77">
        <v>40801</v>
      </c>
      <c r="F14" s="127">
        <v>7964361.9199999999</v>
      </c>
      <c r="G14" s="126">
        <v>155.4093</v>
      </c>
      <c r="H14" s="127">
        <v>43555.926740000003</v>
      </c>
      <c r="I14" s="113">
        <v>8.152208118109143E-2</v>
      </c>
      <c r="J14" s="113">
        <v>4.7405288885709719E-3</v>
      </c>
      <c r="K14" s="113">
        <v>7.2421637933559198E-4</v>
      </c>
    </row>
    <row r="15" spans="2:11">
      <c r="B15" s="112" t="s">
        <v>2231</v>
      </c>
      <c r="C15" s="111">
        <v>7034</v>
      </c>
      <c r="D15" s="106" t="s">
        <v>132</v>
      </c>
      <c r="E15" s="77">
        <v>43850</v>
      </c>
      <c r="F15" s="127">
        <v>6729002.9299999997</v>
      </c>
      <c r="G15" s="126">
        <v>79.4833</v>
      </c>
      <c r="H15" s="127">
        <v>18821.1378</v>
      </c>
      <c r="I15" s="113">
        <v>0.10696941678571428</v>
      </c>
      <c r="J15" s="113">
        <v>2.0484502141183258E-3</v>
      </c>
      <c r="K15" s="113">
        <v>3.1294423727585343E-4</v>
      </c>
    </row>
    <row r="16" spans="2:11">
      <c r="B16" s="112" t="s">
        <v>2232</v>
      </c>
      <c r="C16" s="111">
        <v>91381</v>
      </c>
      <c r="D16" s="106" t="s">
        <v>132</v>
      </c>
      <c r="E16" s="77">
        <v>44742</v>
      </c>
      <c r="F16" s="127">
        <v>1679795.39</v>
      </c>
      <c r="G16" s="126">
        <v>100</v>
      </c>
      <c r="H16" s="127">
        <v>5911.1999800000003</v>
      </c>
      <c r="I16" s="113">
        <v>1.3097703665038686E-2</v>
      </c>
      <c r="J16" s="113">
        <v>6.4336168160499007E-4</v>
      </c>
      <c r="K16" s="113">
        <v>9.8287148672071252E-5</v>
      </c>
    </row>
    <row r="17" spans="2:11">
      <c r="B17" s="112" t="s">
        <v>2233</v>
      </c>
      <c r="C17" s="111">
        <v>5039</v>
      </c>
      <c r="D17" s="106" t="s">
        <v>132</v>
      </c>
      <c r="E17" s="77">
        <v>39173</v>
      </c>
      <c r="F17" s="127">
        <v>3512431</v>
      </c>
      <c r="G17" s="126">
        <v>30.777899999999999</v>
      </c>
      <c r="H17" s="127">
        <v>3804.2237500000001</v>
      </c>
      <c r="I17" s="113">
        <v>2.0100502512562814E-2</v>
      </c>
      <c r="J17" s="113">
        <v>4.1404313798932603E-4</v>
      </c>
      <c r="K17" s="113">
        <v>6.3253875112185664E-5</v>
      </c>
    </row>
    <row r="18" spans="2:11">
      <c r="B18" s="112" t="s">
        <v>2234</v>
      </c>
      <c r="C18" s="111">
        <v>5028</v>
      </c>
      <c r="D18" s="106" t="s">
        <v>132</v>
      </c>
      <c r="E18" s="77">
        <v>38961</v>
      </c>
      <c r="F18" s="127">
        <v>1669667.85</v>
      </c>
      <c r="G18" s="165">
        <v>0</v>
      </c>
      <c r="H18" s="165">
        <v>0</v>
      </c>
      <c r="I18" s="113">
        <v>0.1</v>
      </c>
      <c r="J18" s="97">
        <v>0</v>
      </c>
      <c r="K18" s="97">
        <v>0</v>
      </c>
    </row>
    <row r="19" spans="2:11">
      <c r="B19" s="112" t="s">
        <v>2235</v>
      </c>
      <c r="C19" s="111">
        <v>8401</v>
      </c>
      <c r="D19" s="106" t="s">
        <v>132</v>
      </c>
      <c r="E19" s="77">
        <v>44621</v>
      </c>
      <c r="F19" s="127">
        <v>350554.05524999998</v>
      </c>
      <c r="G19" s="126">
        <v>68.820300000000003</v>
      </c>
      <c r="H19" s="127">
        <v>848.96701944099993</v>
      </c>
      <c r="I19" s="113">
        <v>3.1160362797684724E-2</v>
      </c>
      <c r="J19" s="113">
        <v>9.2399656770660962E-5</v>
      </c>
      <c r="K19" s="113">
        <v>1.4116008245331393E-5</v>
      </c>
    </row>
    <row r="20" spans="2:11">
      <c r="B20" s="112" t="s">
        <v>2236</v>
      </c>
      <c r="C20" s="111">
        <v>72111</v>
      </c>
      <c r="D20" s="106" t="s">
        <v>132</v>
      </c>
      <c r="E20" s="77">
        <v>43466</v>
      </c>
      <c r="F20" s="127">
        <v>1946613.76</v>
      </c>
      <c r="G20" s="126">
        <v>100</v>
      </c>
      <c r="H20" s="127">
        <v>6850.1338299999998</v>
      </c>
      <c r="I20" s="113">
        <v>1.7637778045333334E-2</v>
      </c>
      <c r="J20" s="113">
        <v>7.4555312542277257E-4</v>
      </c>
      <c r="K20" s="113">
        <v>1.1389906016557992E-4</v>
      </c>
    </row>
    <row r="21" spans="2:11">
      <c r="B21" s="112" t="s">
        <v>2237</v>
      </c>
      <c r="C21" s="111">
        <v>8507</v>
      </c>
      <c r="D21" s="106" t="s">
        <v>132</v>
      </c>
      <c r="E21" s="77">
        <v>44621</v>
      </c>
      <c r="F21" s="127">
        <v>280443.24420000002</v>
      </c>
      <c r="G21" s="126">
        <v>91.620900000000006</v>
      </c>
      <c r="H21" s="127">
        <v>904.18813679700008</v>
      </c>
      <c r="I21" s="113">
        <v>1.8696216855254452E-2</v>
      </c>
      <c r="J21" s="113">
        <v>9.8409798711800772E-5</v>
      </c>
      <c r="K21" s="113">
        <v>1.5034184958988623E-5</v>
      </c>
    </row>
    <row r="22" spans="2:11" ht="16.5" customHeight="1">
      <c r="B22" s="112" t="s">
        <v>2238</v>
      </c>
      <c r="C22" s="111">
        <v>5086</v>
      </c>
      <c r="D22" s="106" t="s">
        <v>132</v>
      </c>
      <c r="E22" s="77">
        <v>39508</v>
      </c>
      <c r="F22" s="127">
        <v>979961</v>
      </c>
      <c r="G22" s="126">
        <v>9.1796000000000006</v>
      </c>
      <c r="H22" s="127">
        <v>316.55692999999997</v>
      </c>
      <c r="I22" s="113">
        <v>1.33333332E-2</v>
      </c>
      <c r="J22" s="113">
        <v>3.4453342721880488E-5</v>
      </c>
      <c r="K22" s="113">
        <v>5.2634791831360861E-6</v>
      </c>
    </row>
    <row r="23" spans="2:11" ht="16.5" customHeight="1">
      <c r="B23" s="112" t="s">
        <v>2239</v>
      </c>
      <c r="C23" s="111">
        <v>5122</v>
      </c>
      <c r="D23" s="106" t="s">
        <v>132</v>
      </c>
      <c r="E23" s="77">
        <v>40634</v>
      </c>
      <c r="F23" s="127">
        <v>1632000</v>
      </c>
      <c r="G23" s="126">
        <v>250.40199999999999</v>
      </c>
      <c r="H23" s="127">
        <v>14380.606900000001</v>
      </c>
      <c r="I23" s="113">
        <v>2.1516263764080498E-2</v>
      </c>
      <c r="J23" s="113">
        <v>1.5651528401995161E-3</v>
      </c>
      <c r="K23" s="113">
        <v>2.3911030808585734E-4</v>
      </c>
    </row>
    <row r="24" spans="2:11" ht="16.5" customHeight="1">
      <c r="B24" s="112" t="s">
        <v>2240</v>
      </c>
      <c r="C24" s="111">
        <v>5077</v>
      </c>
      <c r="D24" s="106" t="s">
        <v>132</v>
      </c>
      <c r="E24" s="77">
        <v>38808</v>
      </c>
      <c r="F24" s="127">
        <v>1938820</v>
      </c>
      <c r="G24" s="126">
        <v>60.029499999999999</v>
      </c>
      <c r="H24" s="127">
        <v>4095.63724</v>
      </c>
      <c r="I24" s="113">
        <v>1.8097909691430641E-2</v>
      </c>
      <c r="J24" s="113">
        <v>4.4575992537650876E-4</v>
      </c>
      <c r="K24" s="113">
        <v>6.8099287399637522E-5</v>
      </c>
    </row>
    <row r="25" spans="2:11">
      <c r="B25" s="112" t="s">
        <v>2241</v>
      </c>
      <c r="C25" s="111">
        <v>5074</v>
      </c>
      <c r="D25" s="106" t="s">
        <v>132</v>
      </c>
      <c r="E25" s="77">
        <v>38261</v>
      </c>
      <c r="F25" s="127">
        <v>1220443</v>
      </c>
      <c r="G25" s="126">
        <v>31.1526</v>
      </c>
      <c r="H25" s="127">
        <v>1337.9228500000002</v>
      </c>
      <c r="I25" s="113">
        <v>1.7623785060317403E-2</v>
      </c>
      <c r="J25" s="113">
        <v>1.4561650723136945E-4</v>
      </c>
      <c r="K25" s="113">
        <v>2.2246011387642362E-5</v>
      </c>
    </row>
    <row r="26" spans="2:11">
      <c r="B26" s="112" t="s">
        <v>2242</v>
      </c>
      <c r="C26" s="111">
        <v>5277</v>
      </c>
      <c r="D26" s="106" t="s">
        <v>132</v>
      </c>
      <c r="E26" s="77">
        <v>42481</v>
      </c>
      <c r="F26" s="127">
        <v>6301184.9100000001</v>
      </c>
      <c r="G26" s="126">
        <v>125.977</v>
      </c>
      <c r="H26" s="127">
        <v>27933.97582</v>
      </c>
      <c r="I26" s="113">
        <v>3.0938416422287389E-2</v>
      </c>
      <c r="J26" s="113">
        <v>3.0402709633025019E-3</v>
      </c>
      <c r="K26" s="113">
        <v>4.6446590264442102E-4</v>
      </c>
    </row>
    <row r="27" spans="2:11">
      <c r="B27" s="112" t="s">
        <v>2243</v>
      </c>
      <c r="C27" s="111">
        <v>5123</v>
      </c>
      <c r="D27" s="106" t="s">
        <v>132</v>
      </c>
      <c r="E27" s="77">
        <v>40664</v>
      </c>
      <c r="F27" s="127">
        <v>2243395.48</v>
      </c>
      <c r="G27" s="126">
        <v>60.204799999999999</v>
      </c>
      <c r="H27" s="127">
        <v>4752.8731600000001</v>
      </c>
      <c r="I27" s="113">
        <v>9.45945945945946E-3</v>
      </c>
      <c r="J27" s="113">
        <v>5.1729200145802254E-4</v>
      </c>
      <c r="K27" s="113">
        <v>7.9027329895277383E-5</v>
      </c>
    </row>
    <row r="28" spans="2:11">
      <c r="B28" s="112" t="s">
        <v>2244</v>
      </c>
      <c r="C28" s="111">
        <v>85741</v>
      </c>
      <c r="D28" s="106" t="s">
        <v>132</v>
      </c>
      <c r="E28" s="77">
        <v>44404</v>
      </c>
      <c r="F28" s="127">
        <v>923968.17</v>
      </c>
      <c r="G28" s="126">
        <v>100</v>
      </c>
      <c r="H28" s="127">
        <v>3251.444</v>
      </c>
      <c r="I28" s="113">
        <v>5.3347370094000007E-3</v>
      </c>
      <c r="J28" s="113">
        <v>3.5387983599980576E-4</v>
      </c>
      <c r="K28" s="113">
        <v>5.406265409868844E-5</v>
      </c>
    </row>
    <row r="29" spans="2:11">
      <c r="B29" s="112" t="s">
        <v>2245</v>
      </c>
      <c r="C29" s="111">
        <v>72112</v>
      </c>
      <c r="D29" s="106" t="s">
        <v>132</v>
      </c>
      <c r="E29" s="77">
        <v>43466</v>
      </c>
      <c r="F29" s="127">
        <v>770211.32</v>
      </c>
      <c r="G29" s="126">
        <v>100</v>
      </c>
      <c r="H29" s="127">
        <v>2710.3736200000003</v>
      </c>
      <c r="I29" s="113">
        <v>4.5869428163889565E-3</v>
      </c>
      <c r="J29" s="113">
        <v>2.9499095544742584E-4</v>
      </c>
      <c r="K29" s="113">
        <v>4.5066128002287614E-5</v>
      </c>
    </row>
    <row r="30" spans="2:11">
      <c r="B30" s="112" t="s">
        <v>2246</v>
      </c>
      <c r="C30" s="111">
        <v>8402</v>
      </c>
      <c r="D30" s="106" t="s">
        <v>132</v>
      </c>
      <c r="E30" s="77">
        <v>44560</v>
      </c>
      <c r="F30" s="127">
        <v>412397.17460600002</v>
      </c>
      <c r="G30" s="126">
        <v>105.0689</v>
      </c>
      <c r="H30" s="127">
        <v>1524.7868468400002</v>
      </c>
      <c r="I30" s="113">
        <v>1.8474791623263907E-2</v>
      </c>
      <c r="J30" s="113">
        <v>1.6595436344418057E-4</v>
      </c>
      <c r="K30" s="113">
        <v>2.5353050483090208E-5</v>
      </c>
    </row>
    <row r="31" spans="2:11">
      <c r="B31" s="112" t="s">
        <v>2247</v>
      </c>
      <c r="C31" s="111">
        <v>8291</v>
      </c>
      <c r="D31" s="106" t="s">
        <v>132</v>
      </c>
      <c r="E31" s="77">
        <v>44279</v>
      </c>
      <c r="F31" s="127">
        <v>689836.52</v>
      </c>
      <c r="G31" s="126">
        <v>101.1065</v>
      </c>
      <c r="H31" s="127">
        <v>2454.3953799999999</v>
      </c>
      <c r="I31" s="113">
        <v>8.7321078701155755E-2</v>
      </c>
      <c r="J31" s="113">
        <v>2.6713086079695083E-4</v>
      </c>
      <c r="K31" s="113">
        <v>4.0809907367421665E-5</v>
      </c>
    </row>
    <row r="32" spans="2:11">
      <c r="B32" s="112" t="s">
        <v>2248</v>
      </c>
      <c r="C32" s="111">
        <v>2162</v>
      </c>
      <c r="D32" s="106" t="s">
        <v>132</v>
      </c>
      <c r="E32" s="77">
        <v>38504</v>
      </c>
      <c r="F32" s="127">
        <v>895491</v>
      </c>
      <c r="G32" s="126">
        <v>0.12509999999999999</v>
      </c>
      <c r="H32" s="127">
        <v>3.9421900000000001</v>
      </c>
      <c r="I32" s="113">
        <v>5.7574501404817832E-3</v>
      </c>
      <c r="J32" s="113">
        <v>4.2905907365468217E-7</v>
      </c>
      <c r="K32" s="113">
        <v>6.5547877915568768E-8</v>
      </c>
    </row>
    <row r="33" spans="2:11">
      <c r="B33" s="112" t="s">
        <v>2249</v>
      </c>
      <c r="C33" s="111">
        <v>6645</v>
      </c>
      <c r="D33" s="106" t="s">
        <v>132</v>
      </c>
      <c r="E33" s="77">
        <v>43466</v>
      </c>
      <c r="F33" s="127">
        <v>6428472.0899999999</v>
      </c>
      <c r="G33" s="126">
        <v>160.79310000000001</v>
      </c>
      <c r="H33" s="127">
        <v>36374.282670000001</v>
      </c>
      <c r="I33" s="113">
        <v>0.10631114350000001</v>
      </c>
      <c r="J33" s="113">
        <v>3.9588949358716242E-3</v>
      </c>
      <c r="K33" s="113">
        <v>6.0480520718675379E-4</v>
      </c>
    </row>
    <row r="34" spans="2:11">
      <c r="B34" s="112" t="s">
        <v>2250</v>
      </c>
      <c r="C34" s="111">
        <v>5226</v>
      </c>
      <c r="D34" s="106" t="s">
        <v>133</v>
      </c>
      <c r="E34" s="77">
        <v>40909</v>
      </c>
      <c r="F34" s="127">
        <v>4303333.47</v>
      </c>
      <c r="G34" s="126">
        <v>57.781517999999998</v>
      </c>
      <c r="H34" s="127">
        <v>2486.5306299999997</v>
      </c>
      <c r="I34" s="113">
        <v>6.4444439733333345E-2</v>
      </c>
      <c r="J34" s="113">
        <v>2.7062838897206709E-4</v>
      </c>
      <c r="K34" s="113">
        <v>4.1344229011935571E-5</v>
      </c>
    </row>
    <row r="35" spans="2:11">
      <c r="B35" s="112" t="s">
        <v>2251</v>
      </c>
      <c r="C35" s="111">
        <v>5260</v>
      </c>
      <c r="D35" s="106" t="s">
        <v>133</v>
      </c>
      <c r="E35" s="77">
        <v>41959</v>
      </c>
      <c r="F35" s="127">
        <v>755307.36</v>
      </c>
      <c r="G35" s="126">
        <v>84.413540999999995</v>
      </c>
      <c r="H35" s="127">
        <v>637.58137999999997</v>
      </c>
      <c r="I35" s="113">
        <v>6.4444439866666675E-2</v>
      </c>
      <c r="J35" s="113">
        <v>6.9392920250488661E-5</v>
      </c>
      <c r="K35" s="113">
        <v>1.0601241050654549E-5</v>
      </c>
    </row>
    <row r="36" spans="2:11">
      <c r="B36" s="103"/>
      <c r="C36" s="111"/>
      <c r="D36" s="111"/>
      <c r="E36" s="111"/>
      <c r="F36" s="127"/>
      <c r="G36" s="126"/>
      <c r="H36" s="111"/>
      <c r="I36" s="111"/>
      <c r="J36" s="113"/>
      <c r="K36" s="111"/>
    </row>
    <row r="37" spans="2:11">
      <c r="B37" s="108" t="s">
        <v>198</v>
      </c>
      <c r="C37" s="111"/>
      <c r="D37" s="111"/>
      <c r="E37" s="111"/>
      <c r="F37" s="127"/>
      <c r="G37" s="126"/>
      <c r="H37" s="127">
        <v>115157.2751</v>
      </c>
      <c r="I37" s="111"/>
      <c r="J37" s="113">
        <v>1.2533458250110572E-2</v>
      </c>
      <c r="K37" s="113">
        <v>1.9147517012991174E-3</v>
      </c>
    </row>
    <row r="38" spans="2:11">
      <c r="B38" s="112" t="s">
        <v>2252</v>
      </c>
      <c r="C38" s="111">
        <v>8510</v>
      </c>
      <c r="D38" s="106" t="s">
        <v>133</v>
      </c>
      <c r="E38" s="77">
        <v>44655</v>
      </c>
      <c r="F38" s="127">
        <v>9577760.1199999992</v>
      </c>
      <c r="G38" s="126">
        <v>86.824830000000006</v>
      </c>
      <c r="H38" s="127">
        <v>8315.8710700000011</v>
      </c>
      <c r="I38" s="113">
        <v>2.3269582414285714E-2</v>
      </c>
      <c r="J38" s="113">
        <v>9.0508066276003213E-4</v>
      </c>
      <c r="K38" s="113">
        <v>1.3827027658686424E-4</v>
      </c>
    </row>
    <row r="39" spans="2:11">
      <c r="B39" s="112" t="s">
        <v>2253</v>
      </c>
      <c r="C39" s="111">
        <v>5265</v>
      </c>
      <c r="D39" s="106" t="s">
        <v>133</v>
      </c>
      <c r="E39" s="77">
        <v>42170</v>
      </c>
      <c r="F39" s="127">
        <v>34436565.649999999</v>
      </c>
      <c r="G39" s="126">
        <v>87.935699</v>
      </c>
      <c r="H39" s="127">
        <v>30282.035059999998</v>
      </c>
      <c r="I39" s="113">
        <v>5.1162791058139541E-2</v>
      </c>
      <c r="J39" s="113">
        <v>3.2958284383102303E-3</v>
      </c>
      <c r="K39" s="113">
        <v>5.0350772975119235E-4</v>
      </c>
    </row>
    <row r="40" spans="2:11">
      <c r="B40" s="112" t="s">
        <v>2254</v>
      </c>
      <c r="C40" s="111">
        <v>7004</v>
      </c>
      <c r="D40" s="106" t="s">
        <v>133</v>
      </c>
      <c r="E40" s="77">
        <v>43614</v>
      </c>
      <c r="F40" s="127">
        <v>81463036.450000003</v>
      </c>
      <c r="G40" s="126">
        <v>93.980468000000002</v>
      </c>
      <c r="H40" s="127">
        <v>76559.368969999996</v>
      </c>
      <c r="I40" s="113">
        <v>7.3064183033333327E-2</v>
      </c>
      <c r="J40" s="113">
        <v>8.3325491490403095E-3</v>
      </c>
      <c r="K40" s="113">
        <v>1.2729736949610606E-3</v>
      </c>
    </row>
    <row r="41" spans="2:11">
      <c r="B41" s="103"/>
      <c r="C41" s="111"/>
      <c r="D41" s="111"/>
      <c r="E41" s="111"/>
      <c r="F41" s="127"/>
      <c r="G41" s="126"/>
      <c r="H41" s="111"/>
      <c r="I41" s="111"/>
      <c r="J41" s="113"/>
      <c r="K41" s="111"/>
    </row>
    <row r="42" spans="2:11">
      <c r="B42" s="108" t="s">
        <v>199</v>
      </c>
      <c r="C42" s="102"/>
      <c r="D42" s="102"/>
      <c r="E42" s="102"/>
      <c r="F42" s="125"/>
      <c r="G42" s="105"/>
      <c r="H42" s="125">
        <v>745842.55371746689</v>
      </c>
      <c r="I42" s="102"/>
      <c r="J42" s="104">
        <v>8.1175822370372519E-2</v>
      </c>
      <c r="K42" s="104">
        <v>1.2401329376643075E-2</v>
      </c>
    </row>
    <row r="43" spans="2:11">
      <c r="B43" s="112" t="s">
        <v>2255</v>
      </c>
      <c r="C43" s="111">
        <v>5271</v>
      </c>
      <c r="D43" s="106" t="s">
        <v>132</v>
      </c>
      <c r="E43" s="77">
        <v>42352</v>
      </c>
      <c r="F43" s="127">
        <v>11284602.560000001</v>
      </c>
      <c r="G43" s="126">
        <v>90.465800000000002</v>
      </c>
      <c r="H43" s="127">
        <v>35924.43634</v>
      </c>
      <c r="I43" s="113">
        <v>9.7020626432391135E-2</v>
      </c>
      <c r="J43" s="113">
        <v>3.9099346752964727E-3</v>
      </c>
      <c r="K43" s="113">
        <v>5.9732548847212896E-4</v>
      </c>
    </row>
    <row r="44" spans="2:11">
      <c r="B44" s="112" t="s">
        <v>2256</v>
      </c>
      <c r="C44" s="111">
        <v>83021</v>
      </c>
      <c r="D44" s="106" t="s">
        <v>132</v>
      </c>
      <c r="E44" s="77">
        <v>44255</v>
      </c>
      <c r="F44" s="127">
        <v>1877505.87</v>
      </c>
      <c r="G44" s="126">
        <v>100</v>
      </c>
      <c r="H44" s="127">
        <v>6606.9431699999996</v>
      </c>
      <c r="I44" s="113">
        <v>4.3107308411999999E-3</v>
      </c>
      <c r="J44" s="113">
        <v>7.1908480215548433E-4</v>
      </c>
      <c r="K44" s="113">
        <v>1.09855462142175E-4</v>
      </c>
    </row>
    <row r="45" spans="2:11">
      <c r="B45" s="112" t="s">
        <v>2257</v>
      </c>
      <c r="C45" s="111">
        <v>5272</v>
      </c>
      <c r="D45" s="106" t="s">
        <v>132</v>
      </c>
      <c r="E45" s="77">
        <v>42403</v>
      </c>
      <c r="F45" s="127">
        <v>11471546.310000001</v>
      </c>
      <c r="G45" s="126">
        <v>124.8242</v>
      </c>
      <c r="H45" s="127">
        <v>50389.496740000002</v>
      </c>
      <c r="I45" s="113">
        <v>1.1681818181818182E-2</v>
      </c>
      <c r="J45" s="113">
        <v>5.4842792440724644E-3</v>
      </c>
      <c r="K45" s="113">
        <v>8.3784002814183756E-4</v>
      </c>
    </row>
    <row r="46" spans="2:11">
      <c r="B46" s="112" t="s">
        <v>2258</v>
      </c>
      <c r="C46" s="111">
        <v>5072</v>
      </c>
      <c r="D46" s="106" t="s">
        <v>132</v>
      </c>
      <c r="E46" s="77">
        <v>38596</v>
      </c>
      <c r="F46" s="127">
        <v>1938383</v>
      </c>
      <c r="G46" s="126">
        <v>7.3757999999999999</v>
      </c>
      <c r="H46" s="127">
        <v>503.11583000000002</v>
      </c>
      <c r="I46" s="113">
        <v>1.3644705513143262E-2</v>
      </c>
      <c r="J46" s="113">
        <v>5.4757992882333565E-5</v>
      </c>
      <c r="K46" s="113">
        <v>8.3654453494707399E-6</v>
      </c>
    </row>
    <row r="47" spans="2:11">
      <c r="B47" s="112" t="s">
        <v>2259</v>
      </c>
      <c r="C47" s="111">
        <v>5084</v>
      </c>
      <c r="D47" s="106" t="s">
        <v>132</v>
      </c>
      <c r="E47" s="77">
        <v>39356</v>
      </c>
      <c r="F47" s="127">
        <v>2430946</v>
      </c>
      <c r="G47" s="126">
        <v>1.7847999999999999</v>
      </c>
      <c r="H47" s="127">
        <v>152.68068</v>
      </c>
      <c r="I47" s="113">
        <v>5.8964002476488107E-3</v>
      </c>
      <c r="J47" s="113">
        <v>1.661742105930129E-5</v>
      </c>
      <c r="K47" s="113">
        <v>2.5386636800118774E-6</v>
      </c>
    </row>
    <row r="48" spans="2:11">
      <c r="B48" s="112" t="s">
        <v>2260</v>
      </c>
      <c r="C48" s="111">
        <v>8292</v>
      </c>
      <c r="D48" s="106" t="s">
        <v>132</v>
      </c>
      <c r="E48" s="77">
        <v>44317</v>
      </c>
      <c r="F48" s="127">
        <v>2729199.06</v>
      </c>
      <c r="G48" s="126">
        <v>125.226</v>
      </c>
      <c r="H48" s="127">
        <v>12026.76951</v>
      </c>
      <c r="I48" s="113">
        <v>9.2515219040000003E-3</v>
      </c>
      <c r="J48" s="113">
        <v>1.3089664843701028E-3</v>
      </c>
      <c r="K48" s="113">
        <v>1.9997240608904312E-4</v>
      </c>
    </row>
    <row r="49" spans="2:11">
      <c r="B49" s="112" t="s">
        <v>2261</v>
      </c>
      <c r="C49" s="111">
        <v>5099</v>
      </c>
      <c r="D49" s="106" t="s">
        <v>132</v>
      </c>
      <c r="E49" s="77">
        <v>39722</v>
      </c>
      <c r="F49" s="127">
        <v>3720536.41</v>
      </c>
      <c r="G49" s="126">
        <v>25.7484</v>
      </c>
      <c r="H49" s="127">
        <v>3371.1266900000001</v>
      </c>
      <c r="I49" s="113">
        <v>4.5509570207614661E-2</v>
      </c>
      <c r="J49" s="113">
        <v>3.6690583020706124E-4</v>
      </c>
      <c r="K49" s="113">
        <v>5.605265111880337E-5</v>
      </c>
    </row>
    <row r="50" spans="2:11">
      <c r="B50" s="112" t="s">
        <v>2262</v>
      </c>
      <c r="C50" s="111">
        <v>5228</v>
      </c>
      <c r="D50" s="106" t="s">
        <v>132</v>
      </c>
      <c r="E50" s="77">
        <v>41081</v>
      </c>
      <c r="F50" s="127">
        <v>3241575.98</v>
      </c>
      <c r="G50" s="126">
        <v>86.635099999999994</v>
      </c>
      <c r="H50" s="127">
        <v>9882.5575700000009</v>
      </c>
      <c r="I50" s="113">
        <v>1.1320754716981131E-2</v>
      </c>
      <c r="J50" s="113">
        <v>1.0755952900096818E-3</v>
      </c>
      <c r="K50" s="113">
        <v>1.6432000413271305E-4</v>
      </c>
    </row>
    <row r="51" spans="2:11">
      <c r="B51" s="112" t="s">
        <v>2263</v>
      </c>
      <c r="C51" s="111">
        <v>50431</v>
      </c>
      <c r="D51" s="106" t="s">
        <v>132</v>
      </c>
      <c r="E51" s="77">
        <v>38078</v>
      </c>
      <c r="F51" s="127">
        <v>1925000</v>
      </c>
      <c r="G51" s="165">
        <v>0</v>
      </c>
      <c r="H51" s="165">
        <v>0</v>
      </c>
      <c r="I51" s="113">
        <v>6.3969703948210124E-2</v>
      </c>
      <c r="J51" s="97">
        <v>0</v>
      </c>
      <c r="K51" s="97">
        <v>0</v>
      </c>
    </row>
    <row r="52" spans="2:11">
      <c r="B52" s="112" t="s">
        <v>2264</v>
      </c>
      <c r="C52" s="111">
        <v>7038</v>
      </c>
      <c r="D52" s="106" t="s">
        <v>132</v>
      </c>
      <c r="E52" s="77">
        <v>43556</v>
      </c>
      <c r="F52" s="127">
        <v>11344841.07</v>
      </c>
      <c r="G52" s="126">
        <v>120.3712</v>
      </c>
      <c r="H52" s="127">
        <v>48055.187159999994</v>
      </c>
      <c r="I52" s="113">
        <v>2.1476069892307693E-2</v>
      </c>
      <c r="J52" s="113">
        <v>5.2302182510665322E-3</v>
      </c>
      <c r="K52" s="113">
        <v>7.990268204154258E-4</v>
      </c>
    </row>
    <row r="53" spans="2:11">
      <c r="B53" s="112" t="s">
        <v>2265</v>
      </c>
      <c r="C53" s="111">
        <v>83791</v>
      </c>
      <c r="D53" s="106" t="s">
        <v>133</v>
      </c>
      <c r="E53" s="77">
        <v>44308</v>
      </c>
      <c r="F53" s="127">
        <v>19438875.77</v>
      </c>
      <c r="G53" s="126">
        <v>100</v>
      </c>
      <c r="H53" s="127">
        <v>19438.875769999999</v>
      </c>
      <c r="I53" s="113">
        <v>8.4074380079999997E-3</v>
      </c>
      <c r="J53" s="113">
        <v>2.1156834223527141E-3</v>
      </c>
      <c r="K53" s="113">
        <v>3.2321553648806064E-4</v>
      </c>
    </row>
    <row r="54" spans="2:11">
      <c r="B54" s="112" t="s">
        <v>2266</v>
      </c>
      <c r="C54" s="111">
        <v>7079</v>
      </c>
      <c r="D54" s="106" t="s">
        <v>133</v>
      </c>
      <c r="E54" s="77">
        <v>44166</v>
      </c>
      <c r="F54" s="127">
        <v>45683818.07</v>
      </c>
      <c r="G54" s="126">
        <v>56.796007000000003</v>
      </c>
      <c r="H54" s="127">
        <v>25946.581309999998</v>
      </c>
      <c r="I54" s="113">
        <v>0.11914881540133779</v>
      </c>
      <c r="J54" s="113">
        <v>2.8239674245468861E-3</v>
      </c>
      <c r="K54" s="113">
        <v>4.3142094724867605E-4</v>
      </c>
    </row>
    <row r="55" spans="2:11">
      <c r="B55" s="112" t="s">
        <v>2267</v>
      </c>
      <c r="C55" s="111">
        <v>8279</v>
      </c>
      <c r="D55" s="106" t="s">
        <v>133</v>
      </c>
      <c r="E55" s="77">
        <v>44308</v>
      </c>
      <c r="F55" s="127">
        <v>4374495.09</v>
      </c>
      <c r="G55" s="126">
        <v>99.501419999999996</v>
      </c>
      <c r="H55" s="127">
        <v>4352.6838600000001</v>
      </c>
      <c r="I55" s="113">
        <v>6.8351485781249999E-2</v>
      </c>
      <c r="J55" s="113">
        <v>4.7373630009798774E-4</v>
      </c>
      <c r="K55" s="113">
        <v>7.2373272282753154E-5</v>
      </c>
    </row>
    <row r="56" spans="2:11">
      <c r="B56" s="112" t="s">
        <v>2268</v>
      </c>
      <c r="C56" s="111">
        <v>7992</v>
      </c>
      <c r="D56" s="106" t="s">
        <v>132</v>
      </c>
      <c r="E56" s="77">
        <v>44196</v>
      </c>
      <c r="F56" s="127">
        <v>5104646.59</v>
      </c>
      <c r="G56" s="126">
        <v>111.49509999999999</v>
      </c>
      <c r="H56" s="127">
        <v>20028.145049999999</v>
      </c>
      <c r="I56" s="113">
        <v>9.1232400000000005E-2</v>
      </c>
      <c r="J56" s="113">
        <v>2.1798181625377285E-3</v>
      </c>
      <c r="K56" s="113">
        <v>3.3301347895781352E-4</v>
      </c>
    </row>
    <row r="57" spans="2:11">
      <c r="B57" s="112" t="s">
        <v>2269</v>
      </c>
      <c r="C57" s="111">
        <v>6662</v>
      </c>
      <c r="D57" s="106" t="s">
        <v>132</v>
      </c>
      <c r="E57" s="77">
        <v>43556</v>
      </c>
      <c r="F57" s="127">
        <v>6322133.2800000003</v>
      </c>
      <c r="G57" s="126">
        <v>153.2861</v>
      </c>
      <c r="H57" s="127">
        <v>34102.458460000002</v>
      </c>
      <c r="I57" s="113">
        <v>4.765055415217391E-2</v>
      </c>
      <c r="J57" s="113">
        <v>3.7116347096905222E-3</v>
      </c>
      <c r="K57" s="113">
        <v>5.6703096090163978E-4</v>
      </c>
    </row>
    <row r="58" spans="2:11">
      <c r="B58" s="112" t="s">
        <v>2270</v>
      </c>
      <c r="C58" s="111">
        <v>5322</v>
      </c>
      <c r="D58" s="106" t="s">
        <v>134</v>
      </c>
      <c r="E58" s="77">
        <v>42527</v>
      </c>
      <c r="F58" s="127">
        <v>6725914.9800000004</v>
      </c>
      <c r="G58" s="126">
        <v>239.4487</v>
      </c>
      <c r="H58" s="127">
        <v>60442.500270000004</v>
      </c>
      <c r="I58" s="113">
        <v>7.2895585920000006E-2</v>
      </c>
      <c r="J58" s="113">
        <v>6.5784254881725837E-3</v>
      </c>
      <c r="K58" s="113">
        <v>1.0049940841536538E-3</v>
      </c>
    </row>
    <row r="59" spans="2:11">
      <c r="B59" s="112" t="s">
        <v>2271</v>
      </c>
      <c r="C59" s="111">
        <v>5259</v>
      </c>
      <c r="D59" s="106" t="s">
        <v>133</v>
      </c>
      <c r="E59" s="77">
        <v>41881</v>
      </c>
      <c r="F59" s="127">
        <v>23180176.75</v>
      </c>
      <c r="G59" s="126">
        <v>77.120400000000004</v>
      </c>
      <c r="H59" s="127">
        <v>17876.64503</v>
      </c>
      <c r="I59" s="113">
        <v>2.5336755999999998E-2</v>
      </c>
      <c r="J59" s="113">
        <v>1.9456537499779E-3</v>
      </c>
      <c r="K59" s="113">
        <v>2.9723989608983821E-4</v>
      </c>
    </row>
    <row r="60" spans="2:11">
      <c r="B60" s="112" t="s">
        <v>2272</v>
      </c>
      <c r="C60" s="111">
        <v>8283</v>
      </c>
      <c r="D60" s="106" t="s">
        <v>133</v>
      </c>
      <c r="E60" s="77">
        <v>44317</v>
      </c>
      <c r="F60" s="127">
        <v>14265832.26</v>
      </c>
      <c r="G60" s="126">
        <v>110.47350299999999</v>
      </c>
      <c r="H60" s="127">
        <v>15759.964199999999</v>
      </c>
      <c r="I60" s="113">
        <v>2.3876603445454544E-2</v>
      </c>
      <c r="J60" s="113">
        <v>1.7152789795730173E-3</v>
      </c>
      <c r="K60" s="113">
        <v>2.6204526147530547E-4</v>
      </c>
    </row>
    <row r="61" spans="2:11">
      <c r="B61" s="112" t="s">
        <v>2273</v>
      </c>
      <c r="C61" s="111">
        <v>5279</v>
      </c>
      <c r="D61" s="106" t="s">
        <v>133</v>
      </c>
      <c r="E61" s="77">
        <v>42589</v>
      </c>
      <c r="F61" s="127">
        <v>14622036.060000001</v>
      </c>
      <c r="G61" s="126">
        <v>136.99380500000001</v>
      </c>
      <c r="H61" s="127">
        <v>20031.282829999996</v>
      </c>
      <c r="I61" s="113">
        <v>3.2386492384176006E-2</v>
      </c>
      <c r="J61" s="113">
        <v>2.1801596714401735E-3</v>
      </c>
      <c r="K61" s="113">
        <v>3.3306565168930686E-4</v>
      </c>
    </row>
    <row r="62" spans="2:11">
      <c r="B62" s="112" t="s">
        <v>2274</v>
      </c>
      <c r="C62" s="111">
        <v>5067</v>
      </c>
      <c r="D62" s="106" t="s">
        <v>132</v>
      </c>
      <c r="E62" s="77">
        <v>38322</v>
      </c>
      <c r="F62" s="127">
        <v>2149426.58</v>
      </c>
      <c r="G62" s="126">
        <v>5.8261000000000003</v>
      </c>
      <c r="H62" s="127">
        <v>440.67640999999998</v>
      </c>
      <c r="I62" s="113">
        <v>5.4200541824751584E-2</v>
      </c>
      <c r="J62" s="113">
        <v>4.7962227151931006E-5</v>
      </c>
      <c r="K62" s="113">
        <v>7.3272479314673134E-6</v>
      </c>
    </row>
    <row r="63" spans="2:11">
      <c r="B63" s="112" t="s">
        <v>2275</v>
      </c>
      <c r="C63" s="111">
        <v>5081</v>
      </c>
      <c r="D63" s="106" t="s">
        <v>132</v>
      </c>
      <c r="E63" s="77">
        <v>39295</v>
      </c>
      <c r="F63" s="127">
        <v>3039184</v>
      </c>
      <c r="G63" s="126">
        <v>7.0260999999999996</v>
      </c>
      <c r="H63" s="127">
        <v>751.43356999999992</v>
      </c>
      <c r="I63" s="113">
        <v>2.4999999499999998E-2</v>
      </c>
      <c r="J63" s="113">
        <v>8.178433598005949E-5</v>
      </c>
      <c r="K63" s="113">
        <v>1.2494292742871347E-5</v>
      </c>
    </row>
    <row r="64" spans="2:11">
      <c r="B64" s="112" t="s">
        <v>2276</v>
      </c>
      <c r="C64" s="111">
        <v>5078</v>
      </c>
      <c r="D64" s="106" t="s">
        <v>132</v>
      </c>
      <c r="E64" s="77">
        <v>39052</v>
      </c>
      <c r="F64" s="127">
        <v>7462294.5599999996</v>
      </c>
      <c r="G64" s="126">
        <v>6.5258000000000003</v>
      </c>
      <c r="H64" s="127">
        <v>1713.66299</v>
      </c>
      <c r="I64" s="113">
        <v>8.5387029288702926E-2</v>
      </c>
      <c r="J64" s="113">
        <v>1.8651121712695554E-4</v>
      </c>
      <c r="K64" s="113">
        <v>2.8493546089089706E-5</v>
      </c>
    </row>
    <row r="65" spans="2:11">
      <c r="B65" s="112" t="s">
        <v>2277</v>
      </c>
      <c r="C65" s="111">
        <v>7067</v>
      </c>
      <c r="D65" s="106" t="s">
        <v>133</v>
      </c>
      <c r="E65" s="77">
        <v>44048</v>
      </c>
      <c r="F65" s="127">
        <v>35543510.619999997</v>
      </c>
      <c r="G65" s="159">
        <v>133.2003</v>
      </c>
      <c r="H65" s="127">
        <v>47344.062770000004</v>
      </c>
      <c r="I65" s="113">
        <v>0.11661155422516556</v>
      </c>
      <c r="J65" s="113">
        <v>5.1528210753782359E-3</v>
      </c>
      <c r="K65" s="113">
        <v>7.8720275950042618E-4</v>
      </c>
    </row>
    <row r="66" spans="2:11">
      <c r="B66" s="112" t="s">
        <v>2278</v>
      </c>
      <c r="C66" s="111">
        <v>5289</v>
      </c>
      <c r="D66" s="106" t="s">
        <v>132</v>
      </c>
      <c r="E66" s="77">
        <v>42736</v>
      </c>
      <c r="F66" s="127">
        <v>8280445.5499999998</v>
      </c>
      <c r="G66" s="126">
        <v>118.5232</v>
      </c>
      <c r="H66" s="127">
        <v>34536.342369999998</v>
      </c>
      <c r="I66" s="113">
        <v>4.8904761904761902E-2</v>
      </c>
      <c r="J66" s="113">
        <v>3.758857656453177E-3</v>
      </c>
      <c r="K66" s="113">
        <v>5.7424526806649221E-4</v>
      </c>
    </row>
    <row r="67" spans="2:11">
      <c r="B67" s="112" t="s">
        <v>2279</v>
      </c>
      <c r="C67" s="111">
        <v>8405</v>
      </c>
      <c r="D67" s="106" t="s">
        <v>132</v>
      </c>
      <c r="E67" s="77">
        <v>44581</v>
      </c>
      <c r="F67" s="127">
        <v>182086.711648</v>
      </c>
      <c r="G67" s="126">
        <v>16.830200000000001</v>
      </c>
      <c r="H67" s="127">
        <v>107.841727467</v>
      </c>
      <c r="I67" s="113">
        <v>2.6392558285582176E-2</v>
      </c>
      <c r="J67" s="113">
        <v>1.1737250535441395E-5</v>
      </c>
      <c r="K67" s="113">
        <v>1.7931140777615882E-6</v>
      </c>
    </row>
    <row r="68" spans="2:11">
      <c r="B68" s="112" t="s">
        <v>2280</v>
      </c>
      <c r="C68" s="111">
        <v>5230</v>
      </c>
      <c r="D68" s="106" t="s">
        <v>132</v>
      </c>
      <c r="E68" s="77">
        <v>40372</v>
      </c>
      <c r="F68" s="127">
        <v>4476766.5999999996</v>
      </c>
      <c r="G68" s="126">
        <v>30.575700000000001</v>
      </c>
      <c r="H68" s="127">
        <v>4816.8167699999995</v>
      </c>
      <c r="I68" s="113">
        <v>4.573170731707317E-2</v>
      </c>
      <c r="J68" s="113">
        <v>5.2425147983748571E-4</v>
      </c>
      <c r="K68" s="113">
        <v>8.0090537894323782E-5</v>
      </c>
    </row>
    <row r="69" spans="2:11">
      <c r="B69" s="112" t="s">
        <v>2281</v>
      </c>
      <c r="C69" s="111">
        <v>5049</v>
      </c>
      <c r="D69" s="106" t="s">
        <v>132</v>
      </c>
      <c r="E69" s="77">
        <v>38565</v>
      </c>
      <c r="F69" s="127">
        <v>1313941.82</v>
      </c>
      <c r="G69" s="165">
        <v>0</v>
      </c>
      <c r="H69" s="165">
        <v>0</v>
      </c>
      <c r="I69" s="113">
        <v>2.2484587019443034E-2</v>
      </c>
      <c r="J69" s="97">
        <v>0</v>
      </c>
      <c r="K69" s="97">
        <v>0</v>
      </c>
    </row>
    <row r="70" spans="2:11">
      <c r="B70" s="112" t="s">
        <v>2282</v>
      </c>
      <c r="C70" s="111">
        <v>5047</v>
      </c>
      <c r="D70" s="106" t="s">
        <v>132</v>
      </c>
      <c r="E70" s="77">
        <v>38139</v>
      </c>
      <c r="F70" s="127">
        <v>6341868.7599999998</v>
      </c>
      <c r="G70" s="126">
        <v>1.7407999999999999</v>
      </c>
      <c r="H70" s="127">
        <v>388.49496000000005</v>
      </c>
      <c r="I70" s="113">
        <v>4.8000000000000001E-2</v>
      </c>
      <c r="J70" s="113">
        <v>4.2282915754216014E-5</v>
      </c>
      <c r="K70" s="113">
        <v>6.4596126033737025E-6</v>
      </c>
    </row>
    <row r="71" spans="2:11">
      <c r="B71" s="112" t="s">
        <v>2283</v>
      </c>
      <c r="C71" s="111">
        <v>5256</v>
      </c>
      <c r="D71" s="106" t="s">
        <v>132</v>
      </c>
      <c r="E71" s="77">
        <v>41603</v>
      </c>
      <c r="F71" s="127">
        <v>6638533</v>
      </c>
      <c r="G71" s="126">
        <v>114.4259</v>
      </c>
      <c r="H71" s="127">
        <v>26731.031769999998</v>
      </c>
      <c r="I71" s="113">
        <v>2.7615053517973717E-2</v>
      </c>
      <c r="J71" s="113">
        <v>2.9093452444123894E-3</v>
      </c>
      <c r="K71" s="113">
        <v>4.4446422090694513E-4</v>
      </c>
    </row>
    <row r="72" spans="2:11">
      <c r="B72" s="112" t="s">
        <v>2284</v>
      </c>
      <c r="C72" s="111">
        <v>5310</v>
      </c>
      <c r="D72" s="106" t="s">
        <v>132</v>
      </c>
      <c r="E72" s="77">
        <v>42979</v>
      </c>
      <c r="F72" s="127">
        <v>9970701.8399999999</v>
      </c>
      <c r="G72" s="126">
        <v>135.9179</v>
      </c>
      <c r="H72" s="127">
        <v>47689.377359999999</v>
      </c>
      <c r="I72" s="113">
        <v>3.3337430535628883E-2</v>
      </c>
      <c r="J72" s="113">
        <v>5.1904043369929327E-3</v>
      </c>
      <c r="K72" s="113">
        <v>7.9294440020972329E-4</v>
      </c>
    </row>
    <row r="73" spans="2:11">
      <c r="B73" s="112" t="s">
        <v>2285</v>
      </c>
      <c r="C73" s="111">
        <v>5083</v>
      </c>
      <c r="D73" s="106" t="s">
        <v>132</v>
      </c>
      <c r="E73" s="77">
        <v>38961</v>
      </c>
      <c r="F73" s="127">
        <v>3693864</v>
      </c>
      <c r="G73" s="126">
        <v>4.2000000000000003E-2</v>
      </c>
      <c r="H73" s="127">
        <v>5.4594499999999995</v>
      </c>
      <c r="I73" s="113">
        <v>2.9136892404740572E-2</v>
      </c>
      <c r="J73" s="113">
        <v>5.9419423205478535E-7</v>
      </c>
      <c r="K73" s="113">
        <v>9.0775777445062745E-8</v>
      </c>
    </row>
    <row r="74" spans="2:11">
      <c r="B74" s="112" t="s">
        <v>2286</v>
      </c>
      <c r="C74" s="111">
        <v>5094</v>
      </c>
      <c r="D74" s="106" t="s">
        <v>132</v>
      </c>
      <c r="E74" s="77">
        <v>39630</v>
      </c>
      <c r="F74" s="127">
        <v>4491636</v>
      </c>
      <c r="G74" s="126">
        <v>11.9764</v>
      </c>
      <c r="H74" s="127">
        <v>1892.9978100000001</v>
      </c>
      <c r="I74" s="113">
        <v>3.0521490181236607E-2</v>
      </c>
      <c r="J74" s="113">
        <v>2.0602961470374132E-4</v>
      </c>
      <c r="K74" s="113">
        <v>3.1475395489390172E-5</v>
      </c>
    </row>
    <row r="75" spans="2:11">
      <c r="B75" s="112" t="s">
        <v>2287</v>
      </c>
      <c r="C75" s="111">
        <v>5257</v>
      </c>
      <c r="D75" s="106" t="s">
        <v>132</v>
      </c>
      <c r="E75" s="77">
        <v>41883</v>
      </c>
      <c r="F75" s="127">
        <v>7737823.8200000003</v>
      </c>
      <c r="G75" s="126">
        <v>137.577</v>
      </c>
      <c r="H75" s="127">
        <v>37461.394399999997</v>
      </c>
      <c r="I75" s="113">
        <v>2.4990035069242557E-2</v>
      </c>
      <c r="J75" s="113">
        <v>4.0772137261463033E-3</v>
      </c>
      <c r="K75" s="113">
        <v>6.2288091306562379E-4</v>
      </c>
    </row>
    <row r="76" spans="2:11">
      <c r="B76" s="112" t="s">
        <v>2288</v>
      </c>
      <c r="C76" s="111">
        <v>7029</v>
      </c>
      <c r="D76" s="106" t="s">
        <v>133</v>
      </c>
      <c r="E76" s="77">
        <v>43739</v>
      </c>
      <c r="F76" s="127">
        <v>77228703.319999993</v>
      </c>
      <c r="G76" s="126">
        <v>103.14969000000001</v>
      </c>
      <c r="H76" s="127">
        <v>79661.175780000005</v>
      </c>
      <c r="I76" s="113">
        <v>6.3987311627906981E-2</v>
      </c>
      <c r="J76" s="113">
        <v>8.6701428105721949E-3</v>
      </c>
      <c r="K76" s="113">
        <v>1.3245482903254547E-3</v>
      </c>
    </row>
    <row r="77" spans="2:11">
      <c r="B77" s="112" t="s">
        <v>2289</v>
      </c>
      <c r="C77" s="111">
        <v>7076</v>
      </c>
      <c r="D77" s="106" t="s">
        <v>133</v>
      </c>
      <c r="E77" s="77">
        <v>44104</v>
      </c>
      <c r="F77" s="127">
        <v>59240509.18</v>
      </c>
      <c r="G77" s="126">
        <v>87.762574000000001</v>
      </c>
      <c r="H77" s="127">
        <v>51991.011109999999</v>
      </c>
      <c r="I77" s="113">
        <v>0.1161578574632713</v>
      </c>
      <c r="J77" s="113">
        <v>5.6585844581886939E-3</v>
      </c>
      <c r="K77" s="113">
        <v>8.6446884826587753E-4</v>
      </c>
    </row>
    <row r="78" spans="2:11">
      <c r="B78" s="112" t="s">
        <v>2290</v>
      </c>
      <c r="C78" s="111">
        <v>5221</v>
      </c>
      <c r="D78" s="106" t="s">
        <v>132</v>
      </c>
      <c r="E78" s="77">
        <v>41737</v>
      </c>
      <c r="F78" s="127">
        <v>1875000</v>
      </c>
      <c r="G78" s="126">
        <v>218.17439999999999</v>
      </c>
      <c r="H78" s="127">
        <v>14395.41963</v>
      </c>
      <c r="I78" s="113">
        <v>2.6417380522993687E-2</v>
      </c>
      <c r="J78" s="113">
        <v>1.5667650243438868E-3</v>
      </c>
      <c r="K78" s="113">
        <v>2.3935660342363563E-4</v>
      </c>
    </row>
    <row r="79" spans="2:11">
      <c r="B79" s="112" t="s">
        <v>2291</v>
      </c>
      <c r="C79" s="111">
        <v>5261</v>
      </c>
      <c r="D79" s="106" t="s">
        <v>132</v>
      </c>
      <c r="E79" s="77">
        <v>42005</v>
      </c>
      <c r="F79" s="127">
        <v>2786173</v>
      </c>
      <c r="G79" s="126">
        <v>112.4367</v>
      </c>
      <c r="H79" s="127">
        <v>11023.904369999998</v>
      </c>
      <c r="I79" s="113">
        <v>0.14000000000000001</v>
      </c>
      <c r="J79" s="113">
        <v>1.1998169030538867E-3</v>
      </c>
      <c r="K79" s="113">
        <v>1.8329749144451813E-4</v>
      </c>
    </row>
    <row r="80" spans="2:11">
      <c r="B80" s="103"/>
      <c r="C80" s="111"/>
      <c r="D80" s="111"/>
      <c r="E80" s="111"/>
      <c r="F80" s="127"/>
      <c r="G80" s="126"/>
      <c r="H80" s="111"/>
      <c r="I80" s="111"/>
      <c r="J80" s="113"/>
      <c r="K80" s="111"/>
    </row>
    <row r="81" spans="2:11">
      <c r="B81" s="110" t="s">
        <v>2292</v>
      </c>
      <c r="C81" s="102"/>
      <c r="D81" s="102"/>
      <c r="E81" s="102"/>
      <c r="F81" s="125"/>
      <c r="G81" s="105"/>
      <c r="H81" s="125">
        <v>8144032.3698976776</v>
      </c>
      <c r="I81" s="102"/>
      <c r="J81" s="104">
        <v>0.8863781259761816</v>
      </c>
      <c r="K81" s="104">
        <v>0.13541306723483473</v>
      </c>
    </row>
    <row r="82" spans="2:11">
      <c r="B82" s="108" t="s">
        <v>195</v>
      </c>
      <c r="C82" s="102"/>
      <c r="D82" s="102"/>
      <c r="E82" s="102"/>
      <c r="F82" s="125"/>
      <c r="G82" s="105"/>
      <c r="H82" s="125">
        <v>736984.48916561995</v>
      </c>
      <c r="I82" s="102"/>
      <c r="J82" s="104">
        <v>8.0211730591186636E-2</v>
      </c>
      <c r="K82" s="104">
        <v>1.2254043899836352E-2</v>
      </c>
    </row>
    <row r="83" spans="2:11">
      <c r="B83" s="112" t="s">
        <v>2293</v>
      </c>
      <c r="C83" s="111">
        <v>76203</v>
      </c>
      <c r="D83" s="106" t="s">
        <v>132</v>
      </c>
      <c r="E83" s="77">
        <v>43466</v>
      </c>
      <c r="F83" s="127">
        <v>2438520.64</v>
      </c>
      <c r="G83" s="126">
        <v>100</v>
      </c>
      <c r="H83" s="127">
        <v>8581.1541199999992</v>
      </c>
      <c r="I83" s="113">
        <v>1.9665147522444908E-2</v>
      </c>
      <c r="J83" s="113">
        <v>9.3395347195727725E-4</v>
      </c>
      <c r="K83" s="113">
        <v>1.4268121085803573E-4</v>
      </c>
    </row>
    <row r="84" spans="2:11">
      <c r="B84" s="112" t="s">
        <v>2294</v>
      </c>
      <c r="C84" s="111">
        <v>79692</v>
      </c>
      <c r="D84" s="106" t="s">
        <v>132</v>
      </c>
      <c r="E84" s="77">
        <v>43466</v>
      </c>
      <c r="F84" s="127">
        <v>942664.45</v>
      </c>
      <c r="G84" s="126">
        <v>100</v>
      </c>
      <c r="H84" s="127">
        <v>3317.23621</v>
      </c>
      <c r="I84" s="113">
        <v>5.7997007012992885E-4</v>
      </c>
      <c r="J84" s="113">
        <v>3.6104051183640786E-4</v>
      </c>
      <c r="K84" s="113">
        <v>5.515659927862027E-5</v>
      </c>
    </row>
    <row r="85" spans="2:11">
      <c r="B85" s="112" t="s">
        <v>2295</v>
      </c>
      <c r="C85" s="111">
        <v>87255</v>
      </c>
      <c r="D85" s="106" t="s">
        <v>132</v>
      </c>
      <c r="E85" s="77">
        <v>44469</v>
      </c>
      <c r="F85" s="127">
        <v>136849.78</v>
      </c>
      <c r="G85" s="126">
        <v>100</v>
      </c>
      <c r="H85" s="127">
        <v>481.57436999999999</v>
      </c>
      <c r="I85" s="113">
        <v>2.8188392755120996E-4</v>
      </c>
      <c r="J85" s="113">
        <v>5.2413468931745337E-5</v>
      </c>
      <c r="K85" s="113">
        <v>8.0072695664153539E-6</v>
      </c>
    </row>
    <row r="86" spans="2:11">
      <c r="B86" s="112" t="s">
        <v>2296</v>
      </c>
      <c r="C86" s="111">
        <v>79694</v>
      </c>
      <c r="D86" s="106" t="s">
        <v>132</v>
      </c>
      <c r="E86" s="77">
        <v>43466</v>
      </c>
      <c r="F86" s="127">
        <v>1613831.3</v>
      </c>
      <c r="G86" s="126">
        <v>100</v>
      </c>
      <c r="H86" s="127">
        <v>5679.0723499999995</v>
      </c>
      <c r="I86" s="113">
        <v>4.8330839196633081E-4</v>
      </c>
      <c r="J86" s="113">
        <v>6.1809743358613321E-4</v>
      </c>
      <c r="K86" s="113">
        <v>9.4427498692727191E-5</v>
      </c>
    </row>
    <row r="87" spans="2:11">
      <c r="B87" s="112" t="s">
        <v>2297</v>
      </c>
      <c r="C87" s="111">
        <v>87254</v>
      </c>
      <c r="D87" s="106" t="s">
        <v>132</v>
      </c>
      <c r="E87" s="77">
        <v>44469</v>
      </c>
      <c r="F87" s="127">
        <v>540474.66</v>
      </c>
      <c r="G87" s="126">
        <v>100</v>
      </c>
      <c r="H87" s="127">
        <v>1901.9303200000002</v>
      </c>
      <c r="I87" s="113">
        <v>2.8194433988030365E-4</v>
      </c>
      <c r="J87" s="113">
        <v>2.0700180895769947E-4</v>
      </c>
      <c r="K87" s="113">
        <v>3.1623918791148739E-5</v>
      </c>
    </row>
    <row r="88" spans="2:11">
      <c r="B88" s="112" t="s">
        <v>2298</v>
      </c>
      <c r="C88" s="111">
        <v>87253</v>
      </c>
      <c r="D88" s="106" t="s">
        <v>132</v>
      </c>
      <c r="E88" s="77">
        <v>44469</v>
      </c>
      <c r="F88" s="127">
        <v>124147.65</v>
      </c>
      <c r="G88" s="126">
        <v>100</v>
      </c>
      <c r="H88" s="127">
        <v>436.87559000000005</v>
      </c>
      <c r="I88" s="113">
        <v>1.2509808089537318E-3</v>
      </c>
      <c r="J88" s="113">
        <v>4.754855447041942E-5</v>
      </c>
      <c r="K88" s="113">
        <v>7.2640506514430002E-6</v>
      </c>
    </row>
    <row r="89" spans="2:11">
      <c r="B89" s="112" t="s">
        <v>2299</v>
      </c>
      <c r="C89" s="111">
        <v>87259</v>
      </c>
      <c r="D89" s="106" t="s">
        <v>132</v>
      </c>
      <c r="E89" s="77">
        <v>44469</v>
      </c>
      <c r="F89" s="127">
        <v>159821.49</v>
      </c>
      <c r="G89" s="126">
        <v>100</v>
      </c>
      <c r="H89" s="127">
        <v>562.41183000000001</v>
      </c>
      <c r="I89" s="113">
        <v>7.0022790209818726E-4</v>
      </c>
      <c r="J89" s="113">
        <v>6.1211635865403389E-5</v>
      </c>
      <c r="K89" s="113">
        <v>9.3513762581488008E-6</v>
      </c>
    </row>
    <row r="90" spans="2:11">
      <c r="B90" s="112" t="s">
        <v>2300</v>
      </c>
      <c r="C90" s="111">
        <v>87252</v>
      </c>
      <c r="D90" s="106" t="s">
        <v>132</v>
      </c>
      <c r="E90" s="77">
        <v>44469</v>
      </c>
      <c r="F90" s="127">
        <v>395004.06</v>
      </c>
      <c r="G90" s="126">
        <v>100</v>
      </c>
      <c r="H90" s="127">
        <v>1390.0193000000002</v>
      </c>
      <c r="I90" s="113">
        <v>7.3979744794762858E-4</v>
      </c>
      <c r="J90" s="113">
        <v>1.5128656742067982E-4</v>
      </c>
      <c r="K90" s="113">
        <v>2.3112233397346241E-5</v>
      </c>
    </row>
    <row r="91" spans="2:11">
      <c r="B91" s="112" t="s">
        <v>2301</v>
      </c>
      <c r="C91" s="111">
        <v>87251</v>
      </c>
      <c r="D91" s="106" t="s">
        <v>132</v>
      </c>
      <c r="E91" s="77">
        <v>44469</v>
      </c>
      <c r="F91" s="127">
        <v>1018471.96</v>
      </c>
      <c r="G91" s="126">
        <v>100</v>
      </c>
      <c r="H91" s="127">
        <v>3584.00281</v>
      </c>
      <c r="I91" s="113">
        <v>4.2816072602935054E-4</v>
      </c>
      <c r="J91" s="113">
        <v>3.9007478727163777E-4</v>
      </c>
      <c r="K91" s="113">
        <v>5.9592200943875208E-5</v>
      </c>
    </row>
    <row r="92" spans="2:11">
      <c r="B92" s="112" t="s">
        <v>2302</v>
      </c>
      <c r="C92" s="111">
        <v>5295</v>
      </c>
      <c r="D92" s="106" t="s">
        <v>132</v>
      </c>
      <c r="E92" s="77">
        <v>42879</v>
      </c>
      <c r="F92" s="127">
        <v>12289721.48</v>
      </c>
      <c r="G92" s="126">
        <v>225.4743</v>
      </c>
      <c r="H92" s="127">
        <v>97512.065290000013</v>
      </c>
      <c r="I92" s="113">
        <v>9.4609386554054056E-3</v>
      </c>
      <c r="J92" s="113">
        <v>1.0612993387807865E-2</v>
      </c>
      <c r="K92" s="113">
        <v>1.6213599422970207E-3</v>
      </c>
    </row>
    <row r="93" spans="2:11">
      <c r="B93" s="112" t="s">
        <v>2303</v>
      </c>
      <c r="C93" s="111">
        <v>8338</v>
      </c>
      <c r="D93" s="106" t="s">
        <v>132</v>
      </c>
      <c r="E93" s="77">
        <v>44561</v>
      </c>
      <c r="F93" s="127">
        <v>278816.45670899999</v>
      </c>
      <c r="G93" s="126">
        <v>43.419600000000003</v>
      </c>
      <c r="H93" s="127">
        <v>426.01361562</v>
      </c>
      <c r="I93" s="113">
        <v>3.0979606306326964E-2</v>
      </c>
      <c r="J93" s="113">
        <v>4.6366361662476703E-5</v>
      </c>
      <c r="K93" s="113">
        <v>7.0834456145010262E-6</v>
      </c>
    </row>
    <row r="94" spans="2:11">
      <c r="B94" s="112" t="s">
        <v>2304</v>
      </c>
      <c r="C94" s="111">
        <v>76202</v>
      </c>
      <c r="D94" s="106" t="s">
        <v>132</v>
      </c>
      <c r="E94" s="77">
        <v>43466</v>
      </c>
      <c r="F94" s="127">
        <v>2257871.36</v>
      </c>
      <c r="G94" s="126">
        <v>100</v>
      </c>
      <c r="H94" s="127">
        <v>7945.44931</v>
      </c>
      <c r="I94" s="113">
        <v>1.1279904511166667E-3</v>
      </c>
      <c r="J94" s="113">
        <v>8.6476479335568135E-4</v>
      </c>
      <c r="K94" s="113">
        <v>1.3211117205315324E-4</v>
      </c>
    </row>
    <row r="95" spans="2:11">
      <c r="B95" s="112" t="s">
        <v>2305</v>
      </c>
      <c r="C95" s="111">
        <v>76201</v>
      </c>
      <c r="D95" s="106" t="s">
        <v>132</v>
      </c>
      <c r="E95" s="77">
        <v>43466</v>
      </c>
      <c r="F95" s="127">
        <v>2647113.2999999998</v>
      </c>
      <c r="G95" s="126">
        <v>100</v>
      </c>
      <c r="H95" s="127">
        <v>9315.1916999999994</v>
      </c>
      <c r="I95" s="113">
        <v>1.9560528054046247E-3</v>
      </c>
      <c r="J95" s="113">
        <v>1.0138444675973973E-3</v>
      </c>
      <c r="K95" s="113">
        <v>1.548862556882645E-4</v>
      </c>
    </row>
    <row r="96" spans="2:11">
      <c r="B96" s="112" t="s">
        <v>2306</v>
      </c>
      <c r="C96" s="111">
        <v>4024</v>
      </c>
      <c r="D96" s="106" t="s">
        <v>134</v>
      </c>
      <c r="E96" s="77">
        <v>39223</v>
      </c>
      <c r="F96" s="127">
        <v>400683.15</v>
      </c>
      <c r="G96" s="126">
        <v>7.7568999999999999</v>
      </c>
      <c r="H96" s="127">
        <v>116.64545</v>
      </c>
      <c r="I96" s="113">
        <v>7.5668790088457951E-3</v>
      </c>
      <c r="J96" s="113">
        <v>1.2695427851786328E-5</v>
      </c>
      <c r="K96" s="113">
        <v>1.9394959948674675E-6</v>
      </c>
    </row>
    <row r="97" spans="2:11">
      <c r="B97" s="112" t="s">
        <v>2307</v>
      </c>
      <c r="C97" s="111">
        <v>87257</v>
      </c>
      <c r="D97" s="106" t="s">
        <v>132</v>
      </c>
      <c r="E97" s="77">
        <v>44469</v>
      </c>
      <c r="F97" s="127">
        <v>65189.86</v>
      </c>
      <c r="G97" s="126">
        <v>100</v>
      </c>
      <c r="H97" s="127">
        <v>229.40312</v>
      </c>
      <c r="I97" s="113">
        <v>2.2199095664456564E-3</v>
      </c>
      <c r="J97" s="113">
        <v>2.4967718491674397E-5</v>
      </c>
      <c r="K97" s="113">
        <v>3.8143488018615472E-6</v>
      </c>
    </row>
    <row r="98" spans="2:11">
      <c r="B98" s="112" t="s">
        <v>2308</v>
      </c>
      <c r="C98" s="111">
        <v>79693</v>
      </c>
      <c r="D98" s="106" t="s">
        <v>132</v>
      </c>
      <c r="E98" s="77">
        <v>43466</v>
      </c>
      <c r="F98" s="127">
        <v>422737.97</v>
      </c>
      <c r="G98" s="126">
        <v>100</v>
      </c>
      <c r="H98" s="127">
        <v>1487.61493</v>
      </c>
      <c r="I98" s="113">
        <v>3.6251754569306929E-3</v>
      </c>
      <c r="J98" s="113">
        <v>1.6190865580316394E-4</v>
      </c>
      <c r="K98" s="113">
        <v>2.4734982793071206E-5</v>
      </c>
    </row>
    <row r="99" spans="2:11">
      <c r="B99" s="112" t="s">
        <v>2309</v>
      </c>
      <c r="C99" s="111">
        <v>87256</v>
      </c>
      <c r="D99" s="106" t="s">
        <v>132</v>
      </c>
      <c r="E99" s="77">
        <v>44469</v>
      </c>
      <c r="F99" s="127">
        <v>220760.91</v>
      </c>
      <c r="G99" s="126">
        <v>100</v>
      </c>
      <c r="H99" s="127">
        <v>776.85766000000001</v>
      </c>
      <c r="I99" s="113">
        <v>1.1458193916167689E-3</v>
      </c>
      <c r="J99" s="113">
        <v>8.4551436628154406E-5</v>
      </c>
      <c r="K99" s="113">
        <v>1.2917026083332978E-5</v>
      </c>
    </row>
    <row r="100" spans="2:11">
      <c r="B100" s="112" t="s">
        <v>2310</v>
      </c>
      <c r="C100" s="111">
        <v>87258</v>
      </c>
      <c r="D100" s="106" t="s">
        <v>132</v>
      </c>
      <c r="E100" s="77">
        <v>44469</v>
      </c>
      <c r="F100" s="127">
        <v>187288.29</v>
      </c>
      <c r="G100" s="126">
        <v>100</v>
      </c>
      <c r="H100" s="127">
        <v>659.0675</v>
      </c>
      <c r="I100" s="113">
        <v>1.1286872573099919E-3</v>
      </c>
      <c r="J100" s="113">
        <v>7.1731421120216736E-5</v>
      </c>
      <c r="K100" s="113">
        <v>1.0958496680301843E-5</v>
      </c>
    </row>
    <row r="101" spans="2:11">
      <c r="B101" s="112" t="s">
        <v>2311</v>
      </c>
      <c r="C101" s="111">
        <v>5327</v>
      </c>
      <c r="D101" s="106" t="s">
        <v>132</v>
      </c>
      <c r="E101" s="77">
        <v>43244</v>
      </c>
      <c r="F101" s="127">
        <v>10962167.82</v>
      </c>
      <c r="G101" s="126">
        <v>184.78649999999999</v>
      </c>
      <c r="H101" s="127">
        <v>71282.997319999995</v>
      </c>
      <c r="I101" s="113">
        <v>1.8862157314285713E-2</v>
      </c>
      <c r="J101" s="113">
        <v>7.7582807519293558E-3</v>
      </c>
      <c r="K101" s="113">
        <v>1.1852420116197279E-3</v>
      </c>
    </row>
    <row r="102" spans="2:11">
      <c r="B102" s="112" t="s">
        <v>2312</v>
      </c>
      <c r="C102" s="111">
        <v>5288</v>
      </c>
      <c r="D102" s="106" t="s">
        <v>132</v>
      </c>
      <c r="E102" s="77">
        <v>42649</v>
      </c>
      <c r="F102" s="127">
        <v>10315319.449999999</v>
      </c>
      <c r="G102" s="126">
        <v>296.11779999999999</v>
      </c>
      <c r="H102" s="127">
        <v>107489.60401000001</v>
      </c>
      <c r="I102" s="113">
        <v>2.5554605575757575E-2</v>
      </c>
      <c r="J102" s="113">
        <v>1.1698926212090035E-2</v>
      </c>
      <c r="K102" s="113">
        <v>1.7872592241470633E-3</v>
      </c>
    </row>
    <row r="103" spans="2:11">
      <c r="B103" s="112" t="s">
        <v>2313</v>
      </c>
      <c r="C103" s="111">
        <v>7068</v>
      </c>
      <c r="D103" s="106" t="s">
        <v>132</v>
      </c>
      <c r="E103" s="77">
        <v>43885</v>
      </c>
      <c r="F103" s="127">
        <v>12092373.119999999</v>
      </c>
      <c r="G103" s="126">
        <v>111.65130000000001</v>
      </c>
      <c r="H103" s="127">
        <v>47511.045810000003</v>
      </c>
      <c r="I103" s="113">
        <v>1.8189501E-2</v>
      </c>
      <c r="J103" s="113">
        <v>5.1709951330615135E-3</v>
      </c>
      <c r="K103" s="113">
        <v>7.8997923245578607E-4</v>
      </c>
    </row>
    <row r="104" spans="2:11">
      <c r="B104" s="112" t="s">
        <v>2314</v>
      </c>
      <c r="C104" s="111">
        <v>5275</v>
      </c>
      <c r="D104" s="106" t="s">
        <v>132</v>
      </c>
      <c r="E104" s="77">
        <v>42430</v>
      </c>
      <c r="F104" s="127">
        <v>14091270.949999999</v>
      </c>
      <c r="G104" s="126">
        <v>288.88170000000002</v>
      </c>
      <c r="H104" s="127">
        <v>143248.29566999999</v>
      </c>
      <c r="I104" s="113">
        <v>6.1600000799999999E-2</v>
      </c>
      <c r="J104" s="113">
        <v>1.5590821610014285E-2</v>
      </c>
      <c r="K104" s="113">
        <v>2.3818288302163157E-3</v>
      </c>
    </row>
    <row r="105" spans="2:11">
      <c r="B105" s="112" t="s">
        <v>2315</v>
      </c>
      <c r="C105" s="111">
        <v>5333</v>
      </c>
      <c r="D105" s="106" t="s">
        <v>132</v>
      </c>
      <c r="E105" s="77">
        <v>43321</v>
      </c>
      <c r="F105" s="127">
        <v>14109417.130000001</v>
      </c>
      <c r="G105" s="126">
        <v>190.13419999999999</v>
      </c>
      <c r="H105" s="127">
        <v>94403.605549999993</v>
      </c>
      <c r="I105" s="113">
        <v>7.9370001199999998E-2</v>
      </c>
      <c r="J105" s="113">
        <v>1.0274675636370903E-2</v>
      </c>
      <c r="K105" s="113">
        <v>1.5696747268348075E-3</v>
      </c>
    </row>
    <row r="106" spans="2:11">
      <c r="B106" s="112" t="s">
        <v>2316</v>
      </c>
      <c r="C106" s="111">
        <v>8322</v>
      </c>
      <c r="D106" s="106" t="s">
        <v>132</v>
      </c>
      <c r="E106" s="77">
        <v>44197</v>
      </c>
      <c r="F106" s="127">
        <v>10894753</v>
      </c>
      <c r="G106" s="126">
        <v>107.4875</v>
      </c>
      <c r="H106" s="127">
        <v>41209.241159999998</v>
      </c>
      <c r="I106" s="113">
        <v>6.0542794887333336E-2</v>
      </c>
      <c r="J106" s="113">
        <v>4.4851209196213266E-3</v>
      </c>
      <c r="K106" s="113">
        <v>6.8519739245163512E-4</v>
      </c>
    </row>
    <row r="107" spans="2:11">
      <c r="B107" s="112" t="s">
        <v>2317</v>
      </c>
      <c r="C107" s="111">
        <v>9273</v>
      </c>
      <c r="D107" s="106" t="s">
        <v>132</v>
      </c>
      <c r="E107" s="77">
        <v>44852</v>
      </c>
      <c r="F107" s="127">
        <v>526651.34</v>
      </c>
      <c r="G107" s="126">
        <v>100</v>
      </c>
      <c r="H107" s="127">
        <v>1853.2860700000001</v>
      </c>
      <c r="I107" s="113">
        <v>2.6201540298507464E-2</v>
      </c>
      <c r="J107" s="113">
        <v>2.0170747843491218E-4</v>
      </c>
      <c r="K107" s="113">
        <v>3.081509746079825E-5</v>
      </c>
    </row>
    <row r="108" spans="2:11">
      <c r="B108" s="112" t="s">
        <v>2318</v>
      </c>
      <c r="C108" s="111">
        <v>5300</v>
      </c>
      <c r="D108" s="106" t="s">
        <v>132</v>
      </c>
      <c r="E108" s="77">
        <v>42871</v>
      </c>
      <c r="F108" s="127">
        <v>2356758.84</v>
      </c>
      <c r="G108" s="126">
        <v>122.39400000000001</v>
      </c>
      <c r="H108" s="127">
        <v>10150.666029999998</v>
      </c>
      <c r="I108" s="113">
        <v>1.1666666818181818E-3</v>
      </c>
      <c r="J108" s="113">
        <v>1.1047756104626742E-3</v>
      </c>
      <c r="K108" s="113">
        <v>1.6877791727343204E-4</v>
      </c>
    </row>
    <row r="109" spans="2:11">
      <c r="B109" s="112" t="s">
        <v>2319</v>
      </c>
      <c r="C109" s="111">
        <v>8316</v>
      </c>
      <c r="D109" s="106" t="s">
        <v>132</v>
      </c>
      <c r="E109" s="77">
        <v>44378</v>
      </c>
      <c r="F109" s="127">
        <v>9936372.9299999997</v>
      </c>
      <c r="G109" s="126">
        <v>121.94199999999999</v>
      </c>
      <c r="H109" s="127">
        <v>42638.357210000002</v>
      </c>
      <c r="I109" s="113">
        <v>6.4427772040645162E-2</v>
      </c>
      <c r="J109" s="113">
        <v>4.6406626891854624E-3</v>
      </c>
      <c r="K109" s="113">
        <v>7.0895969826961455E-4</v>
      </c>
    </row>
    <row r="110" spans="2:11">
      <c r="B110" s="112" t="s">
        <v>2320</v>
      </c>
      <c r="C110" s="111">
        <v>79691</v>
      </c>
      <c r="D110" s="106" t="s">
        <v>132</v>
      </c>
      <c r="E110" s="77">
        <v>43466</v>
      </c>
      <c r="F110" s="127">
        <v>9319353.4700000007</v>
      </c>
      <c r="G110" s="126">
        <v>100</v>
      </c>
      <c r="H110" s="127">
        <v>32794.804859999997</v>
      </c>
      <c r="I110" s="113">
        <v>1.3758427834925644E-2</v>
      </c>
      <c r="J110" s="113">
        <v>3.5693126394003502E-3</v>
      </c>
      <c r="K110" s="113">
        <v>5.4528824466303788E-4</v>
      </c>
    </row>
    <row r="111" spans="2:11">
      <c r="B111" s="103"/>
      <c r="C111" s="111"/>
      <c r="D111" s="111"/>
      <c r="E111" s="111"/>
      <c r="F111" s="127"/>
      <c r="G111" s="126"/>
      <c r="H111" s="111"/>
      <c r="I111" s="111"/>
      <c r="J111" s="113"/>
      <c r="K111" s="111"/>
    </row>
    <row r="112" spans="2:11">
      <c r="B112" s="108" t="s">
        <v>2321</v>
      </c>
      <c r="C112" s="111"/>
      <c r="D112" s="111"/>
      <c r="E112" s="111"/>
      <c r="F112" s="127"/>
      <c r="G112" s="126"/>
      <c r="H112" s="127">
        <v>16093.249823561002</v>
      </c>
      <c r="I112" s="111"/>
      <c r="J112" s="113">
        <v>1.7515530355945452E-3</v>
      </c>
      <c r="K112" s="113">
        <v>2.6758689324957071E-4</v>
      </c>
    </row>
    <row r="113" spans="2:11">
      <c r="B113" s="112" t="s">
        <v>2322</v>
      </c>
      <c r="C113" s="111" t="s">
        <v>2323</v>
      </c>
      <c r="D113" s="106" t="s">
        <v>135</v>
      </c>
      <c r="E113" s="77">
        <v>42268</v>
      </c>
      <c r="F113" s="127">
        <v>6925.02</v>
      </c>
      <c r="G113" s="126">
        <v>19528.63</v>
      </c>
      <c r="H113" s="127">
        <v>5730.7655700000005</v>
      </c>
      <c r="I113" s="113">
        <v>7.3017113065043989E-3</v>
      </c>
      <c r="J113" s="113">
        <v>6.2372360713114968E-4</v>
      </c>
      <c r="K113" s="113">
        <v>9.5287016086262948E-5</v>
      </c>
    </row>
    <row r="114" spans="2:11">
      <c r="B114" s="112" t="s">
        <v>2324</v>
      </c>
      <c r="C114" s="111" t="s">
        <v>2325</v>
      </c>
      <c r="D114" s="106" t="s">
        <v>132</v>
      </c>
      <c r="E114" s="77">
        <v>44616</v>
      </c>
      <c r="F114" s="127">
        <v>3030.8690159999996</v>
      </c>
      <c r="G114" s="126">
        <v>97157.75</v>
      </c>
      <c r="H114" s="127">
        <v>10362.484253560999</v>
      </c>
      <c r="I114" s="113">
        <v>3.6746398062273049E-3</v>
      </c>
      <c r="J114" s="113">
        <v>1.1278294284633953E-3</v>
      </c>
      <c r="K114" s="113">
        <v>1.7229987716330773E-4</v>
      </c>
    </row>
    <row r="115" spans="2:11">
      <c r="B115" s="103"/>
      <c r="C115" s="111"/>
      <c r="D115" s="111"/>
      <c r="E115" s="111"/>
      <c r="F115" s="127"/>
      <c r="G115" s="126"/>
      <c r="H115" s="111"/>
      <c r="I115" s="111"/>
      <c r="J115" s="113"/>
      <c r="K115" s="111"/>
    </row>
    <row r="116" spans="2:11">
      <c r="B116" s="108" t="s">
        <v>198</v>
      </c>
      <c r="C116" s="102"/>
      <c r="D116" s="102"/>
      <c r="E116" s="102"/>
      <c r="F116" s="125"/>
      <c r="G116" s="105"/>
      <c r="H116" s="125">
        <v>580164.84543999902</v>
      </c>
      <c r="I116" s="102"/>
      <c r="J116" s="104">
        <v>6.314383404947449E-2</v>
      </c>
      <c r="K116" s="104">
        <v>9.6465605310261261E-3</v>
      </c>
    </row>
    <row r="117" spans="2:11">
      <c r="B117" s="112" t="s">
        <v>2326</v>
      </c>
      <c r="C117" s="111">
        <v>5264</v>
      </c>
      <c r="D117" s="106" t="s">
        <v>132</v>
      </c>
      <c r="E117" s="77">
        <v>42095</v>
      </c>
      <c r="F117" s="127">
        <v>18583361.949999999</v>
      </c>
      <c r="G117" s="126">
        <v>72.244900000000001</v>
      </c>
      <c r="H117" s="127">
        <v>47244.444510000001</v>
      </c>
      <c r="I117" s="113">
        <v>1.0462025291139241E-3</v>
      </c>
      <c r="J117" s="113">
        <v>5.1419788485056869E-3</v>
      </c>
      <c r="K117" s="113">
        <v>7.8554637927911726E-4</v>
      </c>
    </row>
    <row r="118" spans="2:11">
      <c r="B118" s="112" t="s">
        <v>2327</v>
      </c>
      <c r="C118" s="111">
        <v>7064</v>
      </c>
      <c r="D118" s="106" t="s">
        <v>132</v>
      </c>
      <c r="E118" s="77">
        <v>43466</v>
      </c>
      <c r="F118" s="127">
        <v>18750965.48</v>
      </c>
      <c r="G118" s="126">
        <v>117.2513</v>
      </c>
      <c r="H118" s="127">
        <v>77367.857029999999</v>
      </c>
      <c r="I118" s="113">
        <v>1.0659110238888888E-3</v>
      </c>
      <c r="J118" s="113">
        <v>8.4205431671075439E-3</v>
      </c>
      <c r="K118" s="113">
        <v>1.2864166484090364E-3</v>
      </c>
    </row>
    <row r="119" spans="2:11">
      <c r="B119" s="112" t="s">
        <v>2328</v>
      </c>
      <c r="C119" s="111">
        <v>7031</v>
      </c>
      <c r="D119" s="106" t="s">
        <v>132</v>
      </c>
      <c r="E119" s="77">
        <v>43090</v>
      </c>
      <c r="F119" s="127">
        <v>23186967.77</v>
      </c>
      <c r="G119" s="126">
        <v>106.11020000000001</v>
      </c>
      <c r="H119" s="127">
        <v>86580.553599999999</v>
      </c>
      <c r="I119" s="113">
        <v>1.8052589406666666E-3</v>
      </c>
      <c r="J119" s="113">
        <v>9.4232322957862394E-3</v>
      </c>
      <c r="K119" s="113">
        <v>1.4395986893668642E-3</v>
      </c>
    </row>
    <row r="120" spans="2:11">
      <c r="B120" s="112" t="s">
        <v>2329</v>
      </c>
      <c r="C120" s="111">
        <v>5274</v>
      </c>
      <c r="D120" s="106" t="s">
        <v>132</v>
      </c>
      <c r="E120" s="77">
        <v>42460</v>
      </c>
      <c r="F120" s="127">
        <v>18839087.550000001</v>
      </c>
      <c r="G120" s="126">
        <v>84.753900000000002</v>
      </c>
      <c r="H120" s="127">
        <v>56187.385340000001</v>
      </c>
      <c r="I120" s="113">
        <v>1.8934666666666666E-3</v>
      </c>
      <c r="J120" s="113">
        <v>6.1153083704892633E-3</v>
      </c>
      <c r="K120" s="113">
        <v>9.342431173183785E-4</v>
      </c>
    </row>
    <row r="121" spans="2:11">
      <c r="B121" s="112" t="s">
        <v>2330</v>
      </c>
      <c r="C121" s="111">
        <v>5344</v>
      </c>
      <c r="D121" s="106" t="s">
        <v>132</v>
      </c>
      <c r="E121" s="77">
        <v>43431</v>
      </c>
      <c r="F121" s="127">
        <v>20447536.84</v>
      </c>
      <c r="G121" s="126">
        <v>93.053299999999993</v>
      </c>
      <c r="H121" s="127">
        <v>66956.392319999999</v>
      </c>
      <c r="I121" s="113">
        <v>5.8044766257142862E-3</v>
      </c>
      <c r="J121" s="113">
        <v>7.2873828161703711E-3</v>
      </c>
      <c r="K121" s="113">
        <v>1.1133023597184018E-3</v>
      </c>
    </row>
    <row r="122" spans="2:11">
      <c r="B122" s="112" t="s">
        <v>2331</v>
      </c>
      <c r="C122" s="111">
        <v>5079</v>
      </c>
      <c r="D122" s="106" t="s">
        <v>134</v>
      </c>
      <c r="E122" s="77">
        <v>38838</v>
      </c>
      <c r="F122" s="127">
        <v>9100000</v>
      </c>
      <c r="G122" s="126">
        <v>13.1691</v>
      </c>
      <c r="H122" s="127">
        <v>4497.5505399989997</v>
      </c>
      <c r="I122" s="113">
        <v>5.020382703777336E-2</v>
      </c>
      <c r="J122" s="113">
        <v>4.8950326301042981E-4</v>
      </c>
      <c r="K122" s="113">
        <v>7.4782010434543952E-5</v>
      </c>
    </row>
    <row r="123" spans="2:11">
      <c r="B123" s="112" t="s">
        <v>2332</v>
      </c>
      <c r="C123" s="111">
        <v>7989</v>
      </c>
      <c r="D123" s="106" t="s">
        <v>132</v>
      </c>
      <c r="E123" s="77">
        <v>43830</v>
      </c>
      <c r="F123" s="127">
        <v>12525245.869999999</v>
      </c>
      <c r="G123" s="126">
        <v>131.96610000000001</v>
      </c>
      <c r="H123" s="127">
        <v>58165.827239999999</v>
      </c>
      <c r="I123" s="113">
        <v>1.5656558125000001E-2</v>
      </c>
      <c r="J123" s="113">
        <v>6.3306375273522271E-3</v>
      </c>
      <c r="K123" s="113">
        <v>9.6713921520413381E-4</v>
      </c>
    </row>
    <row r="124" spans="2:11">
      <c r="B124" s="112" t="s">
        <v>2333</v>
      </c>
      <c r="C124" s="111">
        <v>8404</v>
      </c>
      <c r="D124" s="106" t="s">
        <v>132</v>
      </c>
      <c r="E124" s="77">
        <v>44469</v>
      </c>
      <c r="F124" s="127">
        <v>9826462.7899999991</v>
      </c>
      <c r="G124" s="126">
        <v>112.65819999999999</v>
      </c>
      <c r="H124" s="127">
        <v>38956.442360000001</v>
      </c>
      <c r="I124" s="113">
        <v>4.1609273083000005E-2</v>
      </c>
      <c r="J124" s="113">
        <v>4.2399313761801484E-3</v>
      </c>
      <c r="K124" s="113">
        <v>6.4773948689387671E-4</v>
      </c>
    </row>
    <row r="125" spans="2:11">
      <c r="B125" s="112" t="s">
        <v>2334</v>
      </c>
      <c r="C125" s="111">
        <v>5048</v>
      </c>
      <c r="D125" s="106" t="s">
        <v>134</v>
      </c>
      <c r="E125" s="77">
        <v>37895</v>
      </c>
      <c r="F125" s="127">
        <v>4692574</v>
      </c>
      <c r="G125" s="126">
        <v>1E-4</v>
      </c>
      <c r="H125" s="127">
        <v>1.7600000000000001E-2</v>
      </c>
      <c r="I125" s="113">
        <v>2.5773195876288658E-2</v>
      </c>
      <c r="J125" s="113">
        <v>1.9155443284880754E-9</v>
      </c>
      <c r="K125" s="113">
        <v>2.9264004305069277E-10</v>
      </c>
    </row>
    <row r="126" spans="2:11">
      <c r="B126" s="112" t="s">
        <v>2335</v>
      </c>
      <c r="C126" s="111">
        <v>5343</v>
      </c>
      <c r="D126" s="106" t="s">
        <v>132</v>
      </c>
      <c r="E126" s="77">
        <v>43382</v>
      </c>
      <c r="F126" s="127">
        <v>6714135.9000000004</v>
      </c>
      <c r="G126" s="126">
        <v>197.82560000000001</v>
      </c>
      <c r="H126" s="127">
        <v>46740.342049999999</v>
      </c>
      <c r="I126" s="113">
        <v>5.248984078079675E-2</v>
      </c>
      <c r="J126" s="113">
        <v>5.0871134730380799E-3</v>
      </c>
      <c r="K126" s="113">
        <v>7.7716452896114225E-4</v>
      </c>
    </row>
    <row r="127" spans="2:11">
      <c r="B127" s="112" t="s">
        <v>2336</v>
      </c>
      <c r="C127" s="111">
        <v>5299</v>
      </c>
      <c r="D127" s="106" t="s">
        <v>132</v>
      </c>
      <c r="E127" s="77">
        <v>42831</v>
      </c>
      <c r="F127" s="127">
        <v>16837608.670000002</v>
      </c>
      <c r="G127" s="126">
        <v>164.1687</v>
      </c>
      <c r="H127" s="127">
        <v>97272.491030000005</v>
      </c>
      <c r="I127" s="113">
        <v>2.2723119999999999E-2</v>
      </c>
      <c r="J127" s="113">
        <v>1.0586918665364983E-2</v>
      </c>
      <c r="K127" s="113">
        <v>1.6173764751515524E-3</v>
      </c>
    </row>
    <row r="128" spans="2:11">
      <c r="B128" s="112" t="s">
        <v>2337</v>
      </c>
      <c r="C128" s="111">
        <v>53431</v>
      </c>
      <c r="D128" s="106" t="s">
        <v>132</v>
      </c>
      <c r="E128" s="77">
        <v>43382</v>
      </c>
      <c r="F128" s="127">
        <v>51105.279999999999</v>
      </c>
      <c r="G128" s="126">
        <v>108.7313</v>
      </c>
      <c r="H128" s="127">
        <v>195.54182</v>
      </c>
      <c r="I128" s="113">
        <v>5.248984078079675E-2</v>
      </c>
      <c r="J128" s="113">
        <v>2.1282330925183869E-5</v>
      </c>
      <c r="K128" s="113">
        <v>3.251327649034705E-6</v>
      </c>
    </row>
    <row r="129" spans="2:11">
      <c r="B129" s="103"/>
      <c r="C129" s="111"/>
      <c r="D129" s="111"/>
      <c r="E129" s="111"/>
      <c r="F129" s="127"/>
      <c r="G129" s="126"/>
      <c r="H129" s="111"/>
      <c r="I129" s="111"/>
      <c r="J129" s="113"/>
      <c r="K129" s="111"/>
    </row>
    <row r="130" spans="2:11">
      <c r="B130" s="108" t="s">
        <v>199</v>
      </c>
      <c r="C130" s="102"/>
      <c r="D130" s="102"/>
      <c r="E130" s="102"/>
      <c r="F130" s="125"/>
      <c r="G130" s="105"/>
      <c r="H130" s="125">
        <v>6810789.7854684982</v>
      </c>
      <c r="I130" s="102"/>
      <c r="J130" s="104">
        <v>0.74127100829992598</v>
      </c>
      <c r="K130" s="104">
        <v>0.1132448759107227</v>
      </c>
    </row>
    <row r="131" spans="2:11">
      <c r="B131" s="112" t="s">
        <v>2338</v>
      </c>
      <c r="C131" s="111">
        <v>7055</v>
      </c>
      <c r="D131" s="106" t="s">
        <v>132</v>
      </c>
      <c r="E131" s="77">
        <v>43914</v>
      </c>
      <c r="F131" s="127">
        <v>8450059.5800000001</v>
      </c>
      <c r="G131" s="126">
        <v>84.928600000000003</v>
      </c>
      <c r="H131" s="127">
        <v>25254.164379999998</v>
      </c>
      <c r="I131" s="113">
        <v>6.332800605000001E-2</v>
      </c>
      <c r="J131" s="113">
        <v>2.7486063266371915E-3</v>
      </c>
      <c r="K131" s="113">
        <v>4.1990794041889035E-4</v>
      </c>
    </row>
    <row r="132" spans="2:11">
      <c r="B132" s="112" t="s">
        <v>2339</v>
      </c>
      <c r="C132" s="111">
        <v>5238</v>
      </c>
      <c r="D132" s="106" t="s">
        <v>134</v>
      </c>
      <c r="E132" s="77">
        <v>43221</v>
      </c>
      <c r="F132" s="127">
        <v>23138837.91</v>
      </c>
      <c r="G132" s="126">
        <v>93.967200000000005</v>
      </c>
      <c r="H132" s="127">
        <v>81601.171589999998</v>
      </c>
      <c r="I132" s="113">
        <v>4.8212622035714286E-3</v>
      </c>
      <c r="J132" s="113">
        <v>8.8812875816594757E-3</v>
      </c>
      <c r="K132" s="113">
        <v>1.3568051344934411E-3</v>
      </c>
    </row>
    <row r="133" spans="2:11">
      <c r="B133" s="112" t="s">
        <v>2340</v>
      </c>
      <c r="C133" s="111">
        <v>7070</v>
      </c>
      <c r="D133" s="106" t="s">
        <v>134</v>
      </c>
      <c r="E133" s="77">
        <v>44075</v>
      </c>
      <c r="F133" s="127">
        <v>41860847.280000001</v>
      </c>
      <c r="G133" s="126">
        <v>102.9534</v>
      </c>
      <c r="H133" s="127">
        <v>161743.66231000001</v>
      </c>
      <c r="I133" s="113">
        <v>6.4475143219888892E-3</v>
      </c>
      <c r="J133" s="113">
        <v>1.7603815625386991E-2</v>
      </c>
      <c r="K133" s="113">
        <v>2.6893563807713133E-3</v>
      </c>
    </row>
    <row r="134" spans="2:11">
      <c r="B134" s="112" t="s">
        <v>2341</v>
      </c>
      <c r="C134" s="111">
        <v>5339</v>
      </c>
      <c r="D134" s="106" t="s">
        <v>132</v>
      </c>
      <c r="E134" s="77">
        <v>42916</v>
      </c>
      <c r="F134" s="127">
        <v>28436634.940000001</v>
      </c>
      <c r="G134" s="126">
        <v>76.123800000000003</v>
      </c>
      <c r="H134" s="127">
        <v>76175.958780000001</v>
      </c>
      <c r="I134" s="113">
        <v>2.1327068460000001E-2</v>
      </c>
      <c r="J134" s="113">
        <v>8.2908196481915001E-3</v>
      </c>
      <c r="K134" s="113">
        <v>1.2665986282276703E-3</v>
      </c>
    </row>
    <row r="135" spans="2:11">
      <c r="B135" s="112"/>
      <c r="C135" s="111"/>
      <c r="D135" s="106"/>
      <c r="E135" s="77"/>
      <c r="F135" s="127"/>
      <c r="G135" s="126"/>
      <c r="H135" s="127"/>
      <c r="I135" s="113"/>
      <c r="J135" s="113"/>
      <c r="K135" s="113"/>
    </row>
    <row r="136" spans="2:11">
      <c r="B136" s="112"/>
      <c r="C136" s="111"/>
      <c r="D136" s="106"/>
      <c r="E136" s="77"/>
      <c r="F136" s="127"/>
      <c r="G136" s="126"/>
      <c r="H136" s="127"/>
      <c r="I136" s="111"/>
      <c r="J136" s="113"/>
      <c r="K136" s="113"/>
    </row>
    <row r="137" spans="2:11">
      <c r="B137" s="112" t="s">
        <v>2342</v>
      </c>
      <c r="C137" s="111">
        <v>7006</v>
      </c>
      <c r="D137" s="106" t="s">
        <v>134</v>
      </c>
      <c r="E137" s="77">
        <v>43617</v>
      </c>
      <c r="F137" s="127">
        <v>10878254.220000001</v>
      </c>
      <c r="G137" s="126">
        <v>165.8237</v>
      </c>
      <c r="H137" s="127">
        <v>67699.329859999998</v>
      </c>
      <c r="I137" s="113">
        <v>7.2803240000000001E-4</v>
      </c>
      <c r="J137" s="113">
        <v>7.3682424633958188E-3</v>
      </c>
      <c r="K137" s="113">
        <v>1.1256553866325822E-3</v>
      </c>
    </row>
    <row r="138" spans="2:11">
      <c r="B138" s="112" t="s">
        <v>2343</v>
      </c>
      <c r="C138" s="111">
        <v>5273</v>
      </c>
      <c r="D138" s="106" t="s">
        <v>134</v>
      </c>
      <c r="E138" s="77">
        <v>42401</v>
      </c>
      <c r="F138" s="127">
        <v>8932501.0999999996</v>
      </c>
      <c r="G138" s="126">
        <v>133.10810000000001</v>
      </c>
      <c r="H138" s="127">
        <v>44622.729020000006</v>
      </c>
      <c r="I138" s="113">
        <v>6.9230769999999999E-4</v>
      </c>
      <c r="J138" s="113">
        <v>4.8566372440864355E-3</v>
      </c>
      <c r="K138" s="113">
        <v>7.4195439440069306E-4</v>
      </c>
    </row>
    <row r="139" spans="2:11">
      <c r="B139" s="112" t="s">
        <v>2344</v>
      </c>
      <c r="C139" s="111">
        <v>8417</v>
      </c>
      <c r="D139" s="106" t="s">
        <v>134</v>
      </c>
      <c r="E139" s="77">
        <v>44713</v>
      </c>
      <c r="F139" s="127">
        <v>225393.12</v>
      </c>
      <c r="G139" s="126">
        <v>138.52539999999999</v>
      </c>
      <c r="H139" s="127">
        <v>1171.7868799999999</v>
      </c>
      <c r="I139" s="113">
        <v>4.3475432E-4</v>
      </c>
      <c r="J139" s="113">
        <v>1.2753464273754185E-4</v>
      </c>
      <c r="K139" s="113">
        <v>1.9483622898263459E-5</v>
      </c>
    </row>
    <row r="140" spans="2:11">
      <c r="B140" s="112" t="s">
        <v>2345</v>
      </c>
      <c r="C140" s="111">
        <v>60831</v>
      </c>
      <c r="D140" s="106" t="s">
        <v>132</v>
      </c>
      <c r="E140" s="77">
        <v>42555</v>
      </c>
      <c r="F140" s="127">
        <v>2080404.5</v>
      </c>
      <c r="G140" s="126">
        <v>100</v>
      </c>
      <c r="H140" s="127">
        <v>7320.9434499999998</v>
      </c>
      <c r="I140" s="113">
        <v>1.1636057720588236E-3</v>
      </c>
      <c r="J140" s="113">
        <v>7.9679498322894453E-4</v>
      </c>
      <c r="K140" s="113">
        <v>1.2172734127157312E-4</v>
      </c>
    </row>
    <row r="141" spans="2:11">
      <c r="B141" s="112" t="s">
        <v>2346</v>
      </c>
      <c r="C141" s="111">
        <v>9282</v>
      </c>
      <c r="D141" s="106" t="s">
        <v>132</v>
      </c>
      <c r="E141" s="77">
        <v>44848</v>
      </c>
      <c r="F141" s="127">
        <v>3260001.5</v>
      </c>
      <c r="G141" s="126">
        <v>101.4087</v>
      </c>
      <c r="H141" s="127">
        <v>11633.550569999999</v>
      </c>
      <c r="I141" s="113">
        <v>3.5974415000000003E-2</v>
      </c>
      <c r="J141" s="113">
        <v>1.2661694212808361E-3</v>
      </c>
      <c r="K141" s="113">
        <v>1.9343424657029606E-4</v>
      </c>
    </row>
    <row r="142" spans="2:11">
      <c r="B142" s="112" t="s">
        <v>2347</v>
      </c>
      <c r="C142" s="111">
        <v>4020</v>
      </c>
      <c r="D142" s="106" t="s">
        <v>134</v>
      </c>
      <c r="E142" s="77">
        <v>39105</v>
      </c>
      <c r="F142" s="127">
        <v>799098.32</v>
      </c>
      <c r="G142" s="126">
        <v>0.66820000000000002</v>
      </c>
      <c r="H142" s="127">
        <v>20.03941</v>
      </c>
      <c r="I142" s="113">
        <v>5.4421768707482989E-3</v>
      </c>
      <c r="J142" s="113">
        <v>2.1810442143038193E-6</v>
      </c>
      <c r="K142" s="113">
        <v>3.3320078438127741E-7</v>
      </c>
    </row>
    <row r="143" spans="2:11">
      <c r="B143" s="112" t="s">
        <v>2348</v>
      </c>
      <c r="C143" s="111">
        <v>8400</v>
      </c>
      <c r="D143" s="106" t="s">
        <v>132</v>
      </c>
      <c r="E143" s="77">
        <v>44544</v>
      </c>
      <c r="F143" s="127">
        <v>2837292.1370359999</v>
      </c>
      <c r="G143" s="126">
        <v>108.035</v>
      </c>
      <c r="H143" s="127">
        <v>10786.680075159002</v>
      </c>
      <c r="I143" s="113">
        <v>9.1453933892751364E-3</v>
      </c>
      <c r="J143" s="113">
        <v>1.1739979455219404E-3</v>
      </c>
      <c r="K143" s="113">
        <v>1.7935309781639657E-4</v>
      </c>
    </row>
    <row r="144" spans="2:11">
      <c r="B144" s="112" t="s">
        <v>2349</v>
      </c>
      <c r="C144" s="111">
        <v>8843</v>
      </c>
      <c r="D144" s="106" t="s">
        <v>132</v>
      </c>
      <c r="E144" s="77">
        <v>44562</v>
      </c>
      <c r="F144" s="127">
        <v>1762135.5369619997</v>
      </c>
      <c r="G144" s="126">
        <v>100.09739999999999</v>
      </c>
      <c r="H144" s="127">
        <v>6206.9946910079989</v>
      </c>
      <c r="I144" s="113">
        <v>4.0507616500801364E-3</v>
      </c>
      <c r="J144" s="113">
        <v>6.7555531121113444E-4</v>
      </c>
      <c r="K144" s="113">
        <v>1.032054087268183E-4</v>
      </c>
    </row>
    <row r="145" spans="2:11">
      <c r="B145" s="112" t="s">
        <v>2350</v>
      </c>
      <c r="C145" s="111">
        <v>5291</v>
      </c>
      <c r="D145" s="106" t="s">
        <v>132</v>
      </c>
      <c r="E145" s="77">
        <v>42787</v>
      </c>
      <c r="F145" s="127">
        <v>19817195.539999999</v>
      </c>
      <c r="G145" s="126">
        <v>67.347099999999998</v>
      </c>
      <c r="H145" s="127">
        <v>46965.652580000002</v>
      </c>
      <c r="I145" s="113">
        <v>7.4712554432787475E-3</v>
      </c>
      <c r="J145" s="113">
        <v>5.1116357632591111E-3</v>
      </c>
      <c r="K145" s="113">
        <v>7.8091082914290223E-4</v>
      </c>
    </row>
    <row r="146" spans="2:11">
      <c r="B146" s="112" t="s">
        <v>2351</v>
      </c>
      <c r="C146" s="111">
        <v>5281</v>
      </c>
      <c r="D146" s="106" t="s">
        <v>132</v>
      </c>
      <c r="E146" s="77">
        <v>42603</v>
      </c>
      <c r="F146" s="127">
        <v>23262849.039999999</v>
      </c>
      <c r="G146" s="126">
        <v>36.251399999999997</v>
      </c>
      <c r="H146" s="127">
        <v>29676.108670000001</v>
      </c>
      <c r="I146" s="113">
        <v>7.0029210647058826E-3</v>
      </c>
      <c r="J146" s="113">
        <v>3.2298807758189946E-3</v>
      </c>
      <c r="K146" s="113">
        <v>4.9343282492987704E-4</v>
      </c>
    </row>
    <row r="147" spans="2:11">
      <c r="B147" s="112" t="s">
        <v>2352</v>
      </c>
      <c r="C147" s="111">
        <v>5302</v>
      </c>
      <c r="D147" s="106" t="s">
        <v>132</v>
      </c>
      <c r="E147" s="77">
        <v>42948</v>
      </c>
      <c r="F147" s="127">
        <v>19956264.219999999</v>
      </c>
      <c r="G147" s="126">
        <v>103.0787</v>
      </c>
      <c r="H147" s="127">
        <v>72388.144509999998</v>
      </c>
      <c r="I147" s="113">
        <v>1.0195668799999999E-3</v>
      </c>
      <c r="J147" s="113">
        <v>7.8785624810173704E-3</v>
      </c>
      <c r="K147" s="113">
        <v>1.2036175980548959E-3</v>
      </c>
    </row>
    <row r="148" spans="2:11">
      <c r="B148" s="112" t="s">
        <v>2353</v>
      </c>
      <c r="C148" s="111">
        <v>7025</v>
      </c>
      <c r="D148" s="106" t="s">
        <v>132</v>
      </c>
      <c r="E148" s="77">
        <v>43556</v>
      </c>
      <c r="F148" s="127">
        <v>15994147.84</v>
      </c>
      <c r="G148" s="126">
        <v>115.52630000000001</v>
      </c>
      <c r="H148" s="127">
        <v>65022.136770000005</v>
      </c>
      <c r="I148" s="113">
        <v>7.4143522962962964E-3</v>
      </c>
      <c r="J148" s="113">
        <v>7.0768628020425823E-3</v>
      </c>
      <c r="K148" s="113">
        <v>1.0811409604330018E-3</v>
      </c>
    </row>
    <row r="149" spans="2:11">
      <c r="B149" s="112" t="s">
        <v>2354</v>
      </c>
      <c r="C149" s="111">
        <v>5044</v>
      </c>
      <c r="D149" s="106" t="s">
        <v>132</v>
      </c>
      <c r="E149" s="77">
        <v>37773</v>
      </c>
      <c r="F149" s="127">
        <v>2788169.39</v>
      </c>
      <c r="G149" s="126">
        <v>1E-4</v>
      </c>
      <c r="H149" s="127">
        <v>9.8200000000000006E-3</v>
      </c>
      <c r="I149" s="113">
        <v>0</v>
      </c>
      <c r="J149" s="113">
        <v>1.0687866650995966E-9</v>
      </c>
      <c r="K149" s="113">
        <v>1.6327984220214787E-10</v>
      </c>
    </row>
    <row r="150" spans="2:11">
      <c r="B150" s="112" t="s">
        <v>2355</v>
      </c>
      <c r="C150" s="111">
        <v>9386</v>
      </c>
      <c r="D150" s="106" t="s">
        <v>132</v>
      </c>
      <c r="E150" s="77">
        <v>44896</v>
      </c>
      <c r="F150" s="127">
        <v>482462.49</v>
      </c>
      <c r="G150" s="126">
        <v>100</v>
      </c>
      <c r="H150" s="127">
        <v>1697.7855</v>
      </c>
      <c r="I150" s="113">
        <v>1.4445082356205362E-2</v>
      </c>
      <c r="J150" s="113">
        <v>1.847831469042211E-4</v>
      </c>
      <c r="K150" s="113">
        <v>2.8229546693797833E-5</v>
      </c>
    </row>
    <row r="151" spans="2:11">
      <c r="B151" s="112" t="s">
        <v>2356</v>
      </c>
      <c r="C151" s="111">
        <v>7045</v>
      </c>
      <c r="D151" s="106" t="s">
        <v>134</v>
      </c>
      <c r="E151" s="77">
        <v>43909</v>
      </c>
      <c r="F151" s="127">
        <v>32808603.129999999</v>
      </c>
      <c r="G151" s="126">
        <v>97.799700000000001</v>
      </c>
      <c r="H151" s="127">
        <v>120421.44304000001</v>
      </c>
      <c r="I151" s="113">
        <v>1.1956945115000001E-2</v>
      </c>
      <c r="J151" s="113">
        <v>1.310639842293306E-2</v>
      </c>
      <c r="K151" s="113">
        <v>2.0022804701961446E-3</v>
      </c>
    </row>
    <row r="152" spans="2:11">
      <c r="B152" s="112" t="s">
        <v>2357</v>
      </c>
      <c r="C152" s="111">
        <v>7086</v>
      </c>
      <c r="D152" s="106" t="s">
        <v>132</v>
      </c>
      <c r="E152" s="77">
        <v>44160</v>
      </c>
      <c r="F152" s="127">
        <v>20846335.920000002</v>
      </c>
      <c r="G152" s="126">
        <v>97.109499999999997</v>
      </c>
      <c r="H152" s="127">
        <v>71237.835709999999</v>
      </c>
      <c r="I152" s="113">
        <v>8.7041443350000004E-3</v>
      </c>
      <c r="J152" s="113">
        <v>7.753365464094079E-3</v>
      </c>
      <c r="K152" s="113">
        <v>1.1844910971029873E-3</v>
      </c>
    </row>
    <row r="153" spans="2:11">
      <c r="B153" s="112" t="s">
        <v>2358</v>
      </c>
      <c r="C153" s="111">
        <v>7062</v>
      </c>
      <c r="D153" s="106" t="s">
        <v>132</v>
      </c>
      <c r="E153" s="77">
        <v>42064</v>
      </c>
      <c r="F153" s="127">
        <v>9296328.4499999993</v>
      </c>
      <c r="G153" s="126">
        <v>71.477900000000005</v>
      </c>
      <c r="H153" s="127">
        <v>23383.122809999997</v>
      </c>
      <c r="I153" s="113">
        <v>5.9405940594059407E-3</v>
      </c>
      <c r="J153" s="113">
        <v>2.5449663796042977E-3</v>
      </c>
      <c r="K153" s="113">
        <v>3.8879761737375197E-4</v>
      </c>
    </row>
    <row r="154" spans="2:11">
      <c r="B154" s="112" t="s">
        <v>2359</v>
      </c>
      <c r="C154" s="111">
        <v>4021</v>
      </c>
      <c r="D154" s="106" t="s">
        <v>134</v>
      </c>
      <c r="E154" s="77">
        <v>39126</v>
      </c>
      <c r="F154" s="127">
        <v>330048.71000000002</v>
      </c>
      <c r="G154" s="126">
        <v>0.81589999999999996</v>
      </c>
      <c r="H154" s="127">
        <v>10.106350000000001</v>
      </c>
      <c r="I154" s="113">
        <v>1E-3</v>
      </c>
      <c r="J154" s="113">
        <v>1.0999523536486059E-6</v>
      </c>
      <c r="K154" s="113">
        <v>1.6804106244803231E-7</v>
      </c>
    </row>
    <row r="155" spans="2:11">
      <c r="B155" s="112" t="s">
        <v>2360</v>
      </c>
      <c r="C155" s="111">
        <v>87952</v>
      </c>
      <c r="D155" s="106" t="s">
        <v>134</v>
      </c>
      <c r="E155" s="77">
        <v>44819</v>
      </c>
      <c r="F155" s="127">
        <v>531705.66</v>
      </c>
      <c r="G155" s="126">
        <v>100</v>
      </c>
      <c r="H155" s="127">
        <v>1995.49135</v>
      </c>
      <c r="I155" s="113">
        <v>1.2959254461454815E-3</v>
      </c>
      <c r="J155" s="113">
        <v>2.1718478057042688E-4</v>
      </c>
      <c r="K155" s="113">
        <v>3.3179583782459374E-5</v>
      </c>
    </row>
    <row r="156" spans="2:11">
      <c r="B156" s="112" t="s">
        <v>2361</v>
      </c>
      <c r="C156" s="111">
        <v>8318</v>
      </c>
      <c r="D156" s="106" t="s">
        <v>134</v>
      </c>
      <c r="E156" s="77">
        <v>44256</v>
      </c>
      <c r="F156" s="127">
        <v>2182442.7999999998</v>
      </c>
      <c r="G156" s="126">
        <v>96.082700000000003</v>
      </c>
      <c r="H156" s="127">
        <v>7869.8532400000004</v>
      </c>
      <c r="I156" s="113">
        <v>8.6538461538461543E-3</v>
      </c>
      <c r="J156" s="113">
        <v>8.5653708749519912E-4</v>
      </c>
      <c r="K156" s="113">
        <v>1.3085421539524056E-4</v>
      </c>
    </row>
    <row r="157" spans="2:11">
      <c r="B157" s="112" t="s">
        <v>2362</v>
      </c>
      <c r="C157" s="111">
        <v>6650</v>
      </c>
      <c r="D157" s="106" t="s">
        <v>134</v>
      </c>
      <c r="E157" s="77">
        <v>43466</v>
      </c>
      <c r="F157" s="127">
        <v>22708873.41</v>
      </c>
      <c r="G157" s="126">
        <v>133.43350000000001</v>
      </c>
      <c r="H157" s="127">
        <v>113720.57098</v>
      </c>
      <c r="I157" s="113">
        <v>6.6867412324999997E-3</v>
      </c>
      <c r="J157" s="113">
        <v>1.2377090612111626E-2</v>
      </c>
      <c r="K157" s="113">
        <v>1.8908632265532137E-3</v>
      </c>
    </row>
    <row r="158" spans="2:11">
      <c r="B158" s="112" t="s">
        <v>2363</v>
      </c>
      <c r="C158" s="111">
        <v>7035</v>
      </c>
      <c r="D158" s="106" t="s">
        <v>134</v>
      </c>
      <c r="E158" s="77">
        <v>43847</v>
      </c>
      <c r="F158" s="127">
        <v>6441284.3399999999</v>
      </c>
      <c r="G158" s="126">
        <v>150.96969999999999</v>
      </c>
      <c r="H158" s="127">
        <v>36495.626810000002</v>
      </c>
      <c r="I158" s="113">
        <v>1.6103210925E-2</v>
      </c>
      <c r="J158" s="113">
        <v>3.9721017585518667E-3</v>
      </c>
      <c r="K158" s="113">
        <v>6.0682282959320546E-4</v>
      </c>
    </row>
    <row r="159" spans="2:11">
      <c r="B159" s="112" t="s">
        <v>2364</v>
      </c>
      <c r="C159" s="111">
        <v>7040</v>
      </c>
      <c r="D159" s="106" t="s">
        <v>134</v>
      </c>
      <c r="E159" s="77">
        <v>43891</v>
      </c>
      <c r="F159" s="127">
        <v>1962421.67</v>
      </c>
      <c r="G159" s="126">
        <v>134.35130000000001</v>
      </c>
      <c r="H159" s="127">
        <v>9894.9309400000002</v>
      </c>
      <c r="I159" s="113">
        <v>6.1325677187499998E-3</v>
      </c>
      <c r="J159" s="113">
        <v>1.0769419797101239E-3</v>
      </c>
      <c r="K159" s="113">
        <v>1.6452573956052453E-4</v>
      </c>
    </row>
    <row r="160" spans="2:11">
      <c r="B160" s="112" t="s">
        <v>2365</v>
      </c>
      <c r="C160" s="111">
        <v>84032</v>
      </c>
      <c r="D160" s="106" t="s">
        <v>132</v>
      </c>
      <c r="E160" s="77">
        <v>44314</v>
      </c>
      <c r="F160" s="127">
        <v>2828391.96</v>
      </c>
      <c r="G160" s="126">
        <v>100</v>
      </c>
      <c r="H160" s="127">
        <v>9953.11132</v>
      </c>
      <c r="I160" s="113">
        <v>4.2747233521863999E-2</v>
      </c>
      <c r="J160" s="113">
        <v>1.0832742011270718E-3</v>
      </c>
      <c r="K160" s="113">
        <v>1.654931207484737E-4</v>
      </c>
    </row>
    <row r="161" spans="2:11">
      <c r="B161" s="112" t="s">
        <v>2366</v>
      </c>
      <c r="C161" s="111">
        <v>8314</v>
      </c>
      <c r="D161" s="106" t="s">
        <v>132</v>
      </c>
      <c r="E161" s="77">
        <v>44264</v>
      </c>
      <c r="F161" s="127">
        <v>2078781.35</v>
      </c>
      <c r="G161" s="126">
        <v>100.64239999999999</v>
      </c>
      <c r="H161" s="127">
        <v>7362.2246100000002</v>
      </c>
      <c r="I161" s="113">
        <v>8.8872539792000001E-3</v>
      </c>
      <c r="J161" s="113">
        <v>8.0128793163300189E-4</v>
      </c>
      <c r="K161" s="113">
        <v>1.2241373447836759E-4</v>
      </c>
    </row>
    <row r="162" spans="2:11">
      <c r="B162" s="112" t="s">
        <v>2367</v>
      </c>
      <c r="C162" s="111">
        <v>84035</v>
      </c>
      <c r="D162" s="106" t="s">
        <v>132</v>
      </c>
      <c r="E162" s="77">
        <v>44314</v>
      </c>
      <c r="F162" s="127">
        <v>1543965.95</v>
      </c>
      <c r="G162" s="126">
        <v>100</v>
      </c>
      <c r="H162" s="127">
        <v>5433.2161900000001</v>
      </c>
      <c r="I162" s="113">
        <v>2.4579659275071802E-2</v>
      </c>
      <c r="J162" s="113">
        <v>5.9133900330705057E-4</v>
      </c>
      <c r="K162" s="113">
        <v>9.0339580667347772E-5</v>
      </c>
    </row>
    <row r="163" spans="2:11">
      <c r="B163" s="112" t="s">
        <v>2368</v>
      </c>
      <c r="C163" s="111">
        <v>4025</v>
      </c>
      <c r="D163" s="106" t="s">
        <v>132</v>
      </c>
      <c r="E163" s="77">
        <v>39247</v>
      </c>
      <c r="F163" s="127">
        <v>704030.2</v>
      </c>
      <c r="G163" s="126">
        <v>2.7000000000000001E-3</v>
      </c>
      <c r="H163" s="127">
        <v>6.6900000000000001E-2</v>
      </c>
      <c r="I163" s="113">
        <v>2.0127731060541891E-3</v>
      </c>
      <c r="J163" s="113">
        <v>7.2812452031734234E-9</v>
      </c>
      <c r="K163" s="113">
        <v>1.1123647090960992E-9</v>
      </c>
    </row>
    <row r="164" spans="2:11">
      <c r="B164" s="112" t="s">
        <v>2369</v>
      </c>
      <c r="C164" s="111">
        <v>7032</v>
      </c>
      <c r="D164" s="106" t="s">
        <v>132</v>
      </c>
      <c r="E164" s="77">
        <v>43853</v>
      </c>
      <c r="F164" s="127">
        <v>5141456.04</v>
      </c>
      <c r="G164" s="126">
        <v>80.963899999999995</v>
      </c>
      <c r="H164" s="127">
        <v>14648.6234</v>
      </c>
      <c r="I164" s="113">
        <v>9.4165861538461539E-3</v>
      </c>
      <c r="J164" s="113">
        <v>1.5943231519333924E-3</v>
      </c>
      <c r="K164" s="113">
        <v>2.4356669218235141E-4</v>
      </c>
    </row>
    <row r="165" spans="2:11">
      <c r="B165" s="112" t="s">
        <v>2370</v>
      </c>
      <c r="C165" s="111">
        <v>8337</v>
      </c>
      <c r="D165" s="106" t="s">
        <v>132</v>
      </c>
      <c r="E165" s="77">
        <v>44470</v>
      </c>
      <c r="F165" s="127">
        <v>4242334.5721819997</v>
      </c>
      <c r="G165" s="126">
        <v>123.79989999999999</v>
      </c>
      <c r="H165" s="127">
        <v>18481.808969787002</v>
      </c>
      <c r="I165" s="113">
        <v>8.2394745417565078E-3</v>
      </c>
      <c r="J165" s="113">
        <v>2.0115184291065644E-3</v>
      </c>
      <c r="K165" s="113">
        <v>3.0730212344165611E-4</v>
      </c>
    </row>
    <row r="166" spans="2:11">
      <c r="B166" s="112" t="s">
        <v>2371</v>
      </c>
      <c r="C166" s="111">
        <v>8111</v>
      </c>
      <c r="D166" s="106" t="s">
        <v>132</v>
      </c>
      <c r="E166" s="77">
        <v>44377</v>
      </c>
      <c r="F166" s="127">
        <v>3860534</v>
      </c>
      <c r="G166" s="126">
        <v>100.12690000000001</v>
      </c>
      <c r="H166" s="127">
        <v>13602.4588</v>
      </c>
      <c r="I166" s="113">
        <v>3.7663746341463416E-3</v>
      </c>
      <c r="J166" s="113">
        <v>1.480460954990495E-3</v>
      </c>
      <c r="K166" s="113">
        <v>2.2617182550154969E-4</v>
      </c>
    </row>
    <row r="167" spans="2:11">
      <c r="B167" s="112" t="s">
        <v>2372</v>
      </c>
      <c r="C167" s="111">
        <v>9237</v>
      </c>
      <c r="D167" s="106" t="s">
        <v>132</v>
      </c>
      <c r="E167" s="77">
        <v>44712</v>
      </c>
      <c r="F167" s="127">
        <v>2950295.69</v>
      </c>
      <c r="G167" s="126">
        <v>98.955399999999997</v>
      </c>
      <c r="H167" s="127">
        <v>10273.639210000001</v>
      </c>
      <c r="I167" s="113">
        <v>2.1684535064935063E-3</v>
      </c>
      <c r="J167" s="113">
        <v>1.1181597341845576E-3</v>
      </c>
      <c r="K167" s="113">
        <v>1.7082262617623212E-4</v>
      </c>
    </row>
    <row r="168" spans="2:11">
      <c r="B168" s="112" t="s">
        <v>2373</v>
      </c>
      <c r="C168" s="111">
        <v>5266</v>
      </c>
      <c r="D168" s="106" t="s">
        <v>132</v>
      </c>
      <c r="E168" s="77">
        <v>42170</v>
      </c>
      <c r="F168" s="127">
        <v>13213412.43</v>
      </c>
      <c r="G168" s="126">
        <v>98.243899999999996</v>
      </c>
      <c r="H168" s="127">
        <v>45681.447009999996</v>
      </c>
      <c r="I168" s="113">
        <v>3.4000000499999996E-3</v>
      </c>
      <c r="J168" s="113">
        <v>4.9718657237007979E-3</v>
      </c>
      <c r="K168" s="113">
        <v>7.5955798975138285E-4</v>
      </c>
    </row>
    <row r="169" spans="2:11">
      <c r="B169" s="112" t="s">
        <v>2374</v>
      </c>
      <c r="C169" s="111">
        <v>6648</v>
      </c>
      <c r="D169" s="106" t="s">
        <v>132</v>
      </c>
      <c r="E169" s="77">
        <v>43466</v>
      </c>
      <c r="F169" s="127">
        <v>35056494.100000001</v>
      </c>
      <c r="G169" s="126">
        <v>117.6467</v>
      </c>
      <c r="H169" s="127">
        <v>145133.44294000001</v>
      </c>
      <c r="I169" s="113">
        <v>5.6779050071428571E-3</v>
      </c>
      <c r="J169" s="113">
        <v>1.5795996789640041E-2</v>
      </c>
      <c r="K169" s="113">
        <v>2.4131736926168669E-3</v>
      </c>
    </row>
    <row r="170" spans="2:11">
      <c r="B170" s="112" t="s">
        <v>2375</v>
      </c>
      <c r="C170" s="111">
        <v>6665</v>
      </c>
      <c r="D170" s="106" t="s">
        <v>132</v>
      </c>
      <c r="E170" s="77">
        <v>43586</v>
      </c>
      <c r="F170" s="127">
        <v>4941143.72</v>
      </c>
      <c r="G170" s="126">
        <v>204.38380000000001</v>
      </c>
      <c r="H170" s="127">
        <v>35538.019569999997</v>
      </c>
      <c r="I170" s="113">
        <v>1.2569681745730551E-2</v>
      </c>
      <c r="J170" s="113">
        <v>3.8678779450574846E-3</v>
      </c>
      <c r="K170" s="113">
        <v>5.9090043050574769E-4</v>
      </c>
    </row>
    <row r="171" spans="2:11">
      <c r="B171" s="112" t="s">
        <v>2376</v>
      </c>
      <c r="C171" s="111">
        <v>7016</v>
      </c>
      <c r="D171" s="106" t="s">
        <v>132</v>
      </c>
      <c r="E171" s="77">
        <v>43627</v>
      </c>
      <c r="F171" s="127">
        <v>4713825.92</v>
      </c>
      <c r="G171" s="126">
        <v>81.7239</v>
      </c>
      <c r="H171" s="127">
        <v>13556.32245</v>
      </c>
      <c r="I171" s="113">
        <v>2.3979086380090497E-2</v>
      </c>
      <c r="J171" s="113">
        <v>1.4754395786507426E-3</v>
      </c>
      <c r="K171" s="113">
        <v>2.2540470371460637E-4</v>
      </c>
    </row>
    <row r="172" spans="2:11">
      <c r="B172" s="112" t="s">
        <v>2377</v>
      </c>
      <c r="C172" s="111">
        <v>7042</v>
      </c>
      <c r="D172" s="106" t="s">
        <v>132</v>
      </c>
      <c r="E172" s="77">
        <v>43558</v>
      </c>
      <c r="F172" s="127">
        <v>4628980.3099999996</v>
      </c>
      <c r="G172" s="126">
        <v>102.0005</v>
      </c>
      <c r="H172" s="127">
        <v>16615.250779999998</v>
      </c>
      <c r="I172" s="113">
        <v>2.3861564103109106E-2</v>
      </c>
      <c r="J172" s="113">
        <v>1.8083664430702312E-3</v>
      </c>
      <c r="K172" s="113">
        <v>2.7626634679302588E-4</v>
      </c>
    </row>
    <row r="173" spans="2:11">
      <c r="B173" s="112" t="s">
        <v>2378</v>
      </c>
      <c r="C173" s="111">
        <v>7057</v>
      </c>
      <c r="D173" s="106" t="s">
        <v>132</v>
      </c>
      <c r="E173" s="77">
        <v>43917</v>
      </c>
      <c r="F173" s="127">
        <v>750177.7</v>
      </c>
      <c r="G173" s="126">
        <v>113.1194</v>
      </c>
      <c r="H173" s="127">
        <v>2986.2111199999999</v>
      </c>
      <c r="I173" s="113">
        <v>0.13295949376470587</v>
      </c>
      <c r="J173" s="113">
        <v>3.2501248719227406E-4</v>
      </c>
      <c r="K173" s="113">
        <v>4.9652554017912348E-5</v>
      </c>
    </row>
    <row r="174" spans="2:11">
      <c r="B174" s="112" t="s">
        <v>2379</v>
      </c>
      <c r="C174" s="111">
        <v>87954</v>
      </c>
      <c r="D174" s="106" t="s">
        <v>134</v>
      </c>
      <c r="E174" s="77">
        <v>44837</v>
      </c>
      <c r="F174" s="127">
        <v>1111424.8899999999</v>
      </c>
      <c r="G174" s="126">
        <v>100</v>
      </c>
      <c r="H174" s="127">
        <v>4171.1776300000001</v>
      </c>
      <c r="I174" s="113">
        <v>2.9181280498318746E-3</v>
      </c>
      <c r="J174" s="113">
        <v>4.5398157115129727E-4</v>
      </c>
      <c r="K174" s="113">
        <v>6.9355318250868546E-5</v>
      </c>
    </row>
    <row r="175" spans="2:11">
      <c r="B175" s="112" t="s">
        <v>2380</v>
      </c>
      <c r="C175" s="111">
        <v>87953</v>
      </c>
      <c r="D175" s="106" t="s">
        <v>134</v>
      </c>
      <c r="E175" s="77">
        <v>44792</v>
      </c>
      <c r="F175" s="127">
        <v>1502646.45</v>
      </c>
      <c r="G175" s="126">
        <v>100</v>
      </c>
      <c r="H175" s="127">
        <v>5639.4321500000005</v>
      </c>
      <c r="I175" s="113">
        <v>4.4756369473021558E-3</v>
      </c>
      <c r="J175" s="113">
        <v>6.137830835696485E-4</v>
      </c>
      <c r="K175" s="113">
        <v>9.3768390179401186E-5</v>
      </c>
    </row>
    <row r="176" spans="2:11">
      <c r="B176" s="112" t="s">
        <v>2381</v>
      </c>
      <c r="C176" s="111">
        <v>5237</v>
      </c>
      <c r="D176" s="106" t="s">
        <v>132</v>
      </c>
      <c r="E176" s="77">
        <v>43007</v>
      </c>
      <c r="F176" s="127">
        <v>38963818.850000001</v>
      </c>
      <c r="G176" s="126">
        <v>40.684100000000001</v>
      </c>
      <c r="H176" s="127">
        <v>55783.466100000005</v>
      </c>
      <c r="I176" s="113">
        <v>2.4446214375000001E-2</v>
      </c>
      <c r="J176" s="113">
        <v>6.071346710867149E-3</v>
      </c>
      <c r="K176" s="113">
        <v>9.2752704096709434E-4</v>
      </c>
    </row>
    <row r="177" spans="2:11">
      <c r="B177" s="112" t="s">
        <v>2382</v>
      </c>
      <c r="C177" s="111">
        <v>87342</v>
      </c>
      <c r="D177" s="106" t="s">
        <v>132</v>
      </c>
      <c r="E177" s="77">
        <v>44421</v>
      </c>
      <c r="F177" s="127">
        <v>632176.32999999996</v>
      </c>
      <c r="G177" s="126">
        <v>100</v>
      </c>
      <c r="H177" s="127">
        <v>2224.6285200000002</v>
      </c>
      <c r="I177" s="113">
        <v>3.4084638727704835E-3</v>
      </c>
      <c r="J177" s="113">
        <v>2.421235536635694E-4</v>
      </c>
      <c r="K177" s="113">
        <v>3.6989510560488575E-5</v>
      </c>
    </row>
    <row r="178" spans="2:11">
      <c r="B178" s="112" t="s">
        <v>2383</v>
      </c>
      <c r="C178" s="111">
        <v>8409</v>
      </c>
      <c r="D178" s="106" t="s">
        <v>135</v>
      </c>
      <c r="E178" s="77">
        <v>44644</v>
      </c>
      <c r="F178" s="127">
        <v>10323586.047142999</v>
      </c>
      <c r="G178" s="126">
        <v>101.9517</v>
      </c>
      <c r="H178" s="127">
        <v>44601.042882537993</v>
      </c>
      <c r="I178" s="113">
        <v>1.8471258647204187E-2</v>
      </c>
      <c r="J178" s="113">
        <v>4.8542769737669944E-3</v>
      </c>
      <c r="K178" s="113">
        <v>7.4159381302566537E-4</v>
      </c>
    </row>
    <row r="179" spans="2:11">
      <c r="B179" s="112" t="s">
        <v>2384</v>
      </c>
      <c r="C179" s="111">
        <v>5222</v>
      </c>
      <c r="D179" s="106" t="s">
        <v>132</v>
      </c>
      <c r="E179" s="77">
        <v>40664</v>
      </c>
      <c r="F179" s="127">
        <v>3264615.95</v>
      </c>
      <c r="G179" s="126">
        <v>8.7139000000000006</v>
      </c>
      <c r="H179" s="127">
        <v>1001.0688299999999</v>
      </c>
      <c r="I179" s="113">
        <v>6.2053986968662739E-3</v>
      </c>
      <c r="J179" s="113">
        <v>1.0895407498481212E-4</v>
      </c>
      <c r="K179" s="113">
        <v>1.6645046903858328E-5</v>
      </c>
    </row>
    <row r="180" spans="2:11">
      <c r="B180" s="112" t="s">
        <v>2385</v>
      </c>
      <c r="C180" s="111">
        <v>8329</v>
      </c>
      <c r="D180" s="106" t="s">
        <v>132</v>
      </c>
      <c r="E180" s="77">
        <v>43810</v>
      </c>
      <c r="F180" s="127">
        <v>14937333.619999999</v>
      </c>
      <c r="G180" s="126">
        <v>109.2992</v>
      </c>
      <c r="H180" s="127">
        <v>57452.552859999996</v>
      </c>
      <c r="I180" s="113">
        <v>1.8299297039928572E-3</v>
      </c>
      <c r="J180" s="113">
        <v>6.2530063515985421E-3</v>
      </c>
      <c r="K180" s="113">
        <v>9.5527940581378401E-4</v>
      </c>
    </row>
    <row r="181" spans="2:11">
      <c r="B181" s="112" t="s">
        <v>2386</v>
      </c>
      <c r="C181" s="111">
        <v>4027</v>
      </c>
      <c r="D181" s="106" t="s">
        <v>132</v>
      </c>
      <c r="E181" s="77">
        <v>39293</v>
      </c>
      <c r="F181" s="127">
        <v>202346.57999999996</v>
      </c>
      <c r="G181" s="165">
        <v>0</v>
      </c>
      <c r="H181" s="165">
        <v>0</v>
      </c>
      <c r="I181" s="113">
        <v>5.5423599999999994E-4</v>
      </c>
      <c r="J181" s="97">
        <v>0</v>
      </c>
      <c r="K181" s="97">
        <v>0</v>
      </c>
    </row>
    <row r="182" spans="2:11">
      <c r="B182" s="112" t="s">
        <v>2387</v>
      </c>
      <c r="C182" s="111">
        <v>5290</v>
      </c>
      <c r="D182" s="106" t="s">
        <v>132</v>
      </c>
      <c r="E182" s="77">
        <v>42359</v>
      </c>
      <c r="F182" s="127">
        <v>24193952.469999999</v>
      </c>
      <c r="G182" s="126">
        <v>57.8476</v>
      </c>
      <c r="H182" s="127">
        <v>49250.589770000006</v>
      </c>
      <c r="I182" s="113">
        <v>5.1169556987667392E-3</v>
      </c>
      <c r="J182" s="113">
        <v>5.3603231766259285E-3</v>
      </c>
      <c r="K182" s="113">
        <v>8.1890310855481862E-4</v>
      </c>
    </row>
    <row r="183" spans="2:11">
      <c r="B183" s="112" t="s">
        <v>2388</v>
      </c>
      <c r="C183" s="111">
        <v>8278</v>
      </c>
      <c r="D183" s="106" t="s">
        <v>132</v>
      </c>
      <c r="E183" s="77">
        <v>44256</v>
      </c>
      <c r="F183" s="127">
        <v>3149442.73</v>
      </c>
      <c r="G183" s="126">
        <v>106.9448</v>
      </c>
      <c r="H183" s="127">
        <v>11852.57344</v>
      </c>
      <c r="I183" s="113">
        <v>1.2597771894E-2</v>
      </c>
      <c r="J183" s="113">
        <v>1.2900073767602499E-3</v>
      </c>
      <c r="K183" s="113">
        <v>1.9707600009903961E-4</v>
      </c>
    </row>
    <row r="184" spans="2:11">
      <c r="B184" s="112" t="s">
        <v>2389</v>
      </c>
      <c r="C184" s="111">
        <v>8413</v>
      </c>
      <c r="D184" s="106" t="s">
        <v>134</v>
      </c>
      <c r="E184" s="77">
        <v>44661</v>
      </c>
      <c r="F184" s="127">
        <v>690483.27</v>
      </c>
      <c r="G184" s="126">
        <v>147.36240000000001</v>
      </c>
      <c r="H184" s="127">
        <v>3818.72523</v>
      </c>
      <c r="I184" s="113">
        <v>4.5793723333333331E-3</v>
      </c>
      <c r="J184" s="113">
        <v>4.1562144638527393E-4</v>
      </c>
      <c r="K184" s="113">
        <v>6.3494995210566272E-5</v>
      </c>
    </row>
    <row r="185" spans="2:11">
      <c r="B185" s="112" t="s">
        <v>2390</v>
      </c>
      <c r="C185" s="111">
        <v>7053</v>
      </c>
      <c r="D185" s="106" t="s">
        <v>139</v>
      </c>
      <c r="E185" s="77">
        <v>43096</v>
      </c>
      <c r="F185" s="127">
        <v>220486899.66999999</v>
      </c>
      <c r="G185" s="126">
        <v>50.495600000000003</v>
      </c>
      <c r="H185" s="127">
        <v>56191.371509999997</v>
      </c>
      <c r="I185" s="113">
        <v>1.1612371579021051E-2</v>
      </c>
      <c r="J185" s="113">
        <v>6.1157422162469834E-3</v>
      </c>
      <c r="K185" s="113">
        <v>9.3430939646385613E-4</v>
      </c>
    </row>
    <row r="186" spans="2:11">
      <c r="B186" s="112" t="s">
        <v>2391</v>
      </c>
      <c r="C186" s="111">
        <v>8281</v>
      </c>
      <c r="D186" s="106" t="s">
        <v>134</v>
      </c>
      <c r="E186" s="77">
        <v>44302</v>
      </c>
      <c r="F186" s="127">
        <v>13767195.699999999</v>
      </c>
      <c r="G186" s="126">
        <v>159.63059999999999</v>
      </c>
      <c r="H186" s="127">
        <v>82478.39409999999</v>
      </c>
      <c r="I186" s="113">
        <v>7.0738442842857149E-3</v>
      </c>
      <c r="J186" s="113">
        <v>8.9767625023329158E-3</v>
      </c>
      <c r="K186" s="113">
        <v>1.3713909545554545E-3</v>
      </c>
    </row>
    <row r="187" spans="2:11">
      <c r="B187" s="112" t="s">
        <v>2392</v>
      </c>
      <c r="C187" s="111">
        <v>5255</v>
      </c>
      <c r="D187" s="106" t="s">
        <v>132</v>
      </c>
      <c r="E187" s="77">
        <v>41378</v>
      </c>
      <c r="F187" s="127">
        <v>2079065.02</v>
      </c>
      <c r="G187" s="126">
        <v>110.7513</v>
      </c>
      <c r="H187" s="127">
        <v>8102.81963</v>
      </c>
      <c r="I187" s="113">
        <v>2.8089888202247188E-2</v>
      </c>
      <c r="J187" s="113">
        <v>8.8189262426183776E-4</v>
      </c>
      <c r="K187" s="113">
        <v>1.3472781166790898E-4</v>
      </c>
    </row>
    <row r="188" spans="2:11">
      <c r="B188" s="112" t="s">
        <v>2393</v>
      </c>
      <c r="C188" s="111">
        <v>8327</v>
      </c>
      <c r="D188" s="106" t="s">
        <v>132</v>
      </c>
      <c r="E188" s="77">
        <v>44427</v>
      </c>
      <c r="F188" s="127">
        <v>3263424.33</v>
      </c>
      <c r="G188" s="126">
        <v>171.32490000000001</v>
      </c>
      <c r="H188" s="127">
        <v>19674.93476</v>
      </c>
      <c r="I188" s="113">
        <v>1.9778329250303029E-2</v>
      </c>
      <c r="J188" s="113">
        <v>2.1413755507324371E-3</v>
      </c>
      <c r="K188" s="113">
        <v>3.2714055427193018E-4</v>
      </c>
    </row>
    <row r="189" spans="2:11">
      <c r="B189" s="112" t="s">
        <v>2394</v>
      </c>
      <c r="C189" s="111">
        <v>5332</v>
      </c>
      <c r="D189" s="106" t="s">
        <v>132</v>
      </c>
      <c r="E189" s="77">
        <v>43318</v>
      </c>
      <c r="F189" s="127">
        <v>16796824.359999999</v>
      </c>
      <c r="G189" s="126">
        <v>105.5604</v>
      </c>
      <c r="H189" s="127">
        <v>62394.667529999999</v>
      </c>
      <c r="I189" s="113">
        <v>8.1050013592592601E-3</v>
      </c>
      <c r="J189" s="113">
        <v>6.7908949724426459E-3</v>
      </c>
      <c r="K189" s="113">
        <v>1.0374533063700489E-3</v>
      </c>
    </row>
    <row r="190" spans="2:11">
      <c r="B190" s="112" t="s">
        <v>2395</v>
      </c>
      <c r="C190" s="111">
        <v>5294</v>
      </c>
      <c r="D190" s="106" t="s">
        <v>135</v>
      </c>
      <c r="E190" s="77">
        <v>42646</v>
      </c>
      <c r="F190" s="127">
        <v>20425058.760000002</v>
      </c>
      <c r="G190" s="126">
        <v>51.252400000000002</v>
      </c>
      <c r="H190" s="127">
        <v>44360.60716</v>
      </c>
      <c r="I190" s="113">
        <v>3.4041764049999999E-2</v>
      </c>
      <c r="J190" s="113">
        <v>4.8281084916832672E-3</v>
      </c>
      <c r="K190" s="113">
        <v>7.3759602210552659E-4</v>
      </c>
    </row>
    <row r="191" spans="2:11">
      <c r="B191" s="112" t="s">
        <v>2396</v>
      </c>
      <c r="C191" s="111">
        <v>8323</v>
      </c>
      <c r="D191" s="106" t="s">
        <v>132</v>
      </c>
      <c r="E191" s="77">
        <v>44406</v>
      </c>
      <c r="F191" s="127">
        <v>16865539.510000002</v>
      </c>
      <c r="G191" s="126">
        <v>96.047300000000007</v>
      </c>
      <c r="H191" s="127">
        <v>57003.912670000005</v>
      </c>
      <c r="I191" s="113">
        <v>1.1170881448292684E-3</v>
      </c>
      <c r="J191" s="113">
        <v>6.2041773645822758E-3</v>
      </c>
      <c r="K191" s="113">
        <v>9.4781974192083697E-4</v>
      </c>
    </row>
    <row r="192" spans="2:11">
      <c r="B192" s="112" t="s">
        <v>2397</v>
      </c>
      <c r="C192" s="111">
        <v>60832</v>
      </c>
      <c r="D192" s="106" t="s">
        <v>132</v>
      </c>
      <c r="E192" s="77">
        <v>42555</v>
      </c>
      <c r="F192" s="127">
        <v>0.32</v>
      </c>
      <c r="G192" s="126">
        <v>100</v>
      </c>
      <c r="H192" s="127">
        <v>1.1100000000000001E-3</v>
      </c>
      <c r="I192" s="113">
        <v>1.7593810151447228E-2</v>
      </c>
      <c r="J192" s="113">
        <v>1.2080989798987296E-10</v>
      </c>
      <c r="K192" s="113">
        <v>1.8456275442401645E-11</v>
      </c>
    </row>
    <row r="193" spans="2:11">
      <c r="B193" s="112" t="s">
        <v>2398</v>
      </c>
      <c r="C193" s="111">
        <v>7060</v>
      </c>
      <c r="D193" s="106" t="s">
        <v>134</v>
      </c>
      <c r="E193" s="77">
        <v>44197</v>
      </c>
      <c r="F193" s="127">
        <v>17315764.07</v>
      </c>
      <c r="G193" s="126">
        <v>115.27070000000001</v>
      </c>
      <c r="H193" s="127">
        <v>74909.889200000005</v>
      </c>
      <c r="I193" s="113">
        <v>1.4362696833333333E-3</v>
      </c>
      <c r="J193" s="113">
        <v>8.1530234889051218E-3</v>
      </c>
      <c r="K193" s="113">
        <v>1.2455473409324219E-3</v>
      </c>
    </row>
    <row r="194" spans="2:11">
      <c r="B194" s="112" t="s">
        <v>2399</v>
      </c>
      <c r="C194" s="111">
        <v>60833</v>
      </c>
      <c r="D194" s="106" t="s">
        <v>132</v>
      </c>
      <c r="E194" s="77">
        <v>42555</v>
      </c>
      <c r="F194" s="127">
        <v>5929748.2000000002</v>
      </c>
      <c r="G194" s="126">
        <v>100</v>
      </c>
      <c r="H194" s="127">
        <v>20866.783920000002</v>
      </c>
      <c r="I194" s="113">
        <v>3.9526364346361966E-3</v>
      </c>
      <c r="J194" s="113">
        <v>2.2710937268035324E-3</v>
      </c>
      <c r="K194" s="113">
        <v>3.4695775822035814E-4</v>
      </c>
    </row>
    <row r="195" spans="2:11">
      <c r="B195" s="112" t="s">
        <v>2400</v>
      </c>
      <c r="C195" s="111">
        <v>8313</v>
      </c>
      <c r="D195" s="106" t="s">
        <v>132</v>
      </c>
      <c r="E195" s="77">
        <v>44357</v>
      </c>
      <c r="F195" s="127">
        <v>1753026.97</v>
      </c>
      <c r="G195" s="126">
        <v>102.2286</v>
      </c>
      <c r="H195" s="127">
        <v>6306.3820599999999</v>
      </c>
      <c r="I195" s="113">
        <v>0.12545334286928103</v>
      </c>
      <c r="J195" s="113">
        <v>6.8637240842681503E-4</v>
      </c>
      <c r="K195" s="113">
        <v>1.0485794985980206E-4</v>
      </c>
    </row>
    <row r="196" spans="2:11">
      <c r="B196" s="112" t="s">
        <v>2401</v>
      </c>
      <c r="C196" s="111">
        <v>6657</v>
      </c>
      <c r="D196" s="106" t="s">
        <v>132</v>
      </c>
      <c r="E196" s="77">
        <v>42916</v>
      </c>
      <c r="F196" s="127">
        <v>2921579.48</v>
      </c>
      <c r="G196" s="126">
        <v>95.878399999999999</v>
      </c>
      <c r="H196" s="127">
        <v>9857.2949200000003</v>
      </c>
      <c r="I196" s="113">
        <v>0.12540316182879538</v>
      </c>
      <c r="J196" s="113">
        <v>1.0728457601272908E-3</v>
      </c>
      <c r="K196" s="113">
        <v>1.6389995509955539E-4</v>
      </c>
    </row>
    <row r="197" spans="2:11">
      <c r="B197" s="112" t="s">
        <v>2402</v>
      </c>
      <c r="C197" s="111">
        <v>7009</v>
      </c>
      <c r="D197" s="106" t="s">
        <v>132</v>
      </c>
      <c r="E197" s="77">
        <v>42916</v>
      </c>
      <c r="F197" s="127">
        <v>2017908.34</v>
      </c>
      <c r="G197" s="126">
        <v>98.380700000000004</v>
      </c>
      <c r="H197" s="127">
        <v>6986.0326399999994</v>
      </c>
      <c r="I197" s="113">
        <v>0.12540316151000519</v>
      </c>
      <c r="J197" s="113">
        <v>7.6034404557866902E-4</v>
      </c>
      <c r="K197" s="113">
        <v>1.1615868707517866E-4</v>
      </c>
    </row>
    <row r="198" spans="2:11">
      <c r="B198" s="112" t="s">
        <v>2403</v>
      </c>
      <c r="C198" s="111">
        <v>7987</v>
      </c>
      <c r="D198" s="106" t="s">
        <v>132</v>
      </c>
      <c r="E198" s="77">
        <v>42916</v>
      </c>
      <c r="F198" s="127">
        <v>2363769.87</v>
      </c>
      <c r="G198" s="126">
        <v>99.990200000000002</v>
      </c>
      <c r="H198" s="127">
        <v>8317.2909999999993</v>
      </c>
      <c r="I198" s="113">
        <v>0.12540416552332417</v>
      </c>
      <c r="J198" s="113">
        <v>9.0523520474061997E-4</v>
      </c>
      <c r="K198" s="113">
        <v>1.3829388615370109E-4</v>
      </c>
    </row>
    <row r="199" spans="2:11">
      <c r="B199" s="112" t="s">
        <v>2404</v>
      </c>
      <c r="C199" s="111">
        <v>7988</v>
      </c>
      <c r="D199" s="106" t="s">
        <v>132</v>
      </c>
      <c r="E199" s="77">
        <v>42916</v>
      </c>
      <c r="F199" s="127">
        <v>2362209.9700000002</v>
      </c>
      <c r="G199" s="126">
        <v>0.81669999999999998</v>
      </c>
      <c r="H199" s="127">
        <v>67.889150000000001</v>
      </c>
      <c r="I199" s="113">
        <v>0.12540416552332417</v>
      </c>
      <c r="J199" s="113">
        <v>7.3889020595668307E-6</v>
      </c>
      <c r="K199" s="113">
        <v>1.1288115783338032E-6</v>
      </c>
    </row>
    <row r="200" spans="2:11">
      <c r="B200" s="112" t="s">
        <v>2405</v>
      </c>
      <c r="C200" s="111">
        <v>8271</v>
      </c>
      <c r="D200" s="106" t="s">
        <v>132</v>
      </c>
      <c r="E200" s="77">
        <v>42916</v>
      </c>
      <c r="F200" s="127">
        <v>1452687.9</v>
      </c>
      <c r="G200" s="126">
        <v>108.1523</v>
      </c>
      <c r="H200" s="127">
        <v>5528.7550199999996</v>
      </c>
      <c r="I200" s="113">
        <v>0.12540316199999998</v>
      </c>
      <c r="J200" s="113">
        <v>6.0173723421369171E-4</v>
      </c>
      <c r="K200" s="113">
        <v>9.1928131083496222E-5</v>
      </c>
    </row>
    <row r="201" spans="2:11">
      <c r="B201" s="112" t="s">
        <v>2406</v>
      </c>
      <c r="C201" s="111">
        <v>7999</v>
      </c>
      <c r="D201" s="106" t="s">
        <v>134</v>
      </c>
      <c r="E201" s="77">
        <v>44228</v>
      </c>
      <c r="F201" s="127">
        <v>15475773.109999999</v>
      </c>
      <c r="G201" s="126">
        <v>103.43089999999999</v>
      </c>
      <c r="H201" s="127">
        <v>60073.262990000003</v>
      </c>
      <c r="I201" s="113">
        <v>2.9103911471698114E-2</v>
      </c>
      <c r="J201" s="113">
        <v>6.5382385349015398E-3</v>
      </c>
      <c r="K201" s="113">
        <v>9.9885467429484021E-4</v>
      </c>
    </row>
    <row r="202" spans="2:11">
      <c r="B202" s="112" t="s">
        <v>2407</v>
      </c>
      <c r="C202" s="111">
        <v>60834</v>
      </c>
      <c r="D202" s="106" t="s">
        <v>132</v>
      </c>
      <c r="E202" s="77">
        <v>42555</v>
      </c>
      <c r="F202" s="127">
        <v>492450.51</v>
      </c>
      <c r="G202" s="126">
        <v>100</v>
      </c>
      <c r="H202" s="127">
        <v>1732.93335</v>
      </c>
      <c r="I202" s="113">
        <v>4.1178963109213002E-3</v>
      </c>
      <c r="J202" s="113">
        <v>1.8860855967274664E-4</v>
      </c>
      <c r="K202" s="113">
        <v>2.881395966749893E-5</v>
      </c>
    </row>
    <row r="203" spans="2:11">
      <c r="B203" s="112" t="s">
        <v>2408</v>
      </c>
      <c r="C203" s="111">
        <v>4028</v>
      </c>
      <c r="D203" s="106" t="s">
        <v>132</v>
      </c>
      <c r="E203" s="77">
        <v>39321</v>
      </c>
      <c r="F203" s="127">
        <v>394776.73</v>
      </c>
      <c r="G203" s="165">
        <v>0</v>
      </c>
      <c r="H203" s="165">
        <v>0</v>
      </c>
      <c r="I203" s="113">
        <v>1.8721967687484928E-3</v>
      </c>
      <c r="J203" s="97">
        <v>0</v>
      </c>
      <c r="K203" s="97">
        <v>0</v>
      </c>
    </row>
    <row r="204" spans="2:11">
      <c r="B204" s="112" t="s">
        <v>2409</v>
      </c>
      <c r="C204" s="111">
        <v>87957</v>
      </c>
      <c r="D204" s="106" t="s">
        <v>134</v>
      </c>
      <c r="E204" s="77">
        <v>44895</v>
      </c>
      <c r="F204" s="127">
        <v>2774116.54</v>
      </c>
      <c r="G204" s="126">
        <v>100</v>
      </c>
      <c r="H204" s="127">
        <v>10411.25937</v>
      </c>
      <c r="I204" s="113">
        <v>4.6722818043892448E-3</v>
      </c>
      <c r="J204" s="113">
        <v>1.1331380021944223E-3</v>
      </c>
      <c r="K204" s="113">
        <v>1.7311087444595047E-4</v>
      </c>
    </row>
    <row r="205" spans="2:11">
      <c r="B205" s="112" t="s">
        <v>2410</v>
      </c>
      <c r="C205" s="111">
        <v>7991</v>
      </c>
      <c r="D205" s="106" t="s">
        <v>132</v>
      </c>
      <c r="E205" s="77">
        <v>44105</v>
      </c>
      <c r="F205" s="127">
        <v>18014497.449999999</v>
      </c>
      <c r="G205" s="126">
        <v>109.4187</v>
      </c>
      <c r="H205" s="127">
        <v>69363.814610000001</v>
      </c>
      <c r="I205" s="113">
        <v>3.5597659569444446E-3</v>
      </c>
      <c r="J205" s="113">
        <v>7.5494012317320345E-3</v>
      </c>
      <c r="K205" s="113">
        <v>1.1533312325926516E-3</v>
      </c>
    </row>
    <row r="206" spans="2:11">
      <c r="B206" s="112" t="s">
        <v>2411</v>
      </c>
      <c r="C206" s="111">
        <v>5087</v>
      </c>
      <c r="D206" s="106" t="s">
        <v>132</v>
      </c>
      <c r="E206" s="77">
        <v>39630</v>
      </c>
      <c r="F206" s="127">
        <v>4800000</v>
      </c>
      <c r="G206" s="126">
        <v>0.47210000000000002</v>
      </c>
      <c r="H206" s="127">
        <v>79.743350000000007</v>
      </c>
      <c r="I206" s="113">
        <v>4.577497024626934E-3</v>
      </c>
      <c r="J206" s="113">
        <v>8.6790864674511117E-6</v>
      </c>
      <c r="K206" s="113">
        <v>1.3259146236935488E-6</v>
      </c>
    </row>
    <row r="207" spans="2:11">
      <c r="B207" s="112" t="s">
        <v>2412</v>
      </c>
      <c r="C207" s="111">
        <v>5223</v>
      </c>
      <c r="D207" s="106" t="s">
        <v>132</v>
      </c>
      <c r="E207" s="77">
        <v>40725</v>
      </c>
      <c r="F207" s="127">
        <v>5093397.0599999996</v>
      </c>
      <c r="G207" s="126">
        <v>4.2948000000000004</v>
      </c>
      <c r="H207" s="127">
        <v>769.78555000000006</v>
      </c>
      <c r="I207" s="113">
        <v>3.1603746480491869E-3</v>
      </c>
      <c r="J207" s="113">
        <v>8.3781724116737156E-5</v>
      </c>
      <c r="K207" s="113">
        <v>1.2799436164306887E-5</v>
      </c>
    </row>
    <row r="208" spans="2:11">
      <c r="B208" s="112" t="s">
        <v>2413</v>
      </c>
      <c r="C208" s="111">
        <v>9229</v>
      </c>
      <c r="D208" s="106" t="s">
        <v>132</v>
      </c>
      <c r="E208" s="77">
        <v>44735</v>
      </c>
      <c r="F208" s="127">
        <v>2850989.48</v>
      </c>
      <c r="G208" s="126">
        <v>99.527100000000004</v>
      </c>
      <c r="H208" s="127">
        <v>9985.1876599999996</v>
      </c>
      <c r="I208" s="113">
        <v>1.8986615712333333E-2</v>
      </c>
      <c r="J208" s="113">
        <v>1.0867653176705747E-3</v>
      </c>
      <c r="K208" s="113">
        <v>1.6602646288020714E-4</v>
      </c>
    </row>
    <row r="209" spans="2:11">
      <c r="B209" s="112" t="s">
        <v>2414</v>
      </c>
      <c r="C209" s="111">
        <v>7027</v>
      </c>
      <c r="D209" s="106" t="s">
        <v>135</v>
      </c>
      <c r="E209" s="77">
        <v>43738</v>
      </c>
      <c r="F209" s="127">
        <v>20635907.98</v>
      </c>
      <c r="G209" s="126">
        <v>95.965100000000007</v>
      </c>
      <c r="H209" s="127">
        <v>83918.335810000004</v>
      </c>
      <c r="I209" s="113">
        <v>8.5982949916666666E-3</v>
      </c>
      <c r="J209" s="113">
        <v>9.1334825123297308E-3</v>
      </c>
      <c r="K209" s="113">
        <v>1.395333261601187E-3</v>
      </c>
    </row>
    <row r="210" spans="2:11">
      <c r="B210" s="112" t="s">
        <v>2415</v>
      </c>
      <c r="C210" s="111">
        <v>9246</v>
      </c>
      <c r="D210" s="106" t="s">
        <v>134</v>
      </c>
      <c r="E210" s="77">
        <v>44816</v>
      </c>
      <c r="F210" s="127">
        <v>7335204.8600000003</v>
      </c>
      <c r="G210" s="126">
        <v>101.0787</v>
      </c>
      <c r="H210" s="127">
        <v>27825.9794</v>
      </c>
      <c r="I210" s="113">
        <v>4.5052710227272731E-3</v>
      </c>
      <c r="J210" s="113">
        <v>3.0285168763804558E-3</v>
      </c>
      <c r="K210" s="113">
        <v>4.6267021645134598E-4</v>
      </c>
    </row>
    <row r="211" spans="2:11">
      <c r="B211" s="112" t="s">
        <v>2416</v>
      </c>
      <c r="C211" s="111">
        <v>9245</v>
      </c>
      <c r="D211" s="106" t="s">
        <v>132</v>
      </c>
      <c r="E211" s="77">
        <v>44816</v>
      </c>
      <c r="F211" s="127">
        <v>684276.07</v>
      </c>
      <c r="G211" s="126">
        <v>102.8746</v>
      </c>
      <c r="H211" s="127">
        <v>2477.1869200000001</v>
      </c>
      <c r="I211" s="113">
        <v>4.8359500000000003E-3</v>
      </c>
      <c r="J211" s="113">
        <v>2.6961144063697976E-4</v>
      </c>
      <c r="K211" s="113">
        <v>4.1188868574625736E-5</v>
      </c>
    </row>
    <row r="212" spans="2:11">
      <c r="B212" s="112" t="s">
        <v>2417</v>
      </c>
      <c r="C212" s="111">
        <v>8412</v>
      </c>
      <c r="D212" s="106" t="s">
        <v>134</v>
      </c>
      <c r="E212" s="77">
        <v>44440</v>
      </c>
      <c r="F212" s="127">
        <v>2508197.92</v>
      </c>
      <c r="G212" s="126">
        <v>99.973600000000005</v>
      </c>
      <c r="H212" s="127">
        <v>9410.7816999999995</v>
      </c>
      <c r="I212" s="113">
        <v>8.5023657271186444E-3</v>
      </c>
      <c r="J212" s="113">
        <v>1.0242482677314982E-3</v>
      </c>
      <c r="K212" s="113">
        <v>1.5647565692208359E-4</v>
      </c>
    </row>
    <row r="213" spans="2:11">
      <c r="B213" s="112" t="s">
        <v>2418</v>
      </c>
      <c r="C213" s="111">
        <v>7018</v>
      </c>
      <c r="D213" s="106" t="s">
        <v>132</v>
      </c>
      <c r="E213" s="77">
        <v>43525</v>
      </c>
      <c r="F213" s="127">
        <v>32989210.18</v>
      </c>
      <c r="G213" s="126">
        <v>108.2933</v>
      </c>
      <c r="H213" s="127">
        <v>125716.64220999999</v>
      </c>
      <c r="I213" s="113">
        <v>2.0421434118181817E-3</v>
      </c>
      <c r="J213" s="113">
        <v>1.3682715964882391E-2</v>
      </c>
      <c r="K213" s="113">
        <v>2.0903252038933485E-3</v>
      </c>
    </row>
    <row r="214" spans="2:11">
      <c r="B214" s="112" t="s">
        <v>2419</v>
      </c>
      <c r="C214" s="111">
        <v>5270</v>
      </c>
      <c r="D214" s="106" t="s">
        <v>132</v>
      </c>
      <c r="E214" s="77">
        <v>42267</v>
      </c>
      <c r="F214" s="127">
        <v>4553589.17</v>
      </c>
      <c r="G214" s="126">
        <v>32.314399999999999</v>
      </c>
      <c r="H214" s="127">
        <v>5178.0854100000006</v>
      </c>
      <c r="I214" s="113">
        <v>3.4045284160085516E-2</v>
      </c>
      <c r="J214" s="113">
        <v>5.6357114429274725E-4</v>
      </c>
      <c r="K214" s="113">
        <v>8.6097450983100229E-5</v>
      </c>
    </row>
    <row r="215" spans="2:11">
      <c r="B215" s="112" t="s">
        <v>2420</v>
      </c>
      <c r="C215" s="111">
        <v>8287</v>
      </c>
      <c r="D215" s="106" t="s">
        <v>132</v>
      </c>
      <c r="E215" s="77">
        <v>43800</v>
      </c>
      <c r="F215" s="127">
        <v>3968040.02</v>
      </c>
      <c r="G215" s="126">
        <v>213.8672</v>
      </c>
      <c r="H215" s="127">
        <v>29863.416699999998</v>
      </c>
      <c r="I215" s="113">
        <v>3.026152931818182E-2</v>
      </c>
      <c r="J215" s="113">
        <v>3.2502669596000608E-3</v>
      </c>
      <c r="K215" s="113">
        <v>4.9654724708686222E-4</v>
      </c>
    </row>
    <row r="216" spans="2:11">
      <c r="B216" s="112" t="s">
        <v>2421</v>
      </c>
      <c r="C216" s="111">
        <v>1181106</v>
      </c>
      <c r="D216" s="106" t="s">
        <v>132</v>
      </c>
      <c r="E216" s="77">
        <v>44287</v>
      </c>
      <c r="F216" s="127">
        <v>5922354.4199999999</v>
      </c>
      <c r="G216" s="126">
        <v>123.11279999999999</v>
      </c>
      <c r="H216" s="127">
        <v>25657.64961</v>
      </c>
      <c r="I216" s="113">
        <v>4.1054580533333336E-2</v>
      </c>
      <c r="J216" s="113">
        <v>2.7925207495891921E-3</v>
      </c>
      <c r="K216" s="113">
        <v>4.266168003664767E-4</v>
      </c>
    </row>
    <row r="217" spans="2:11">
      <c r="B217" s="112" t="s">
        <v>2422</v>
      </c>
      <c r="C217" s="111">
        <v>62171</v>
      </c>
      <c r="D217" s="106" t="s">
        <v>132</v>
      </c>
      <c r="E217" s="77">
        <v>42549</v>
      </c>
      <c r="F217" s="127">
        <v>1547169.87</v>
      </c>
      <c r="G217" s="126">
        <v>100</v>
      </c>
      <c r="H217" s="127">
        <v>5444.4907599999997</v>
      </c>
      <c r="I217" s="113">
        <v>3.3208965319393089E-4</v>
      </c>
      <c r="J217" s="113">
        <v>5.9256610209225738E-4</v>
      </c>
      <c r="K217" s="113">
        <v>9.0527046045198791E-5</v>
      </c>
    </row>
    <row r="218" spans="2:11">
      <c r="B218" s="112" t="s">
        <v>2423</v>
      </c>
      <c r="C218" s="111">
        <v>62172</v>
      </c>
      <c r="D218" s="106" t="s">
        <v>132</v>
      </c>
      <c r="E218" s="77">
        <v>42549</v>
      </c>
      <c r="F218" s="127">
        <v>3386783.81</v>
      </c>
      <c r="G218" s="126">
        <v>100</v>
      </c>
      <c r="H218" s="127">
        <v>11918.09222</v>
      </c>
      <c r="I218" s="113">
        <v>1.5010672712190011E-3</v>
      </c>
      <c r="J218" s="113">
        <v>1.2971382930919806E-3</v>
      </c>
      <c r="K218" s="113">
        <v>1.981653988831208E-4</v>
      </c>
    </row>
    <row r="219" spans="2:11">
      <c r="B219" s="112" t="s">
        <v>2424</v>
      </c>
      <c r="C219" s="111">
        <v>5059</v>
      </c>
      <c r="D219" s="106" t="s">
        <v>134</v>
      </c>
      <c r="E219" s="77">
        <v>38504</v>
      </c>
      <c r="F219" s="127">
        <v>2882100</v>
      </c>
      <c r="G219" s="126">
        <v>4.351</v>
      </c>
      <c r="H219" s="127">
        <v>470.62683000000004</v>
      </c>
      <c r="I219" s="113">
        <v>6.2630480167014616E-3</v>
      </c>
      <c r="J219" s="113">
        <v>5.122196335459214E-5</v>
      </c>
      <c r="K219" s="113">
        <v>7.8252418063642643E-6</v>
      </c>
    </row>
    <row r="220" spans="2:11">
      <c r="B220" s="112" t="s">
        <v>2425</v>
      </c>
      <c r="C220" s="111">
        <v>62173</v>
      </c>
      <c r="D220" s="106" t="s">
        <v>132</v>
      </c>
      <c r="E220" s="77">
        <v>42549</v>
      </c>
      <c r="F220" s="127">
        <v>10370736.85</v>
      </c>
      <c r="G220" s="126">
        <v>100</v>
      </c>
      <c r="H220" s="127">
        <v>36494.62298</v>
      </c>
      <c r="I220" s="113">
        <v>9.6501996949850295E-3</v>
      </c>
      <c r="J220" s="113">
        <v>3.9719925039573625E-3</v>
      </c>
      <c r="K220" s="113">
        <v>6.0680613863556819E-4</v>
      </c>
    </row>
    <row r="221" spans="2:11">
      <c r="B221" s="112" t="s">
        <v>2426</v>
      </c>
      <c r="C221" s="111">
        <v>87956</v>
      </c>
      <c r="D221" s="106" t="s">
        <v>134</v>
      </c>
      <c r="E221" s="77">
        <v>44837</v>
      </c>
      <c r="F221" s="127">
        <v>1778279.83</v>
      </c>
      <c r="G221" s="126">
        <v>100</v>
      </c>
      <c r="H221" s="127">
        <v>6673.8842000000004</v>
      </c>
      <c r="I221" s="113">
        <v>2.3351149290272116E-3</v>
      </c>
      <c r="J221" s="113">
        <v>7.2637051297137366E-4</v>
      </c>
      <c r="K221" s="113">
        <v>1.1096850906837148E-4</v>
      </c>
    </row>
    <row r="222" spans="2:11">
      <c r="B222" s="112" t="s">
        <v>2427</v>
      </c>
      <c r="C222" s="111">
        <v>4023</v>
      </c>
      <c r="D222" s="106" t="s">
        <v>134</v>
      </c>
      <c r="E222" s="77">
        <v>39205</v>
      </c>
      <c r="F222" s="127">
        <v>2534941</v>
      </c>
      <c r="G222" s="126">
        <v>2.2829000000000002</v>
      </c>
      <c r="H222" s="127">
        <v>217.186749999</v>
      </c>
      <c r="I222" s="113">
        <v>4.000000079240492E-2</v>
      </c>
      <c r="J222" s="113">
        <v>2.363811631723534E-5</v>
      </c>
      <c r="K222" s="113">
        <v>3.6112238562356475E-6</v>
      </c>
    </row>
    <row r="223" spans="2:11">
      <c r="B223" s="112" t="s">
        <v>2428</v>
      </c>
      <c r="C223" s="111">
        <v>4030</v>
      </c>
      <c r="D223" s="106" t="s">
        <v>132</v>
      </c>
      <c r="E223" s="77">
        <v>39377</v>
      </c>
      <c r="F223" s="127">
        <v>600000</v>
      </c>
      <c r="G223" s="126">
        <v>1E-4</v>
      </c>
      <c r="H223" s="127">
        <v>2.1100009999999998E-3</v>
      </c>
      <c r="I223" s="113">
        <v>0</v>
      </c>
      <c r="J223" s="113">
        <v>2.2964775276444131E-10</v>
      </c>
      <c r="K223" s="113">
        <v>3.5083567243011629E-11</v>
      </c>
    </row>
    <row r="224" spans="2:11">
      <c r="B224" s="112" t="s">
        <v>2429</v>
      </c>
      <c r="C224" s="111">
        <v>8299</v>
      </c>
      <c r="D224" s="106" t="s">
        <v>135</v>
      </c>
      <c r="E224" s="77">
        <v>44286</v>
      </c>
      <c r="F224" s="127">
        <v>13281045.34</v>
      </c>
      <c r="G224" s="126">
        <v>99.711500000000001</v>
      </c>
      <c r="H224" s="127">
        <v>56117.390619999998</v>
      </c>
      <c r="I224" s="113">
        <v>2.99427289375E-2</v>
      </c>
      <c r="J224" s="113">
        <v>6.1076903029369835E-3</v>
      </c>
      <c r="K224" s="113">
        <v>9.3307929584825796E-4</v>
      </c>
    </row>
    <row r="225" spans="2:11">
      <c r="B225" s="112" t="s">
        <v>2430</v>
      </c>
      <c r="C225" s="111">
        <v>5326</v>
      </c>
      <c r="D225" s="106" t="s">
        <v>135</v>
      </c>
      <c r="E225" s="77">
        <v>43220</v>
      </c>
      <c r="F225" s="127">
        <v>25106651.940000001</v>
      </c>
      <c r="G225" s="126">
        <v>91.823800000000006</v>
      </c>
      <c r="H225" s="127">
        <v>97693.12977</v>
      </c>
      <c r="I225" s="113">
        <v>2.0833941007692307E-2</v>
      </c>
      <c r="J225" s="113">
        <v>1.0632700037680288E-2</v>
      </c>
      <c r="K225" s="113">
        <v>1.6243705512300971E-3</v>
      </c>
    </row>
    <row r="226" spans="2:11">
      <c r="B226" s="112" t="s">
        <v>2431</v>
      </c>
      <c r="C226" s="111">
        <v>7036</v>
      </c>
      <c r="D226" s="106" t="s">
        <v>132</v>
      </c>
      <c r="E226" s="77">
        <v>37987</v>
      </c>
      <c r="F226" s="127">
        <v>85467874.549999982</v>
      </c>
      <c r="G226" s="126">
        <v>120.93770000000001</v>
      </c>
      <c r="H226" s="127">
        <v>363733.98074000003</v>
      </c>
      <c r="I226" s="113">
        <v>4.1995882805263155E-3</v>
      </c>
      <c r="J226" s="113">
        <v>3.9587986584369197E-2</v>
      </c>
      <c r="K226" s="113">
        <v>6.047904987656446E-3</v>
      </c>
    </row>
    <row r="227" spans="2:11">
      <c r="B227" s="112" t="s">
        <v>2432</v>
      </c>
      <c r="C227" s="111">
        <v>62174</v>
      </c>
      <c r="D227" s="106" t="s">
        <v>132</v>
      </c>
      <c r="E227" s="77">
        <v>42549</v>
      </c>
      <c r="F227" s="127">
        <v>2486018.4500000002</v>
      </c>
      <c r="G227" s="126">
        <v>100</v>
      </c>
      <c r="H227" s="127">
        <v>8748.2989099999995</v>
      </c>
      <c r="I227" s="113">
        <v>4.567916046689326E-3</v>
      </c>
      <c r="J227" s="113">
        <v>9.5214513414596089E-4</v>
      </c>
      <c r="K227" s="113">
        <v>1.4546037327515501E-4</v>
      </c>
    </row>
    <row r="228" spans="2:11">
      <c r="B228" s="112" t="s">
        <v>2433</v>
      </c>
      <c r="C228" s="111">
        <v>60837</v>
      </c>
      <c r="D228" s="106" t="s">
        <v>132</v>
      </c>
      <c r="E228" s="77">
        <v>42555</v>
      </c>
      <c r="F228" s="127">
        <v>1225979.6599999999</v>
      </c>
      <c r="G228" s="126">
        <v>100</v>
      </c>
      <c r="H228" s="127">
        <v>4314.2224200000001</v>
      </c>
      <c r="I228" s="113">
        <v>2.1051807607565995E-3</v>
      </c>
      <c r="J228" s="113">
        <v>4.6955024366290339E-4</v>
      </c>
      <c r="K228" s="113">
        <v>7.1733763336310447E-5</v>
      </c>
    </row>
    <row r="229" spans="2:11">
      <c r="B229" s="112" t="s">
        <v>2434</v>
      </c>
      <c r="C229" s="111">
        <v>5309</v>
      </c>
      <c r="D229" s="106" t="s">
        <v>132</v>
      </c>
      <c r="E229" s="77">
        <v>42795</v>
      </c>
      <c r="F229" s="127">
        <v>18177136</v>
      </c>
      <c r="G229" s="126">
        <v>112.96040000000001</v>
      </c>
      <c r="H229" s="127">
        <v>72255.505700000009</v>
      </c>
      <c r="I229" s="113">
        <v>2.6982658E-2</v>
      </c>
      <c r="J229" s="113">
        <v>7.8641263719132284E-3</v>
      </c>
      <c r="K229" s="113">
        <v>1.2014121760623624E-3</v>
      </c>
    </row>
    <row r="230" spans="2:11">
      <c r="B230" s="112" t="s">
        <v>2435</v>
      </c>
      <c r="C230" s="111">
        <v>7046</v>
      </c>
      <c r="D230" s="106" t="s">
        <v>132</v>
      </c>
      <c r="E230" s="77">
        <v>43795</v>
      </c>
      <c r="F230" s="127">
        <v>19271933.719999999</v>
      </c>
      <c r="G230" s="126">
        <v>160.65639999999999</v>
      </c>
      <c r="H230" s="127">
        <v>108953.85256</v>
      </c>
      <c r="I230" s="113">
        <v>2.2229266977777779E-3</v>
      </c>
      <c r="J230" s="113">
        <v>1.1858291723763294E-2</v>
      </c>
      <c r="K230" s="113">
        <v>1.8116056877100699E-3</v>
      </c>
    </row>
    <row r="231" spans="2:11">
      <c r="B231" s="112" t="s">
        <v>2436</v>
      </c>
      <c r="C231" s="111">
        <v>8315</v>
      </c>
      <c r="D231" s="106" t="s">
        <v>132</v>
      </c>
      <c r="E231" s="77">
        <v>44337</v>
      </c>
      <c r="F231" s="127">
        <v>18454690.789999999</v>
      </c>
      <c r="G231" s="126">
        <v>83.593100000000007</v>
      </c>
      <c r="H231" s="127">
        <v>54287.078569999998</v>
      </c>
      <c r="I231" s="113">
        <v>3.6791648770657893E-3</v>
      </c>
      <c r="J231" s="113">
        <v>5.9084832650539787E-3</v>
      </c>
      <c r="K231" s="113">
        <v>9.0264619373983744E-4</v>
      </c>
    </row>
    <row r="232" spans="2:11">
      <c r="B232" s="112" t="s">
        <v>2437</v>
      </c>
      <c r="C232" s="111">
        <v>62175</v>
      </c>
      <c r="D232" s="106" t="s">
        <v>132</v>
      </c>
      <c r="E232" s="77">
        <v>42549</v>
      </c>
      <c r="F232" s="127">
        <v>8773400.7300000004</v>
      </c>
      <c r="G232" s="126">
        <v>100</v>
      </c>
      <c r="H232" s="127">
        <v>30873.597180000001</v>
      </c>
      <c r="I232" s="113">
        <v>6.8085481582699618E-4</v>
      </c>
      <c r="J232" s="113">
        <v>3.3602127260326385E-3</v>
      </c>
      <c r="K232" s="113">
        <v>5.133437959025537E-4</v>
      </c>
    </row>
    <row r="233" spans="2:11">
      <c r="B233" s="112" t="s">
        <v>2438</v>
      </c>
      <c r="C233" s="111">
        <v>62176</v>
      </c>
      <c r="D233" s="106" t="s">
        <v>132</v>
      </c>
      <c r="E233" s="77">
        <v>42549</v>
      </c>
      <c r="F233" s="127">
        <v>1702914.71</v>
      </c>
      <c r="G233" s="126">
        <v>100</v>
      </c>
      <c r="H233" s="127">
        <v>5992.5568800000001</v>
      </c>
      <c r="I233" s="113">
        <v>1.1632901907393388E-3</v>
      </c>
      <c r="J233" s="113">
        <v>6.5221638321739754E-4</v>
      </c>
      <c r="K233" s="113">
        <v>9.963989223562074E-5</v>
      </c>
    </row>
    <row r="234" spans="2:11">
      <c r="B234" s="112" t="s">
        <v>2439</v>
      </c>
      <c r="C234" s="111">
        <v>8296</v>
      </c>
      <c r="D234" s="106" t="s">
        <v>132</v>
      </c>
      <c r="E234" s="77">
        <v>44085</v>
      </c>
      <c r="F234" s="127">
        <v>2822586.27</v>
      </c>
      <c r="G234" s="126">
        <v>104.5996</v>
      </c>
      <c r="H234" s="127">
        <v>10389.544689999999</v>
      </c>
      <c r="I234" s="113">
        <v>2.3976816923076921E-3</v>
      </c>
      <c r="J234" s="113">
        <v>1.1307746253694827E-3</v>
      </c>
      <c r="K234" s="113">
        <v>1.7274981848628952E-4</v>
      </c>
    </row>
    <row r="235" spans="2:11">
      <c r="B235" s="112" t="s">
        <v>2440</v>
      </c>
      <c r="C235" s="111">
        <v>8333</v>
      </c>
      <c r="D235" s="106" t="s">
        <v>132</v>
      </c>
      <c r="E235" s="77">
        <v>44501</v>
      </c>
      <c r="F235" s="127">
        <v>1868887.42</v>
      </c>
      <c r="G235" s="126">
        <v>115.6281</v>
      </c>
      <c r="H235" s="127">
        <v>7604.4147599999997</v>
      </c>
      <c r="I235" s="113">
        <v>6.7144392154999998E-3</v>
      </c>
      <c r="J235" s="113">
        <v>8.2764736164710271E-4</v>
      </c>
      <c r="K235" s="113">
        <v>1.2644069674668882E-4</v>
      </c>
    </row>
    <row r="236" spans="2:11">
      <c r="B236" s="112" t="s">
        <v>2441</v>
      </c>
      <c r="C236" s="111">
        <v>87955</v>
      </c>
      <c r="D236" s="106" t="s">
        <v>134</v>
      </c>
      <c r="E236" s="77">
        <v>44827</v>
      </c>
      <c r="F236" s="127">
        <v>2080587.4</v>
      </c>
      <c r="G236" s="126">
        <v>100</v>
      </c>
      <c r="H236" s="127">
        <v>7808.4445099999994</v>
      </c>
      <c r="I236" s="113">
        <v>3.7465048364060897E-3</v>
      </c>
      <c r="J236" s="113">
        <v>8.4985349974115614E-4</v>
      </c>
      <c r="K236" s="113">
        <v>1.2983315554348552E-4</v>
      </c>
    </row>
    <row r="237" spans="2:11">
      <c r="B237" s="112" t="s">
        <v>2442</v>
      </c>
      <c r="C237" s="111">
        <v>84031</v>
      </c>
      <c r="D237" s="106" t="s">
        <v>132</v>
      </c>
      <c r="E237" s="77">
        <v>44314</v>
      </c>
      <c r="F237" s="127">
        <v>1676883.13</v>
      </c>
      <c r="G237" s="126">
        <v>100</v>
      </c>
      <c r="H237" s="127">
        <v>5900.9517500000002</v>
      </c>
      <c r="I237" s="113">
        <v>2.6717020951165002E-2</v>
      </c>
      <c r="J237" s="113">
        <v>6.4224628735194797E-4</v>
      </c>
      <c r="K237" s="113">
        <v>9.811674853182163E-5</v>
      </c>
    </row>
    <row r="238" spans="2:11">
      <c r="B238" s="112" t="s">
        <v>2443</v>
      </c>
      <c r="C238" s="111">
        <v>6653</v>
      </c>
      <c r="D238" s="106" t="s">
        <v>132</v>
      </c>
      <c r="E238" s="77">
        <v>39264</v>
      </c>
      <c r="F238" s="127">
        <v>152462093.34999999</v>
      </c>
      <c r="G238" s="126">
        <v>82.456999999999994</v>
      </c>
      <c r="H238" s="127">
        <v>442393.43677999999</v>
      </c>
      <c r="I238" s="113">
        <v>1.521585368295182E-2</v>
      </c>
      <c r="J238" s="113">
        <v>4.8149104476379372E-2</v>
      </c>
      <c r="K238" s="113">
        <v>7.3557974082183583E-3</v>
      </c>
    </row>
    <row r="239" spans="2:11">
      <c r="B239" s="112" t="s">
        <v>2444</v>
      </c>
      <c r="C239" s="111">
        <v>8410</v>
      </c>
      <c r="D239" s="106" t="s">
        <v>134</v>
      </c>
      <c r="E239" s="77">
        <v>44651</v>
      </c>
      <c r="F239" s="127">
        <v>1478133.0353550003</v>
      </c>
      <c r="G239" s="126">
        <v>114.31959999999999</v>
      </c>
      <c r="H239" s="127">
        <v>6341.8035335060003</v>
      </c>
      <c r="I239" s="113">
        <v>9.8542204011195407E-3</v>
      </c>
      <c r="J239" s="113">
        <v>6.9022760176096903E-4</v>
      </c>
      <c r="K239" s="113">
        <v>1.0544691244683131E-4</v>
      </c>
    </row>
    <row r="240" spans="2:11">
      <c r="B240" s="112" t="s">
        <v>2445</v>
      </c>
      <c r="C240" s="111">
        <v>7001</v>
      </c>
      <c r="D240" s="106" t="s">
        <v>134</v>
      </c>
      <c r="E240" s="77">
        <v>43602</v>
      </c>
      <c r="F240" s="127">
        <v>8785765</v>
      </c>
      <c r="G240" s="126">
        <v>73.470600000000005</v>
      </c>
      <c r="H240" s="127">
        <v>24225.443340000002</v>
      </c>
      <c r="I240" s="113">
        <v>1.5180487783333333E-2</v>
      </c>
      <c r="J240" s="113">
        <v>2.6366426474458081E-3</v>
      </c>
      <c r="K240" s="113">
        <v>4.0280311261021122E-4</v>
      </c>
    </row>
    <row r="241" spans="2:11">
      <c r="B241" s="112" t="s">
        <v>2446</v>
      </c>
      <c r="C241" s="111">
        <v>8319</v>
      </c>
      <c r="D241" s="106" t="s">
        <v>134</v>
      </c>
      <c r="E241" s="77">
        <v>44377</v>
      </c>
      <c r="F241" s="127">
        <v>4078260.11</v>
      </c>
      <c r="G241" s="126">
        <v>105.48399999999999</v>
      </c>
      <c r="H241" s="127">
        <v>16145.07532</v>
      </c>
      <c r="I241" s="113">
        <v>4.7045267099285713E-3</v>
      </c>
      <c r="J241" s="113">
        <v>1.7571936058090227E-3</v>
      </c>
      <c r="K241" s="113">
        <v>2.6844861003985664E-4</v>
      </c>
    </row>
    <row r="242" spans="2:11">
      <c r="B242" s="112" t="s">
        <v>2447</v>
      </c>
      <c r="C242" s="111">
        <v>8411</v>
      </c>
      <c r="D242" s="106" t="s">
        <v>134</v>
      </c>
      <c r="E242" s="77">
        <v>44651</v>
      </c>
      <c r="F242" s="127">
        <v>3074516.5826319996</v>
      </c>
      <c r="G242" s="126">
        <v>103.40770000000001</v>
      </c>
      <c r="H242" s="127">
        <v>11931.863666359999</v>
      </c>
      <c r="I242" s="113">
        <v>1.4781330601679311E-2</v>
      </c>
      <c r="J242" s="113">
        <v>1.2986371462720926E-3</v>
      </c>
      <c r="K242" s="113">
        <v>1.9839438051128333E-4</v>
      </c>
    </row>
    <row r="243" spans="2:11">
      <c r="B243" s="112" t="s">
        <v>2448</v>
      </c>
      <c r="C243" s="111">
        <v>9384</v>
      </c>
      <c r="D243" s="106" t="s">
        <v>134</v>
      </c>
      <c r="E243" s="77">
        <v>44910</v>
      </c>
      <c r="F243" s="127">
        <v>576968.44254800002</v>
      </c>
      <c r="G243" s="126">
        <v>100</v>
      </c>
      <c r="H243" s="127">
        <v>2165.3625626610001</v>
      </c>
      <c r="I243" s="113">
        <v>5.7696844973918479E-3</v>
      </c>
      <c r="J243" s="113">
        <v>2.3567318045600473E-4</v>
      </c>
      <c r="K243" s="113">
        <v>3.6004079179401896E-5</v>
      </c>
    </row>
    <row r="244" spans="2:11">
      <c r="B244" s="112" t="s">
        <v>2449</v>
      </c>
      <c r="C244" s="111">
        <v>5303</v>
      </c>
      <c r="D244" s="106" t="s">
        <v>134</v>
      </c>
      <c r="E244" s="77">
        <v>42788</v>
      </c>
      <c r="F244" s="127">
        <v>20629731.420000002</v>
      </c>
      <c r="G244" s="126">
        <v>82.371300000000005</v>
      </c>
      <c r="H244" s="127">
        <v>63774.646240000002</v>
      </c>
      <c r="I244" s="113">
        <v>2.6045127084840639E-2</v>
      </c>
      <c r="J244" s="113">
        <v>6.9410887446798505E-3</v>
      </c>
      <c r="K244" s="113">
        <v>1.0603985921145624E-3</v>
      </c>
    </row>
    <row r="245" spans="2:11">
      <c r="B245" s="112" t="s">
        <v>2450</v>
      </c>
      <c r="C245" s="111">
        <v>7011</v>
      </c>
      <c r="D245" s="106" t="s">
        <v>134</v>
      </c>
      <c r="E245" s="77">
        <v>43651</v>
      </c>
      <c r="F245" s="127">
        <v>23264110.120000001</v>
      </c>
      <c r="G245" s="126">
        <v>99.250500000000002</v>
      </c>
      <c r="H245" s="127">
        <v>86655.815269999992</v>
      </c>
      <c r="I245" s="113">
        <v>2.7153828433130588E-2</v>
      </c>
      <c r="J245" s="113">
        <v>9.4314236063044801E-3</v>
      </c>
      <c r="K245" s="113">
        <v>1.4408500858639588E-3</v>
      </c>
    </row>
    <row r="246" spans="2:11">
      <c r="B246" s="112" t="s">
        <v>2451</v>
      </c>
      <c r="C246" s="111">
        <v>62177</v>
      </c>
      <c r="D246" s="106" t="s">
        <v>132</v>
      </c>
      <c r="E246" s="77">
        <v>42549</v>
      </c>
      <c r="F246" s="127">
        <v>5509936.4299999997</v>
      </c>
      <c r="G246" s="126">
        <v>100</v>
      </c>
      <c r="H246" s="127">
        <v>19389.46629</v>
      </c>
      <c r="I246" s="113">
        <v>1.5348412848214287E-3</v>
      </c>
      <c r="J246" s="113">
        <v>2.1103058059216036E-3</v>
      </c>
      <c r="K246" s="113">
        <v>3.2239399146792927E-4</v>
      </c>
    </row>
    <row r="247" spans="2:11">
      <c r="B247" s="112" t="s">
        <v>2452</v>
      </c>
      <c r="C247" s="111">
        <v>8406</v>
      </c>
      <c r="D247" s="106" t="s">
        <v>132</v>
      </c>
      <c r="E247" s="77">
        <v>44621</v>
      </c>
      <c r="F247" s="127">
        <v>10659840.970000001</v>
      </c>
      <c r="G247" s="126">
        <v>100</v>
      </c>
      <c r="H247" s="127">
        <v>37511.980369999997</v>
      </c>
      <c r="I247" s="113">
        <v>1.2540989000000001E-2</v>
      </c>
      <c r="J247" s="113">
        <v>4.0827193890971315E-3</v>
      </c>
      <c r="K247" s="113">
        <v>6.2372201990872381E-4</v>
      </c>
    </row>
    <row r="248" spans="2:11">
      <c r="B248" s="112" t="s">
        <v>2453</v>
      </c>
      <c r="C248" s="111">
        <v>8502</v>
      </c>
      <c r="D248" s="106" t="s">
        <v>132</v>
      </c>
      <c r="E248" s="77">
        <v>44621</v>
      </c>
      <c r="F248" s="127">
        <v>15343201.958569998</v>
      </c>
      <c r="G248" s="126">
        <v>102.7266</v>
      </c>
      <c r="H248" s="127">
        <v>55464.893399494002</v>
      </c>
      <c r="I248" s="113">
        <v>7.6716009424201051E-2</v>
      </c>
      <c r="J248" s="113">
        <v>6.036673976227069E-3</v>
      </c>
      <c r="K248" s="113">
        <v>9.2223004501306859E-4</v>
      </c>
    </row>
    <row r="249" spans="2:11">
      <c r="B249" s="112" t="s">
        <v>2454</v>
      </c>
      <c r="C249" s="111">
        <v>7017</v>
      </c>
      <c r="D249" s="106" t="s">
        <v>133</v>
      </c>
      <c r="E249" s="77">
        <v>43709</v>
      </c>
      <c r="F249" s="127">
        <v>46224434.859999999</v>
      </c>
      <c r="G249" s="126">
        <v>97.833500000000001</v>
      </c>
      <c r="H249" s="127">
        <v>45222.982479999999</v>
      </c>
      <c r="I249" s="113">
        <v>2.8014808436000002E-2</v>
      </c>
      <c r="J249" s="113">
        <v>4.9219674776636137E-3</v>
      </c>
      <c r="K249" s="113">
        <v>7.5193497385385921E-4</v>
      </c>
    </row>
    <row r="250" spans="2:11">
      <c r="B250" s="112" t="s">
        <v>2455</v>
      </c>
      <c r="C250" s="111">
        <v>5258</v>
      </c>
      <c r="D250" s="106" t="s">
        <v>133</v>
      </c>
      <c r="E250" s="77">
        <v>41914</v>
      </c>
      <c r="F250" s="127">
        <v>48818446.689999998</v>
      </c>
      <c r="G250" s="126">
        <v>7.554157</v>
      </c>
      <c r="H250" s="127">
        <v>3687.8431</v>
      </c>
      <c r="I250" s="113">
        <v>6.4567902074719158E-2</v>
      </c>
      <c r="J250" s="113">
        <v>4.0137653037266376E-4</v>
      </c>
      <c r="K250" s="113">
        <v>6.1318782019784105E-5</v>
      </c>
    </row>
    <row r="251" spans="2:11">
      <c r="B251" s="112" t="s">
        <v>2456</v>
      </c>
      <c r="C251" s="111">
        <v>5121</v>
      </c>
      <c r="D251" s="106" t="s">
        <v>133</v>
      </c>
      <c r="E251" s="77">
        <v>39845</v>
      </c>
      <c r="F251" s="127">
        <v>38610484.789999999</v>
      </c>
      <c r="G251" s="126">
        <v>1.3397239999999999</v>
      </c>
      <c r="H251" s="127">
        <v>517.26465999999994</v>
      </c>
      <c r="I251" s="113">
        <v>0.10322448979591836</v>
      </c>
      <c r="J251" s="113">
        <v>5.6297919647176845E-5</v>
      </c>
      <c r="K251" s="113">
        <v>8.6007018392614724E-6</v>
      </c>
    </row>
    <row r="252" spans="2:11">
      <c r="B252" s="112" t="s">
        <v>2457</v>
      </c>
      <c r="C252" s="111">
        <v>6885</v>
      </c>
      <c r="D252" s="106" t="s">
        <v>134</v>
      </c>
      <c r="E252" s="77">
        <v>43602</v>
      </c>
      <c r="F252" s="127">
        <v>10200009.16</v>
      </c>
      <c r="G252" s="126">
        <v>92.914400000000001</v>
      </c>
      <c r="H252" s="127">
        <v>35568.221740000001</v>
      </c>
      <c r="I252" s="113">
        <v>1.7840740402193786E-2</v>
      </c>
      <c r="J252" s="113">
        <v>3.8711650811626857E-3</v>
      </c>
      <c r="K252" s="113">
        <v>5.9140261029716967E-4</v>
      </c>
    </row>
    <row r="253" spans="2:11">
      <c r="B253" s="112" t="s">
        <v>2458</v>
      </c>
      <c r="C253" s="111">
        <v>84034</v>
      </c>
      <c r="D253" s="106" t="s">
        <v>132</v>
      </c>
      <c r="E253" s="77">
        <v>44314</v>
      </c>
      <c r="F253" s="127">
        <v>1744050.61</v>
      </c>
      <c r="G253" s="126">
        <v>100</v>
      </c>
      <c r="H253" s="127">
        <v>6137.3141100000003</v>
      </c>
      <c r="I253" s="113">
        <v>2.7785701789211598E-2</v>
      </c>
      <c r="J253" s="113">
        <v>6.6797143383865571E-4</v>
      </c>
      <c r="K253" s="113">
        <v>1.0204681053216045E-4</v>
      </c>
    </row>
    <row r="254" spans="2:11">
      <c r="B254" s="112" t="s">
        <v>2459</v>
      </c>
      <c r="C254" s="111">
        <v>5317</v>
      </c>
      <c r="D254" s="106" t="s">
        <v>132</v>
      </c>
      <c r="E254" s="77">
        <v>43191</v>
      </c>
      <c r="F254" s="127">
        <v>17604959.640000001</v>
      </c>
      <c r="G254" s="126">
        <v>178.0008</v>
      </c>
      <c r="H254" s="127">
        <v>110274.79395000001</v>
      </c>
      <c r="I254" s="113">
        <v>1.35437795E-2</v>
      </c>
      <c r="J254" s="113">
        <v>1.2002060007165548E-2</v>
      </c>
      <c r="K254" s="113">
        <v>1.8335693436894473E-3</v>
      </c>
    </row>
    <row r="255" spans="2:11">
      <c r="B255" s="112" t="s">
        <v>2460</v>
      </c>
      <c r="C255" s="111">
        <v>60838</v>
      </c>
      <c r="D255" s="106" t="s">
        <v>132</v>
      </c>
      <c r="E255" s="77">
        <v>42555</v>
      </c>
      <c r="F255" s="127">
        <v>1943823.34</v>
      </c>
      <c r="G255" s="126">
        <v>100</v>
      </c>
      <c r="H255" s="127">
        <v>6840.3143499999996</v>
      </c>
      <c r="I255" s="113">
        <v>6.4184494386764705E-4</v>
      </c>
      <c r="J255" s="113">
        <v>7.4448439535330089E-4</v>
      </c>
      <c r="K255" s="113">
        <v>1.1373578896956086E-4</v>
      </c>
    </row>
    <row r="256" spans="2:11">
      <c r="B256" s="112" t="s">
        <v>2461</v>
      </c>
      <c r="C256" s="111">
        <v>7077</v>
      </c>
      <c r="D256" s="106" t="s">
        <v>132</v>
      </c>
      <c r="E256" s="77">
        <v>44012</v>
      </c>
      <c r="F256" s="127">
        <v>31554608.57</v>
      </c>
      <c r="G256" s="126">
        <v>118.8313</v>
      </c>
      <c r="H256" s="127">
        <v>131951.06881</v>
      </c>
      <c r="I256" s="113">
        <v>1.5777304323999999E-2</v>
      </c>
      <c r="J256" s="113">
        <v>1.4361256903234958E-2</v>
      </c>
      <c r="K256" s="113">
        <v>2.1939867305195066E-3</v>
      </c>
    </row>
    <row r="257" spans="2:11">
      <c r="B257" s="112" t="s">
        <v>2462</v>
      </c>
      <c r="C257" s="111">
        <v>60839</v>
      </c>
      <c r="D257" s="106" t="s">
        <v>132</v>
      </c>
      <c r="E257" s="77">
        <v>42555</v>
      </c>
      <c r="F257" s="127">
        <v>3308119.54</v>
      </c>
      <c r="G257" s="126">
        <v>100</v>
      </c>
      <c r="H257" s="127">
        <v>11641.272650000001</v>
      </c>
      <c r="I257" s="113">
        <v>3.8413973672960866E-3</v>
      </c>
      <c r="J257" s="113">
        <v>1.2670098750619801E-3</v>
      </c>
      <c r="K257" s="113">
        <v>1.9356264371936659E-4</v>
      </c>
    </row>
    <row r="258" spans="2:11">
      <c r="B258" s="112" t="s">
        <v>2463</v>
      </c>
      <c r="C258" s="111">
        <v>5278</v>
      </c>
      <c r="D258" s="106" t="s">
        <v>134</v>
      </c>
      <c r="E258" s="77">
        <v>42484</v>
      </c>
      <c r="F258" s="127">
        <v>12816516.609999999</v>
      </c>
      <c r="G258" s="126">
        <v>100.82259999999999</v>
      </c>
      <c r="H258" s="127">
        <v>48496.060590000001</v>
      </c>
      <c r="I258" s="113">
        <v>1.8980668057996485E-2</v>
      </c>
      <c r="J258" s="113">
        <v>5.2782019214311689E-3</v>
      </c>
      <c r="K258" s="113">
        <v>8.0635734425264793E-4</v>
      </c>
    </row>
    <row r="259" spans="2:11">
      <c r="B259" s="112" t="s">
        <v>2464</v>
      </c>
      <c r="C259" s="111">
        <v>9172</v>
      </c>
      <c r="D259" s="106" t="s">
        <v>134</v>
      </c>
      <c r="E259" s="77">
        <v>44743</v>
      </c>
      <c r="F259" s="127">
        <v>763225.94486100005</v>
      </c>
      <c r="G259" s="126">
        <v>87.582099999999997</v>
      </c>
      <c r="H259" s="127">
        <v>2508.6902761260003</v>
      </c>
      <c r="I259" s="113">
        <v>2.5982161458204957E-2</v>
      </c>
      <c r="J259" s="113">
        <v>2.7304019490717861E-4</v>
      </c>
      <c r="K259" s="113">
        <v>4.1712683545816306E-5</v>
      </c>
    </row>
    <row r="260" spans="2:11">
      <c r="B260" s="112" t="s">
        <v>2465</v>
      </c>
      <c r="C260" s="111">
        <v>84033</v>
      </c>
      <c r="D260" s="106" t="s">
        <v>132</v>
      </c>
      <c r="E260" s="77">
        <v>44314</v>
      </c>
      <c r="F260" s="127">
        <v>2012188.87</v>
      </c>
      <c r="G260" s="126">
        <v>100</v>
      </c>
      <c r="H260" s="127">
        <v>7080.89264</v>
      </c>
      <c r="I260" s="113">
        <v>3.2060425141398001E-2</v>
      </c>
      <c r="J260" s="113">
        <v>7.7066839415823607E-4</v>
      </c>
      <c r="K260" s="113">
        <v>1.1773595039812122E-4</v>
      </c>
    </row>
    <row r="261" spans="2:11">
      <c r="B261" s="112" t="s">
        <v>2466</v>
      </c>
      <c r="C261" s="111">
        <v>8275</v>
      </c>
      <c r="D261" s="106" t="s">
        <v>132</v>
      </c>
      <c r="E261" s="77">
        <v>44256</v>
      </c>
      <c r="F261" s="127">
        <v>2338368.92</v>
      </c>
      <c r="G261" s="126">
        <v>100.9622</v>
      </c>
      <c r="H261" s="127">
        <v>8307.8969900000011</v>
      </c>
      <c r="I261" s="113">
        <v>3.8972815333333331E-3</v>
      </c>
      <c r="J261" s="113">
        <v>9.0421278186691219E-4</v>
      </c>
      <c r="K261" s="113">
        <v>1.3813768936445005E-4</v>
      </c>
    </row>
    <row r="262" spans="2:11">
      <c r="B262" s="112" t="s">
        <v>2467</v>
      </c>
      <c r="C262" s="111">
        <v>8335</v>
      </c>
      <c r="D262" s="106" t="s">
        <v>132</v>
      </c>
      <c r="E262" s="77">
        <v>44412</v>
      </c>
      <c r="F262" s="127">
        <v>10931358.68</v>
      </c>
      <c r="G262" s="126">
        <v>96.492800000000003</v>
      </c>
      <c r="H262" s="127">
        <v>37118.320749999999</v>
      </c>
      <c r="I262" s="113">
        <v>4.37254345424E-2</v>
      </c>
      <c r="J262" s="113">
        <v>4.0398743633899854E-3</v>
      </c>
      <c r="K262" s="113">
        <v>6.1717653308235342E-4</v>
      </c>
    </row>
    <row r="263" spans="2:11">
      <c r="B263" s="112" t="s">
        <v>2468</v>
      </c>
      <c r="C263" s="111">
        <v>6651</v>
      </c>
      <c r="D263" s="106" t="s">
        <v>134</v>
      </c>
      <c r="E263" s="77">
        <v>43465</v>
      </c>
      <c r="F263" s="127">
        <v>18299123.48</v>
      </c>
      <c r="G263" s="126">
        <v>105.2244</v>
      </c>
      <c r="H263" s="127">
        <v>72264.551269999996</v>
      </c>
      <c r="I263" s="113">
        <v>0.12484477902439024</v>
      </c>
      <c r="J263" s="113">
        <v>7.8651108713627405E-3</v>
      </c>
      <c r="K263" s="113">
        <v>1.2015625792438517E-3</v>
      </c>
    </row>
    <row r="264" spans="2:11">
      <c r="B264" s="112" t="s">
        <v>2469</v>
      </c>
      <c r="C264" s="111">
        <v>8415</v>
      </c>
      <c r="D264" s="106" t="s">
        <v>134</v>
      </c>
      <c r="E264" s="77">
        <v>44440</v>
      </c>
      <c r="F264" s="127">
        <v>20368125.34</v>
      </c>
      <c r="G264" s="126">
        <v>110.5288</v>
      </c>
      <c r="H264" s="127">
        <v>84489.95487999999</v>
      </c>
      <c r="I264" s="113">
        <v>3.3946875118833333E-2</v>
      </c>
      <c r="J264" s="113">
        <v>9.1956962434430328E-3</v>
      </c>
      <c r="K264" s="113">
        <v>1.4048377291724025E-3</v>
      </c>
    </row>
    <row r="265" spans="2:11">
      <c r="B265" s="112" t="s">
        <v>2470</v>
      </c>
      <c r="C265" s="111">
        <v>87341</v>
      </c>
      <c r="D265" s="106" t="s">
        <v>132</v>
      </c>
      <c r="E265" s="77">
        <v>44421</v>
      </c>
      <c r="F265" s="127">
        <v>59809.97</v>
      </c>
      <c r="G265" s="126">
        <v>100</v>
      </c>
      <c r="H265" s="127">
        <v>210.47129999999999</v>
      </c>
      <c r="I265" s="113">
        <v>3.4824662812469819E-3</v>
      </c>
      <c r="J265" s="113">
        <v>2.290722187639274E-5</v>
      </c>
      <c r="K265" s="113">
        <v>3.4995642211895033E-6</v>
      </c>
    </row>
    <row r="266" spans="2:11">
      <c r="B266" s="112" t="s">
        <v>2471</v>
      </c>
      <c r="C266" s="111">
        <v>8310</v>
      </c>
      <c r="D266" s="106" t="s">
        <v>132</v>
      </c>
      <c r="E266" s="77">
        <v>44377</v>
      </c>
      <c r="F266" s="127">
        <v>5332570.57</v>
      </c>
      <c r="G266" s="126">
        <v>40.707700000000003</v>
      </c>
      <c r="H266" s="127">
        <v>7638.9284800000005</v>
      </c>
      <c r="I266" s="113">
        <v>1.3910906015384616E-2</v>
      </c>
      <c r="J266" s="113">
        <v>8.3140375713579751E-4</v>
      </c>
      <c r="K266" s="113">
        <v>1.2701456586638427E-4</v>
      </c>
    </row>
    <row r="267" spans="2:11">
      <c r="B267" s="112" t="s">
        <v>2472</v>
      </c>
      <c r="C267" s="111">
        <v>87951</v>
      </c>
      <c r="D267" s="106" t="s">
        <v>134</v>
      </c>
      <c r="E267" s="77">
        <v>44771</v>
      </c>
      <c r="F267" s="127">
        <v>1778788.73</v>
      </c>
      <c r="G267" s="126">
        <v>100</v>
      </c>
      <c r="H267" s="127">
        <v>6675.7940899999994</v>
      </c>
      <c r="I267" s="113">
        <v>6.935291339210818E-3</v>
      </c>
      <c r="J267" s="113">
        <v>7.2657838109396083E-4</v>
      </c>
      <c r="K267" s="113">
        <v>1.1100026533495227E-4</v>
      </c>
    </row>
    <row r="268" spans="2:11">
      <c r="B268" s="112" t="s">
        <v>2473</v>
      </c>
      <c r="C268" s="111">
        <v>4029</v>
      </c>
      <c r="D268" s="106" t="s">
        <v>132</v>
      </c>
      <c r="E268" s="77">
        <v>39321</v>
      </c>
      <c r="F268" s="127">
        <v>929488.22</v>
      </c>
      <c r="G268" s="126">
        <v>7.4221000000000004</v>
      </c>
      <c r="H268" s="127">
        <v>242.76719</v>
      </c>
      <c r="I268" s="113">
        <v>4.9041518102948137E-3</v>
      </c>
      <c r="J268" s="113">
        <v>2.6422233747016306E-5</v>
      </c>
      <c r="K268" s="113">
        <v>4.0365568711872557E-6</v>
      </c>
    </row>
    <row r="269" spans="2:11">
      <c r="B269" s="112" t="s">
        <v>2474</v>
      </c>
      <c r="C269" s="111">
        <v>7085</v>
      </c>
      <c r="D269" s="106" t="s">
        <v>132</v>
      </c>
      <c r="E269" s="77">
        <v>43983</v>
      </c>
      <c r="F269" s="127">
        <v>31313116.079999998</v>
      </c>
      <c r="G269" s="126">
        <v>97.230599999999995</v>
      </c>
      <c r="H269" s="127">
        <v>107139.22993</v>
      </c>
      <c r="I269" s="113">
        <v>1.0437705393333333E-2</v>
      </c>
      <c r="J269" s="113">
        <v>1.1660792286988145E-2</v>
      </c>
      <c r="K269" s="113">
        <v>1.7814334579052992E-3</v>
      </c>
    </row>
    <row r="270" spans="2:11">
      <c r="B270" s="112" t="s">
        <v>2475</v>
      </c>
      <c r="C270" s="111">
        <v>608311</v>
      </c>
      <c r="D270" s="106" t="s">
        <v>132</v>
      </c>
      <c r="E270" s="77">
        <v>42555</v>
      </c>
      <c r="F270" s="127">
        <v>2786951.33</v>
      </c>
      <c r="G270" s="126">
        <v>100</v>
      </c>
      <c r="H270" s="127">
        <v>9807.2817200000009</v>
      </c>
      <c r="I270" s="113">
        <v>2.086818263736264E-3</v>
      </c>
      <c r="J270" s="113">
        <v>1.0674024361722032E-3</v>
      </c>
      <c r="K270" s="113">
        <v>1.6306837186085636E-4</v>
      </c>
    </row>
    <row r="271" spans="2:11">
      <c r="B271" s="112" t="s">
        <v>2476</v>
      </c>
      <c r="C271" s="111">
        <v>8330</v>
      </c>
      <c r="D271" s="106" t="s">
        <v>132</v>
      </c>
      <c r="E271" s="77">
        <v>44002</v>
      </c>
      <c r="F271" s="127">
        <v>10002475.869999999</v>
      </c>
      <c r="G271" s="126">
        <v>101.5166</v>
      </c>
      <c r="H271" s="127">
        <v>35732.536260000001</v>
      </c>
      <c r="I271" s="113">
        <v>3.605376452415384E-2</v>
      </c>
      <c r="J271" s="113">
        <v>3.8890487031441765E-3</v>
      </c>
      <c r="K271" s="113">
        <v>5.9413471303618409E-4</v>
      </c>
    </row>
    <row r="272" spans="2:11">
      <c r="B272" s="112" t="s">
        <v>2477</v>
      </c>
      <c r="C272" s="111">
        <v>5331</v>
      </c>
      <c r="D272" s="106" t="s">
        <v>132</v>
      </c>
      <c r="E272" s="77">
        <v>43251</v>
      </c>
      <c r="F272" s="127">
        <v>17325810.670000002</v>
      </c>
      <c r="G272" s="126">
        <v>148.6833</v>
      </c>
      <c r="H272" s="127">
        <v>90651.505860000005</v>
      </c>
      <c r="I272" s="113">
        <v>3.7042286828571427E-2</v>
      </c>
      <c r="J272" s="113">
        <v>9.8663055635810539E-3</v>
      </c>
      <c r="K272" s="113">
        <v>1.5072875328113935E-3</v>
      </c>
    </row>
    <row r="273" spans="2:11">
      <c r="B273" s="112" t="s">
        <v>2478</v>
      </c>
      <c r="C273" s="111">
        <v>62178</v>
      </c>
      <c r="D273" s="106" t="s">
        <v>132</v>
      </c>
      <c r="E273" s="77">
        <v>42549</v>
      </c>
      <c r="F273" s="127">
        <v>1799089.14</v>
      </c>
      <c r="G273" s="126">
        <v>100</v>
      </c>
      <c r="H273" s="127">
        <v>6330.9946799999998</v>
      </c>
      <c r="I273" s="113">
        <v>3.3554443134012242E-3</v>
      </c>
      <c r="J273" s="113">
        <v>6.8905119050921462E-4</v>
      </c>
      <c r="K273" s="113">
        <v>1.0526719066527878E-4</v>
      </c>
    </row>
    <row r="274" spans="2:11">
      <c r="B274" s="112" t="s">
        <v>2479</v>
      </c>
      <c r="C274" s="111">
        <v>5320</v>
      </c>
      <c r="D274" s="106" t="s">
        <v>132</v>
      </c>
      <c r="E274" s="77">
        <v>42948</v>
      </c>
      <c r="F274" s="127">
        <v>12382072.59</v>
      </c>
      <c r="G274" s="126">
        <v>127.06319999999999</v>
      </c>
      <c r="H274" s="127">
        <v>55364.629869999997</v>
      </c>
      <c r="I274" s="113">
        <v>8.1262675359999991E-3</v>
      </c>
      <c r="J274" s="113">
        <v>6.0257615196772718E-3</v>
      </c>
      <c r="K274" s="113">
        <v>9.2056293571832204E-4</v>
      </c>
    </row>
    <row r="275" spans="2:11">
      <c r="B275" s="112" t="s">
        <v>2480</v>
      </c>
      <c r="C275" s="111">
        <v>5287</v>
      </c>
      <c r="D275" s="106" t="s">
        <v>134</v>
      </c>
      <c r="E275" s="77">
        <v>42735</v>
      </c>
      <c r="F275" s="127">
        <v>17185022.390000001</v>
      </c>
      <c r="G275" s="126">
        <v>40.094299999999997</v>
      </c>
      <c r="H275" s="127">
        <v>25858.974760000001</v>
      </c>
      <c r="I275" s="113">
        <v>1.1175129787136863E-2</v>
      </c>
      <c r="J275" s="113">
        <v>2.8144325251155847E-3</v>
      </c>
      <c r="K275" s="113">
        <v>4.2996428903483959E-4</v>
      </c>
    </row>
    <row r="276" spans="2:11">
      <c r="B276" s="112" t="s">
        <v>2481</v>
      </c>
      <c r="C276" s="111">
        <v>7028</v>
      </c>
      <c r="D276" s="106" t="s">
        <v>134</v>
      </c>
      <c r="E276" s="77">
        <v>43754</v>
      </c>
      <c r="F276" s="127">
        <v>24935298.010000002</v>
      </c>
      <c r="G276" s="126">
        <v>105.42100000000001</v>
      </c>
      <c r="H276" s="127">
        <v>98655.263040000005</v>
      </c>
      <c r="I276" s="113">
        <v>2.9121698113207545E-3</v>
      </c>
      <c r="J276" s="113">
        <v>1.0737416454077912E-2</v>
      </c>
      <c r="K276" s="113">
        <v>1.6403682058638077E-3</v>
      </c>
    </row>
    <row r="277" spans="2:11">
      <c r="B277" s="112" t="s">
        <v>2482</v>
      </c>
      <c r="C277" s="111">
        <v>5335</v>
      </c>
      <c r="D277" s="106" t="s">
        <v>132</v>
      </c>
      <c r="E277" s="77">
        <v>43306</v>
      </c>
      <c r="F277" s="127">
        <v>15579342.369999999</v>
      </c>
      <c r="G277" s="126">
        <v>143.35730000000001</v>
      </c>
      <c r="H277" s="127">
        <v>78593.784400000004</v>
      </c>
      <c r="I277" s="113">
        <v>1.9207111466666666E-2</v>
      </c>
      <c r="J277" s="113">
        <v>8.5539703387406008E-3</v>
      </c>
      <c r="K277" s="113">
        <v>1.3068004801325491E-3</v>
      </c>
    </row>
    <row r="278" spans="2:11">
      <c r="B278" s="112" t="s">
        <v>2483</v>
      </c>
      <c r="C278" s="111">
        <v>8339</v>
      </c>
      <c r="D278" s="106" t="s">
        <v>132</v>
      </c>
      <c r="E278" s="77">
        <v>44539</v>
      </c>
      <c r="F278" s="127">
        <v>2701341.654747</v>
      </c>
      <c r="G278" s="126">
        <v>103.4333</v>
      </c>
      <c r="H278" s="127">
        <v>9832.3915018569987</v>
      </c>
      <c r="I278" s="113">
        <v>6.5977480858599863E-3</v>
      </c>
      <c r="J278" s="113">
        <v>1.0701353282304843E-3</v>
      </c>
      <c r="K278" s="113">
        <v>1.6348587911333508E-4</v>
      </c>
    </row>
    <row r="279" spans="2:11">
      <c r="B279" s="112" t="s">
        <v>2484</v>
      </c>
      <c r="C279" s="111">
        <v>7013</v>
      </c>
      <c r="D279" s="106" t="s">
        <v>134</v>
      </c>
      <c r="E279" s="77">
        <v>43507</v>
      </c>
      <c r="F279" s="127">
        <v>18049540.859999999</v>
      </c>
      <c r="G279" s="126">
        <v>97.1721</v>
      </c>
      <c r="H279" s="127">
        <v>65824.309439999997</v>
      </c>
      <c r="I279" s="113">
        <v>1.5841407110471391E-2</v>
      </c>
      <c r="J279" s="113">
        <v>7.1641694672975043E-3</v>
      </c>
      <c r="K279" s="113">
        <v>1.0944789061536203E-3</v>
      </c>
    </row>
    <row r="280" spans="2:11">
      <c r="B280" s="112" t="s">
        <v>2485</v>
      </c>
      <c r="C280" s="111">
        <v>608312</v>
      </c>
      <c r="D280" s="106" t="s">
        <v>132</v>
      </c>
      <c r="E280" s="77">
        <v>42555</v>
      </c>
      <c r="F280" s="127">
        <v>1078328.57</v>
      </c>
      <c r="G280" s="126">
        <v>100</v>
      </c>
      <c r="H280" s="127">
        <v>3794.63823</v>
      </c>
      <c r="I280" s="113">
        <v>9.2491498660605576E-2</v>
      </c>
      <c r="J280" s="113">
        <v>4.1299987159889369E-4</v>
      </c>
      <c r="K280" s="113">
        <v>6.3094494033466157E-5</v>
      </c>
    </row>
    <row r="281" spans="2:11">
      <c r="B281" s="112" t="s">
        <v>2486</v>
      </c>
      <c r="C281" s="111">
        <v>608314</v>
      </c>
      <c r="D281" s="106" t="s">
        <v>132</v>
      </c>
      <c r="E281" s="77">
        <v>42555</v>
      </c>
      <c r="F281" s="127">
        <v>922149.05</v>
      </c>
      <c r="G281" s="126">
        <v>100</v>
      </c>
      <c r="H281" s="127">
        <v>3245.0425</v>
      </c>
      <c r="I281" s="113">
        <v>1.5671098518892729E-2</v>
      </c>
      <c r="J281" s="113">
        <v>3.5318311116919123E-4</v>
      </c>
      <c r="K281" s="113">
        <v>5.3956214596666341E-5</v>
      </c>
    </row>
    <row r="282" spans="2:11">
      <c r="B282" s="112" t="s">
        <v>2487</v>
      </c>
      <c r="C282" s="111">
        <v>608315</v>
      </c>
      <c r="D282" s="106" t="s">
        <v>132</v>
      </c>
      <c r="E282" s="77">
        <v>42555</v>
      </c>
      <c r="F282" s="127">
        <v>538757.11</v>
      </c>
      <c r="G282" s="126">
        <v>100</v>
      </c>
      <c r="H282" s="127">
        <v>1895.88626</v>
      </c>
      <c r="I282" s="113">
        <v>1.0512820089597552E-3</v>
      </c>
      <c r="J282" s="113">
        <v>2.0634398709099255E-4</v>
      </c>
      <c r="K282" s="113">
        <v>3.1523422542364592E-5</v>
      </c>
    </row>
    <row r="283" spans="2:11">
      <c r="B283" s="112" t="s">
        <v>2488</v>
      </c>
      <c r="C283" s="111">
        <v>608316</v>
      </c>
      <c r="D283" s="106" t="s">
        <v>132</v>
      </c>
      <c r="E283" s="77">
        <v>42555</v>
      </c>
      <c r="F283" s="127">
        <v>2015350.3</v>
      </c>
      <c r="G283" s="126">
        <v>100</v>
      </c>
      <c r="H283" s="127">
        <v>7092.0177199999998</v>
      </c>
      <c r="I283" s="113">
        <v>5.7897140599492503E-4</v>
      </c>
      <c r="J283" s="113">
        <v>7.7187922278880287E-4</v>
      </c>
      <c r="K283" s="113">
        <v>1.1792093016460658E-4</v>
      </c>
    </row>
    <row r="284" spans="2:11">
      <c r="B284" s="112" t="s">
        <v>2489</v>
      </c>
      <c r="C284" s="111">
        <v>608317</v>
      </c>
      <c r="D284" s="106" t="s">
        <v>132</v>
      </c>
      <c r="E284" s="77">
        <v>42555</v>
      </c>
      <c r="F284" s="127">
        <v>49924.51</v>
      </c>
      <c r="G284" s="126">
        <v>100</v>
      </c>
      <c r="H284" s="127">
        <v>175.68437</v>
      </c>
      <c r="I284" s="113">
        <v>8.2715460829114202E-3</v>
      </c>
      <c r="J284" s="113">
        <v>1.9121090827130714E-5</v>
      </c>
      <c r="K284" s="113">
        <v>2.9211523636439676E-6</v>
      </c>
    </row>
    <row r="285" spans="2:11">
      <c r="B285" s="112" t="s">
        <v>2490</v>
      </c>
      <c r="C285" s="111">
        <v>8112</v>
      </c>
      <c r="D285" s="106" t="s">
        <v>132</v>
      </c>
      <c r="E285" s="77">
        <v>44440</v>
      </c>
      <c r="F285" s="127">
        <v>3130072.74</v>
      </c>
      <c r="G285" s="126">
        <v>78.4251</v>
      </c>
      <c r="H285" s="127">
        <v>8638.3098699999991</v>
      </c>
      <c r="I285" s="113">
        <v>1.9562954626249998E-3</v>
      </c>
      <c r="J285" s="113">
        <v>9.4017417495460582E-4</v>
      </c>
      <c r="K285" s="113">
        <v>1.4363155524102408E-4</v>
      </c>
    </row>
    <row r="286" spans="2:11">
      <c r="B286" s="112" t="s">
        <v>2491</v>
      </c>
      <c r="C286" s="111">
        <v>8317</v>
      </c>
      <c r="D286" s="106" t="s">
        <v>132</v>
      </c>
      <c r="E286" s="77">
        <v>44378</v>
      </c>
      <c r="F286" s="127">
        <v>3010252.87</v>
      </c>
      <c r="G286" s="126">
        <v>102.0193</v>
      </c>
      <c r="H286" s="127">
        <v>10806.985929999999</v>
      </c>
      <c r="I286" s="113">
        <v>6.4736620965591396E-4</v>
      </c>
      <c r="J286" s="113">
        <v>1.176207988992155E-3</v>
      </c>
      <c r="K286" s="113">
        <v>1.7969072885246762E-4</v>
      </c>
    </row>
    <row r="287" spans="2:11">
      <c r="B287" s="112" t="s">
        <v>2492</v>
      </c>
      <c r="C287" s="111">
        <v>9377</v>
      </c>
      <c r="D287" s="106" t="s">
        <v>132</v>
      </c>
      <c r="E287" s="77">
        <v>44502</v>
      </c>
      <c r="F287" s="127">
        <v>4315741.5199999996</v>
      </c>
      <c r="G287" s="126">
        <v>101.706</v>
      </c>
      <c r="H287" s="127">
        <v>15446.186240000001</v>
      </c>
      <c r="I287" s="113">
        <v>3.4805445883966855E-2</v>
      </c>
      <c r="J287" s="113">
        <v>1.6811280936819631E-3</v>
      </c>
      <c r="K287" s="113">
        <v>2.5682798899105783E-4</v>
      </c>
    </row>
    <row r="288" spans="2:11">
      <c r="B288" s="112" t="s">
        <v>2493</v>
      </c>
      <c r="C288" s="111">
        <v>84036</v>
      </c>
      <c r="D288" s="106" t="s">
        <v>132</v>
      </c>
      <c r="E288" s="77">
        <v>44314</v>
      </c>
      <c r="F288" s="127">
        <v>1341577.3999999999</v>
      </c>
      <c r="G288" s="126">
        <v>100</v>
      </c>
      <c r="H288" s="127">
        <v>4721.0108600000003</v>
      </c>
      <c r="I288" s="113">
        <v>2.1373616760931999E-2</v>
      </c>
      <c r="J288" s="113">
        <v>5.1382418054565977E-4</v>
      </c>
      <c r="K288" s="113">
        <v>7.8497546665522045E-5</v>
      </c>
    </row>
    <row r="289" spans="2:11">
      <c r="B289" s="112" t="s">
        <v>2494</v>
      </c>
      <c r="C289" s="111">
        <v>5268</v>
      </c>
      <c r="D289" s="106" t="s">
        <v>134</v>
      </c>
      <c r="E289" s="77">
        <v>42185</v>
      </c>
      <c r="F289" s="127">
        <v>11901199.119999999</v>
      </c>
      <c r="G289" s="126">
        <v>129.37799999999999</v>
      </c>
      <c r="H289" s="127">
        <v>57786.942849999999</v>
      </c>
      <c r="I289" s="113">
        <v>3.9035591848450061E-3</v>
      </c>
      <c r="J289" s="113">
        <v>6.2894006043739794E-3</v>
      </c>
      <c r="K289" s="113">
        <v>9.6083940019272272E-4</v>
      </c>
    </row>
    <row r="290" spans="2:11">
      <c r="B290" s="112" t="s">
        <v>2495</v>
      </c>
      <c r="C290" s="111">
        <v>4022</v>
      </c>
      <c r="D290" s="106" t="s">
        <v>132</v>
      </c>
      <c r="E290" s="77">
        <v>39134</v>
      </c>
      <c r="F290" s="127">
        <v>338203.28</v>
      </c>
      <c r="G290" s="126">
        <v>1E-4</v>
      </c>
      <c r="H290" s="127">
        <v>1.1999999999999999E-3</v>
      </c>
      <c r="I290" s="113">
        <v>0</v>
      </c>
      <c r="J290" s="113">
        <v>1.3060529512418696E-10</v>
      </c>
      <c r="K290" s="113">
        <v>1.9952730208001776E-11</v>
      </c>
    </row>
    <row r="291" spans="2:11">
      <c r="B291" s="112" t="s">
        <v>2496</v>
      </c>
      <c r="C291" s="111">
        <v>7043</v>
      </c>
      <c r="D291" s="106" t="s">
        <v>134</v>
      </c>
      <c r="E291" s="77">
        <v>43860</v>
      </c>
      <c r="F291" s="127">
        <v>31880066.370000001</v>
      </c>
      <c r="G291" s="126">
        <v>92.055000000000007</v>
      </c>
      <c r="H291" s="127">
        <v>110140.02317</v>
      </c>
      <c r="I291" s="113">
        <v>1.2104744595000001E-2</v>
      </c>
      <c r="J291" s="113">
        <v>1.1987391859252199E-2</v>
      </c>
      <c r="K291" s="113">
        <v>1.8313284728450623E-3</v>
      </c>
    </row>
    <row r="292" spans="2:11">
      <c r="B292" s="112" t="s">
        <v>2497</v>
      </c>
      <c r="C292" s="111">
        <v>5304</v>
      </c>
      <c r="D292" s="106" t="s">
        <v>134</v>
      </c>
      <c r="E292" s="77">
        <v>42928</v>
      </c>
      <c r="F292" s="127">
        <v>24197269.75</v>
      </c>
      <c r="G292" s="126">
        <v>56.814399999999999</v>
      </c>
      <c r="H292" s="127">
        <v>51594.493670000003</v>
      </c>
      <c r="I292" s="113">
        <v>4.5327203999999998E-3</v>
      </c>
      <c r="J292" s="113">
        <v>5.6154283937944549E-3</v>
      </c>
      <c r="K292" s="113">
        <v>8.5787584367997128E-4</v>
      </c>
    </row>
    <row r="293" spans="2:11">
      <c r="B293" s="112" t="s">
        <v>2498</v>
      </c>
      <c r="C293" s="111">
        <v>5233</v>
      </c>
      <c r="D293" s="106" t="s">
        <v>132</v>
      </c>
      <c r="E293" s="77">
        <v>40544</v>
      </c>
      <c r="F293" s="127">
        <v>7414011.75</v>
      </c>
      <c r="G293" s="126">
        <v>4.3999999999999997E-2</v>
      </c>
      <c r="H293" s="127">
        <v>11.47958</v>
      </c>
      <c r="I293" s="113">
        <v>8.5047411179368822E-3</v>
      </c>
      <c r="J293" s="113">
        <v>1.2494116115014284E-6</v>
      </c>
      <c r="K293" s="113">
        <v>1.9087413553431088E-7</v>
      </c>
    </row>
    <row r="294" spans="2:11">
      <c r="B294" s="112" t="s">
        <v>2499</v>
      </c>
      <c r="C294" s="111">
        <v>5267</v>
      </c>
      <c r="D294" s="106" t="s">
        <v>134</v>
      </c>
      <c r="E294" s="77">
        <v>42153</v>
      </c>
      <c r="F294" s="127">
        <v>9619543.4399999995</v>
      </c>
      <c r="G294" s="126">
        <v>10.517300000000001</v>
      </c>
      <c r="H294" s="127">
        <v>3796.9710499999997</v>
      </c>
      <c r="I294" s="113">
        <v>1.0688340847734817E-2</v>
      </c>
      <c r="J294" s="113">
        <v>4.1325377046936998E-4</v>
      </c>
      <c r="K294" s="113">
        <v>6.313328247353601E-5</v>
      </c>
    </row>
    <row r="295" spans="2:11">
      <c r="B295" s="112" t="s">
        <v>2500</v>
      </c>
      <c r="C295" s="111">
        <v>5284</v>
      </c>
      <c r="D295" s="106" t="s">
        <v>134</v>
      </c>
      <c r="E295" s="77">
        <v>42531</v>
      </c>
      <c r="F295" s="127">
        <v>20650093.77</v>
      </c>
      <c r="G295" s="126">
        <v>43.957500000000003</v>
      </c>
      <c r="H295" s="127">
        <v>34066.975429999999</v>
      </c>
      <c r="I295" s="113">
        <v>1.8516791250000001E-2</v>
      </c>
      <c r="J295" s="113">
        <v>3.707772816686313E-3</v>
      </c>
      <c r="K295" s="113">
        <v>5.6644097479784604E-4</v>
      </c>
    </row>
    <row r="296" spans="2:11">
      <c r="B296" s="112" t="s">
        <v>2501</v>
      </c>
      <c r="C296" s="111">
        <v>85891</v>
      </c>
      <c r="D296" s="106" t="s">
        <v>132</v>
      </c>
      <c r="E296" s="77">
        <v>44395</v>
      </c>
      <c r="F296" s="127">
        <v>27622269.77</v>
      </c>
      <c r="G296" s="126">
        <v>100</v>
      </c>
      <c r="H296" s="127">
        <v>97202.767309999996</v>
      </c>
      <c r="I296" s="113">
        <v>1.6233806347532898E-2</v>
      </c>
      <c r="J296" s="113">
        <v>1.0579330092841852E-2</v>
      </c>
      <c r="K296" s="113">
        <v>1.6162171596730039E-3</v>
      </c>
    </row>
    <row r="297" spans="2:11">
      <c r="B297" s="112" t="s">
        <v>2502</v>
      </c>
      <c r="C297" s="111">
        <v>7041</v>
      </c>
      <c r="D297" s="106" t="s">
        <v>132</v>
      </c>
      <c r="E297" s="77">
        <v>43516</v>
      </c>
      <c r="F297" s="127">
        <v>16177481.050000001</v>
      </c>
      <c r="G297" s="126">
        <v>81.663399999999996</v>
      </c>
      <c r="H297" s="127">
        <v>46489.794249999999</v>
      </c>
      <c r="I297" s="113">
        <v>1.0849494692E-2</v>
      </c>
      <c r="J297" s="113">
        <v>5.0598444152366497E-3</v>
      </c>
      <c r="K297" s="113">
        <v>7.7299860174646863E-4</v>
      </c>
    </row>
    <row r="298" spans="2:11">
      <c r="B298" s="112" t="s">
        <v>2503</v>
      </c>
      <c r="C298" s="111">
        <v>7054</v>
      </c>
      <c r="D298" s="106" t="s">
        <v>132</v>
      </c>
      <c r="E298" s="77">
        <v>43973</v>
      </c>
      <c r="F298" s="127">
        <v>6032783.3200000003</v>
      </c>
      <c r="G298" s="126">
        <v>105.3287</v>
      </c>
      <c r="H298" s="127">
        <v>22360.613670000002</v>
      </c>
      <c r="I298" s="113">
        <v>1.8927003107692308E-2</v>
      </c>
      <c r="J298" s="113">
        <v>2.4336787896068997E-3</v>
      </c>
      <c r="K298" s="113">
        <v>3.7179607653572213E-4</v>
      </c>
    </row>
    <row r="299" spans="2:11">
      <c r="B299" s="112" t="s">
        <v>2504</v>
      </c>
      <c r="C299" s="111">
        <v>7071</v>
      </c>
      <c r="D299" s="106" t="s">
        <v>132</v>
      </c>
      <c r="E299" s="77">
        <v>44055</v>
      </c>
      <c r="F299" s="127">
        <v>8063462.54</v>
      </c>
      <c r="G299" s="165">
        <v>0</v>
      </c>
      <c r="H299" s="165">
        <v>0</v>
      </c>
      <c r="I299" s="113">
        <v>2.5037295446153844E-2</v>
      </c>
      <c r="J299" s="97">
        <v>0</v>
      </c>
      <c r="K299" s="97">
        <v>0</v>
      </c>
    </row>
    <row r="300" spans="2:11">
      <c r="B300" s="112" t="s">
        <v>2505</v>
      </c>
      <c r="C300" s="111">
        <v>83111</v>
      </c>
      <c r="D300" s="106" t="s">
        <v>132</v>
      </c>
      <c r="E300" s="77">
        <v>44256</v>
      </c>
      <c r="F300" s="127">
        <v>3412123.48</v>
      </c>
      <c r="G300" s="126">
        <v>100</v>
      </c>
      <c r="H300" s="127">
        <v>12007.26253</v>
      </c>
      <c r="I300" s="113">
        <v>2.7639444079500006E-3</v>
      </c>
      <c r="J300" s="113">
        <v>1.3068433886368682E-3</v>
      </c>
      <c r="K300" s="113">
        <v>1.9964805816478237E-4</v>
      </c>
    </row>
    <row r="301" spans="2:11">
      <c r="B301" s="112" t="s">
        <v>2506</v>
      </c>
      <c r="C301" s="111">
        <v>62179</v>
      </c>
      <c r="D301" s="106" t="s">
        <v>132</v>
      </c>
      <c r="E301" s="77">
        <v>42549</v>
      </c>
      <c r="F301" s="127">
        <v>4320029.2300000004</v>
      </c>
      <c r="G301" s="126">
        <v>100</v>
      </c>
      <c r="H301" s="127">
        <v>15202.18288</v>
      </c>
      <c r="I301" s="113">
        <v>2.0055259454999997E-3</v>
      </c>
      <c r="J301" s="113">
        <v>1.654571317978552E-3</v>
      </c>
      <c r="K301" s="113">
        <v>2.5277087798111954E-4</v>
      </c>
    </row>
    <row r="302" spans="2:11">
      <c r="B302" s="112" t="s">
        <v>2507</v>
      </c>
      <c r="C302" s="111">
        <v>6646</v>
      </c>
      <c r="D302" s="106" t="s">
        <v>134</v>
      </c>
      <c r="E302" s="77">
        <v>42947</v>
      </c>
      <c r="F302" s="127">
        <v>24873170.800000001</v>
      </c>
      <c r="G302" s="126">
        <v>85.778099999999995</v>
      </c>
      <c r="H302" s="127">
        <v>80073.007150000005</v>
      </c>
      <c r="I302" s="113">
        <v>1.9432938268792711E-2</v>
      </c>
      <c r="J302" s="113">
        <v>8.7149656085890696E-3</v>
      </c>
      <c r="K302" s="113">
        <v>1.3313959238394561E-3</v>
      </c>
    </row>
    <row r="303" spans="2:11">
      <c r="B303" s="112" t="s">
        <v>2508</v>
      </c>
      <c r="C303" s="111">
        <v>621710</v>
      </c>
      <c r="D303" s="106" t="s">
        <v>132</v>
      </c>
      <c r="E303" s="77">
        <v>42549</v>
      </c>
      <c r="F303" s="127">
        <v>4793183.5199999996</v>
      </c>
      <c r="G303" s="126">
        <v>100</v>
      </c>
      <c r="H303" s="127">
        <v>16867.212789999998</v>
      </c>
      <c r="I303" s="113">
        <v>1.4571968665299424E-3</v>
      </c>
      <c r="J303" s="113">
        <v>1.8357894203003423E-3</v>
      </c>
      <c r="K303" s="113">
        <v>2.8045578846652242E-4</v>
      </c>
    </row>
    <row r="304" spans="2:11">
      <c r="B304" s="112" t="s">
        <v>2509</v>
      </c>
      <c r="C304" s="111">
        <v>5276</v>
      </c>
      <c r="D304" s="106" t="s">
        <v>132</v>
      </c>
      <c r="E304" s="77">
        <v>42423</v>
      </c>
      <c r="F304" s="127">
        <v>16581764.99</v>
      </c>
      <c r="G304" s="126">
        <v>94.519099999999995</v>
      </c>
      <c r="H304" s="127">
        <v>55153.058369999999</v>
      </c>
      <c r="I304" s="113">
        <v>2.1066666666666668E-3</v>
      </c>
      <c r="J304" s="113">
        <v>6.0027345545127994E-3</v>
      </c>
      <c r="K304" s="113">
        <v>9.1704507816898681E-4</v>
      </c>
    </row>
    <row r="305" spans="2:11">
      <c r="B305" s="112" t="s">
        <v>2510</v>
      </c>
      <c r="C305" s="111">
        <v>6647</v>
      </c>
      <c r="D305" s="106" t="s">
        <v>132</v>
      </c>
      <c r="E305" s="77">
        <v>43454</v>
      </c>
      <c r="F305" s="127">
        <v>34609009.909999996</v>
      </c>
      <c r="G305" s="126">
        <v>117.7958</v>
      </c>
      <c r="H305" s="127">
        <v>143462.45159000001</v>
      </c>
      <c r="I305" s="113">
        <v>2.5233726321739129E-3</v>
      </c>
      <c r="J305" s="113">
        <v>1.5614129857626113E-2</v>
      </c>
      <c r="K305" s="113">
        <v>2.385389659628155E-3</v>
      </c>
    </row>
    <row r="306" spans="2:11">
      <c r="B306" s="112" t="s">
        <v>2511</v>
      </c>
      <c r="C306" s="111">
        <v>8000</v>
      </c>
      <c r="D306" s="106" t="s">
        <v>132</v>
      </c>
      <c r="E306" s="77">
        <v>44228</v>
      </c>
      <c r="F306" s="127">
        <v>17232284.800000001</v>
      </c>
      <c r="G306" s="126">
        <v>88.771799999999999</v>
      </c>
      <c r="H306" s="127">
        <v>53831.583679999996</v>
      </c>
      <c r="I306" s="113">
        <v>1.1249414848484849E-3</v>
      </c>
      <c r="J306" s="113">
        <v>5.8589082279406381E-3</v>
      </c>
      <c r="K306" s="113">
        <v>8.9507255486375944E-4</v>
      </c>
    </row>
    <row r="307" spans="2:11">
      <c r="B307" s="112" t="s">
        <v>2512</v>
      </c>
      <c r="C307" s="111">
        <v>8312</v>
      </c>
      <c r="D307" s="106" t="s">
        <v>134</v>
      </c>
      <c r="E307" s="77">
        <v>44377</v>
      </c>
      <c r="F307" s="127">
        <v>25037242.48</v>
      </c>
      <c r="G307" s="126">
        <v>89.669300000000007</v>
      </c>
      <c r="H307" s="127">
        <v>84257.552420000007</v>
      </c>
      <c r="I307" s="113">
        <v>2.4659945254545457E-2</v>
      </c>
      <c r="J307" s="113">
        <v>9.1704020835464608E-3</v>
      </c>
      <c r="K307" s="113">
        <v>1.4009735095190229E-3</v>
      </c>
    </row>
    <row r="308" spans="2:11">
      <c r="B308" s="112" t="s">
        <v>2513</v>
      </c>
      <c r="C308" s="111">
        <v>5337</v>
      </c>
      <c r="D308" s="106" t="s">
        <v>132</v>
      </c>
      <c r="E308" s="77">
        <v>42985</v>
      </c>
      <c r="F308" s="127">
        <v>16775643.91</v>
      </c>
      <c r="G308" s="126">
        <v>103.9299</v>
      </c>
      <c r="H308" s="127">
        <v>61353.448079999995</v>
      </c>
      <c r="I308" s="113">
        <v>4.1007092333333337E-3</v>
      </c>
      <c r="J308" s="113">
        <v>6.6775709944790675E-3</v>
      </c>
      <c r="K308" s="113">
        <v>1.0201406640590704E-3</v>
      </c>
    </row>
    <row r="309" spans="2:11">
      <c r="B309" s="112" t="s">
        <v>2514</v>
      </c>
      <c r="C309" s="111">
        <v>5269</v>
      </c>
      <c r="D309" s="106" t="s">
        <v>134</v>
      </c>
      <c r="E309" s="77">
        <v>41730</v>
      </c>
      <c r="F309" s="127">
        <v>9975409.4800000004</v>
      </c>
      <c r="G309" s="126">
        <v>96.934799999999996</v>
      </c>
      <c r="H309" s="127">
        <v>36290.171000000002</v>
      </c>
      <c r="I309" s="113">
        <v>2.2184807348717441E-2</v>
      </c>
      <c r="J309" s="113">
        <v>3.9497404113018426E-3</v>
      </c>
      <c r="K309" s="113">
        <v>6.0340665930437511E-4</v>
      </c>
    </row>
    <row r="310" spans="2:11">
      <c r="B310" s="112" t="s">
        <v>2515</v>
      </c>
      <c r="C310" s="111">
        <v>7049</v>
      </c>
      <c r="D310" s="106" t="s">
        <v>134</v>
      </c>
      <c r="E310" s="77">
        <v>43922</v>
      </c>
      <c r="F310" s="127">
        <v>5320034.8099999996</v>
      </c>
      <c r="G310" s="126">
        <v>101.4939</v>
      </c>
      <c r="H310" s="127">
        <v>20264.36407</v>
      </c>
      <c r="I310" s="113">
        <v>1.6078771666666665E-2</v>
      </c>
      <c r="J310" s="113">
        <v>2.2055277082219335E-3</v>
      </c>
      <c r="K310" s="113">
        <v>3.3694115760452904E-4</v>
      </c>
    </row>
    <row r="311" spans="2:11">
      <c r="B311" s="112" t="s">
        <v>2516</v>
      </c>
      <c r="C311" s="111">
        <v>608318</v>
      </c>
      <c r="D311" s="106" t="s">
        <v>132</v>
      </c>
      <c r="E311" s="77">
        <v>42555</v>
      </c>
      <c r="F311" s="127">
        <v>720805.5</v>
      </c>
      <c r="G311" s="126">
        <v>100</v>
      </c>
      <c r="H311" s="127">
        <v>2536.5145499999999</v>
      </c>
      <c r="I311" s="113">
        <v>4.306132925170068E-3</v>
      </c>
      <c r="J311" s="113">
        <v>2.7606852615795355E-4</v>
      </c>
      <c r="K311" s="113">
        <v>4.2175325404017529E-5</v>
      </c>
    </row>
    <row r="312" spans="2:11">
      <c r="B312" s="112" t="s">
        <v>2517</v>
      </c>
      <c r="C312" s="111">
        <v>5227</v>
      </c>
      <c r="D312" s="106" t="s">
        <v>132</v>
      </c>
      <c r="E312" s="77">
        <v>40969</v>
      </c>
      <c r="F312" s="127">
        <v>2408104.17</v>
      </c>
      <c r="G312" s="126">
        <v>61.820500000000003</v>
      </c>
      <c r="H312" s="127">
        <v>5238.7424799999999</v>
      </c>
      <c r="I312" s="113">
        <v>3.0266343825665859E-3</v>
      </c>
      <c r="J312" s="113">
        <v>5.7017292306667927E-4</v>
      </c>
      <c r="K312" s="113">
        <v>8.7106012777198451E-5</v>
      </c>
    </row>
    <row r="313" spans="2:11">
      <c r="B313" s="112" t="s">
        <v>2518</v>
      </c>
      <c r="C313" s="111">
        <v>7005</v>
      </c>
      <c r="D313" s="106" t="s">
        <v>132</v>
      </c>
      <c r="E313" s="77">
        <v>43621</v>
      </c>
      <c r="F313" s="127">
        <v>7712153.0899999999</v>
      </c>
      <c r="G313" s="126">
        <v>92.530100000000004</v>
      </c>
      <c r="H313" s="127">
        <v>25111.80559</v>
      </c>
      <c r="I313" s="113">
        <v>3.9448353505882354E-3</v>
      </c>
      <c r="J313" s="113">
        <v>2.733112316819298E-3</v>
      </c>
      <c r="K313" s="113">
        <v>4.1754090164421739E-4</v>
      </c>
    </row>
    <row r="314" spans="2:11">
      <c r="B314" s="112" t="s">
        <v>2519</v>
      </c>
      <c r="C314" s="111">
        <v>5286</v>
      </c>
      <c r="D314" s="106" t="s">
        <v>132</v>
      </c>
      <c r="E314" s="77">
        <v>42705</v>
      </c>
      <c r="F314" s="127">
        <v>13269443.380000001</v>
      </c>
      <c r="G314" s="126">
        <v>122.1392</v>
      </c>
      <c r="H314" s="127">
        <v>57033.108610000003</v>
      </c>
      <c r="I314" s="113">
        <v>6.318782552380952E-3</v>
      </c>
      <c r="J314" s="113">
        <v>6.2073549848823822E-3</v>
      </c>
      <c r="K314" s="113">
        <v>9.4830519084916111E-4</v>
      </c>
    </row>
    <row r="315" spans="2:11">
      <c r="B315" s="112" t="s">
        <v>2520</v>
      </c>
      <c r="C315" s="111">
        <v>608320</v>
      </c>
      <c r="D315" s="106" t="s">
        <v>132</v>
      </c>
      <c r="E315" s="77">
        <v>42555</v>
      </c>
      <c r="F315" s="127">
        <v>1137688.6000000001</v>
      </c>
      <c r="G315" s="126">
        <v>100</v>
      </c>
      <c r="H315" s="127">
        <v>4003.5262000000002</v>
      </c>
      <c r="I315" s="113">
        <v>1.8085758285714287E-3</v>
      </c>
      <c r="J315" s="113">
        <v>4.357347674070123E-4</v>
      </c>
      <c r="K315" s="113">
        <v>6.6567731791055475E-5</v>
      </c>
    </row>
    <row r="316" spans="2:11">
      <c r="B316" s="112" t="s">
        <v>2521</v>
      </c>
      <c r="C316" s="111">
        <v>8273</v>
      </c>
      <c r="D316" s="106" t="s">
        <v>132</v>
      </c>
      <c r="E316" s="77">
        <v>43922</v>
      </c>
      <c r="F316" s="127">
        <v>27622041.16</v>
      </c>
      <c r="G316" s="126">
        <v>71.253600000000006</v>
      </c>
      <c r="H316" s="127">
        <v>69259.897790000003</v>
      </c>
      <c r="I316" s="113">
        <v>8.2918326275000006E-3</v>
      </c>
      <c r="J316" s="113">
        <v>7.5380911592783121E-3</v>
      </c>
      <c r="K316" s="113">
        <v>1.1516033790313737E-3</v>
      </c>
    </row>
    <row r="317" spans="2:11">
      <c r="B317" s="112" t="s">
        <v>2522</v>
      </c>
      <c r="C317" s="111">
        <v>8321</v>
      </c>
      <c r="D317" s="106" t="s">
        <v>132</v>
      </c>
      <c r="E317" s="77">
        <v>44217</v>
      </c>
      <c r="F317" s="127">
        <v>11263699.810000001</v>
      </c>
      <c r="G317" s="126">
        <v>95.888900000000007</v>
      </c>
      <c r="H317" s="127">
        <v>38007.444590000006</v>
      </c>
      <c r="I317" s="113">
        <v>4.0153504791400001E-2</v>
      </c>
      <c r="J317" s="113">
        <v>4.1366445979942783E-3</v>
      </c>
      <c r="K317" s="113">
        <v>6.3196023983320569E-4</v>
      </c>
    </row>
    <row r="318" spans="2:11">
      <c r="B318" s="112" t="s">
        <v>2523</v>
      </c>
      <c r="C318" s="111">
        <v>8509</v>
      </c>
      <c r="D318" s="106" t="s">
        <v>132</v>
      </c>
      <c r="E318" s="77">
        <v>44531</v>
      </c>
      <c r="F318" s="127">
        <v>14582641.41</v>
      </c>
      <c r="G318" s="126">
        <v>79.185599999999994</v>
      </c>
      <c r="H318" s="127">
        <v>40635.132039999997</v>
      </c>
      <c r="I318" s="113">
        <v>9.5416974700571425E-3</v>
      </c>
      <c r="J318" s="113">
        <v>4.4226361770787542E-3</v>
      </c>
      <c r="K318" s="113">
        <v>6.7565152213387399E-4</v>
      </c>
    </row>
    <row r="319" spans="2:11">
      <c r="B319" s="112" t="s">
        <v>2524</v>
      </c>
      <c r="C319" s="111">
        <v>608321</v>
      </c>
      <c r="D319" s="106" t="s">
        <v>132</v>
      </c>
      <c r="E319" s="77">
        <v>42555</v>
      </c>
      <c r="F319" s="127">
        <v>1515536.4</v>
      </c>
      <c r="G319" s="126">
        <v>100</v>
      </c>
      <c r="H319" s="127">
        <v>5333.1725999999999</v>
      </c>
      <c r="I319" s="113">
        <v>1.8189699425287358E-3</v>
      </c>
      <c r="J319" s="113">
        <v>5.8045048447602293E-4</v>
      </c>
      <c r="K319" s="113">
        <v>8.8676128367089476E-5</v>
      </c>
    </row>
    <row r="320" spans="2:11">
      <c r="B320" s="112" t="s">
        <v>2525</v>
      </c>
      <c r="C320" s="111">
        <v>6658</v>
      </c>
      <c r="D320" s="106" t="s">
        <v>132</v>
      </c>
      <c r="E320" s="77">
        <v>43356</v>
      </c>
      <c r="F320" s="127">
        <v>19031899.59</v>
      </c>
      <c r="G320" s="126">
        <v>55.927300000000002</v>
      </c>
      <c r="H320" s="127">
        <v>37456.333060000004</v>
      </c>
      <c r="I320" s="113">
        <v>2.4355060731836065E-2</v>
      </c>
      <c r="J320" s="113">
        <v>4.0766628613092843E-3</v>
      </c>
      <c r="K320" s="113">
        <v>6.2279675677269811E-4</v>
      </c>
    </row>
    <row r="321" spans="2:11">
      <c r="B321" s="141"/>
      <c r="C321" s="142"/>
      <c r="D321" s="142"/>
      <c r="E321" s="142"/>
      <c r="F321" s="142"/>
      <c r="G321" s="142"/>
      <c r="H321" s="142"/>
      <c r="I321" s="142"/>
      <c r="J321" s="142"/>
      <c r="K321" s="142"/>
    </row>
    <row r="322" spans="2:11">
      <c r="B322" s="148" t="s">
        <v>113</v>
      </c>
      <c r="C322" s="142"/>
      <c r="D322" s="142"/>
      <c r="E322" s="142"/>
      <c r="F322" s="142"/>
      <c r="G322" s="142"/>
      <c r="H322" s="142"/>
      <c r="I322" s="142"/>
      <c r="J322" s="142"/>
      <c r="K322" s="142"/>
    </row>
    <row r="323" spans="2:11">
      <c r="B323" s="148" t="s">
        <v>206</v>
      </c>
      <c r="C323" s="142"/>
      <c r="D323" s="142"/>
      <c r="E323" s="142"/>
      <c r="F323" s="142"/>
      <c r="G323" s="142"/>
      <c r="H323" s="142"/>
      <c r="I323" s="142"/>
      <c r="J323" s="142"/>
      <c r="K323" s="142"/>
    </row>
    <row r="324" spans="2:11">
      <c r="B324" s="148" t="s">
        <v>214</v>
      </c>
      <c r="C324" s="142"/>
      <c r="D324" s="142"/>
      <c r="E324" s="142"/>
      <c r="F324" s="142"/>
      <c r="G324" s="142"/>
      <c r="H324" s="142"/>
      <c r="I324" s="142"/>
      <c r="J324" s="142"/>
      <c r="K324" s="142"/>
    </row>
    <row r="325" spans="2:11">
      <c r="B325" s="141"/>
      <c r="C325" s="142"/>
      <c r="D325" s="142"/>
      <c r="E325" s="142"/>
      <c r="F325" s="142"/>
      <c r="G325" s="142"/>
      <c r="H325" s="142"/>
      <c r="I325" s="142"/>
      <c r="J325" s="142"/>
      <c r="K325" s="142"/>
    </row>
    <row r="326" spans="2:11">
      <c r="B326" s="141"/>
      <c r="C326" s="142"/>
      <c r="D326" s="142"/>
      <c r="E326" s="142"/>
      <c r="F326" s="142"/>
      <c r="G326" s="142"/>
      <c r="H326" s="142"/>
      <c r="I326" s="142"/>
      <c r="J326" s="142"/>
      <c r="K326" s="142"/>
    </row>
    <row r="327" spans="2:11">
      <c r="B327" s="141"/>
      <c r="C327" s="142"/>
      <c r="D327" s="142"/>
      <c r="E327" s="142"/>
      <c r="F327" s="142"/>
      <c r="G327" s="142"/>
      <c r="H327" s="142"/>
      <c r="I327" s="142"/>
      <c r="J327" s="142"/>
      <c r="K327" s="142"/>
    </row>
    <row r="328" spans="2:11">
      <c r="B328" s="141"/>
      <c r="C328" s="142"/>
      <c r="D328" s="142"/>
      <c r="E328" s="142"/>
      <c r="F328" s="142"/>
      <c r="G328" s="142"/>
      <c r="H328" s="142"/>
      <c r="I328" s="142"/>
      <c r="J328" s="142"/>
      <c r="K328" s="142"/>
    </row>
    <row r="329" spans="2:11">
      <c r="B329" s="141"/>
      <c r="C329" s="142"/>
      <c r="D329" s="142"/>
      <c r="E329" s="142"/>
      <c r="F329" s="142"/>
      <c r="G329" s="142"/>
      <c r="H329" s="142"/>
      <c r="I329" s="142"/>
      <c r="J329" s="142"/>
      <c r="K329" s="142"/>
    </row>
    <row r="330" spans="2:11">
      <c r="B330" s="141"/>
      <c r="C330" s="142"/>
      <c r="D330" s="142"/>
      <c r="E330" s="142"/>
      <c r="F330" s="142"/>
      <c r="G330" s="142"/>
      <c r="H330" s="142"/>
      <c r="I330" s="142"/>
      <c r="J330" s="142"/>
      <c r="K330" s="142"/>
    </row>
    <row r="331" spans="2:11">
      <c r="B331" s="141"/>
      <c r="C331" s="142"/>
      <c r="D331" s="142"/>
      <c r="E331" s="142"/>
      <c r="F331" s="142"/>
      <c r="G331" s="142"/>
      <c r="H331" s="142"/>
      <c r="I331" s="142"/>
      <c r="J331" s="142"/>
      <c r="K331" s="142"/>
    </row>
    <row r="332" spans="2:11">
      <c r="B332" s="141"/>
      <c r="C332" s="142"/>
      <c r="D332" s="142"/>
      <c r="E332" s="142"/>
      <c r="F332" s="142"/>
      <c r="G332" s="142"/>
      <c r="H332" s="142"/>
      <c r="I332" s="142"/>
      <c r="J332" s="142"/>
      <c r="K332" s="142"/>
    </row>
    <row r="333" spans="2:11">
      <c r="B333" s="141"/>
      <c r="C333" s="142"/>
      <c r="D333" s="142"/>
      <c r="E333" s="142"/>
      <c r="F333" s="142"/>
      <c r="G333" s="142"/>
      <c r="H333" s="142"/>
      <c r="I333" s="142"/>
      <c r="J333" s="142"/>
      <c r="K333" s="142"/>
    </row>
    <row r="334" spans="2:11">
      <c r="B334" s="141"/>
      <c r="C334" s="142"/>
      <c r="D334" s="142"/>
      <c r="E334" s="142"/>
      <c r="F334" s="142"/>
      <c r="G334" s="142"/>
      <c r="H334" s="142"/>
      <c r="I334" s="142"/>
      <c r="J334" s="142"/>
      <c r="K334" s="142"/>
    </row>
    <row r="335" spans="2:11">
      <c r="B335" s="141"/>
      <c r="C335" s="142"/>
      <c r="D335" s="142"/>
      <c r="E335" s="142"/>
      <c r="F335" s="142"/>
      <c r="G335" s="142"/>
      <c r="H335" s="142"/>
      <c r="I335" s="142"/>
      <c r="J335" s="142"/>
      <c r="K335" s="142"/>
    </row>
    <row r="336" spans="2:11">
      <c r="B336" s="141"/>
      <c r="C336" s="142"/>
      <c r="D336" s="142"/>
      <c r="E336" s="142"/>
      <c r="F336" s="142"/>
      <c r="G336" s="142"/>
      <c r="H336" s="142"/>
      <c r="I336" s="142"/>
      <c r="J336" s="142"/>
      <c r="K336" s="142"/>
    </row>
    <row r="337" spans="2:11">
      <c r="B337" s="141"/>
      <c r="C337" s="142"/>
      <c r="D337" s="142"/>
      <c r="E337" s="142"/>
      <c r="F337" s="142"/>
      <c r="G337" s="142"/>
      <c r="H337" s="142"/>
      <c r="I337" s="142"/>
      <c r="J337" s="142"/>
      <c r="K337" s="142"/>
    </row>
    <row r="338" spans="2:11">
      <c r="B338" s="141"/>
      <c r="C338" s="142"/>
      <c r="D338" s="142"/>
      <c r="E338" s="142"/>
      <c r="F338" s="142"/>
      <c r="G338" s="142"/>
      <c r="H338" s="142"/>
      <c r="I338" s="142"/>
      <c r="J338" s="142"/>
      <c r="K338" s="142"/>
    </row>
    <row r="339" spans="2:11">
      <c r="B339" s="141"/>
      <c r="C339" s="142"/>
      <c r="D339" s="142"/>
      <c r="E339" s="142"/>
      <c r="F339" s="142"/>
      <c r="G339" s="142"/>
      <c r="H339" s="142"/>
      <c r="I339" s="142"/>
      <c r="J339" s="142"/>
      <c r="K339" s="142"/>
    </row>
    <row r="340" spans="2:11">
      <c r="B340" s="141"/>
      <c r="C340" s="142"/>
      <c r="D340" s="142"/>
      <c r="E340" s="142"/>
      <c r="F340" s="142"/>
      <c r="G340" s="142"/>
      <c r="H340" s="142"/>
      <c r="I340" s="142"/>
      <c r="J340" s="142"/>
      <c r="K340" s="142"/>
    </row>
    <row r="341" spans="2:11">
      <c r="B341" s="141"/>
      <c r="C341" s="142"/>
      <c r="D341" s="142"/>
      <c r="E341" s="142"/>
      <c r="F341" s="142"/>
      <c r="G341" s="142"/>
      <c r="H341" s="142"/>
      <c r="I341" s="142"/>
      <c r="J341" s="142"/>
      <c r="K341" s="142"/>
    </row>
    <row r="342" spans="2:11">
      <c r="B342" s="141"/>
      <c r="C342" s="142"/>
      <c r="D342" s="142"/>
      <c r="E342" s="142"/>
      <c r="F342" s="142"/>
      <c r="G342" s="142"/>
      <c r="H342" s="142"/>
      <c r="I342" s="142"/>
      <c r="J342" s="142"/>
      <c r="K342" s="142"/>
    </row>
    <row r="343" spans="2:11">
      <c r="B343" s="141"/>
      <c r="C343" s="142"/>
      <c r="D343" s="142"/>
      <c r="E343" s="142"/>
      <c r="F343" s="142"/>
      <c r="G343" s="142"/>
      <c r="H343" s="142"/>
      <c r="I343" s="142"/>
      <c r="J343" s="142"/>
      <c r="K343" s="142"/>
    </row>
    <row r="344" spans="2:11">
      <c r="B344" s="141"/>
      <c r="C344" s="142"/>
      <c r="D344" s="142"/>
      <c r="E344" s="142"/>
      <c r="F344" s="142"/>
      <c r="G344" s="142"/>
      <c r="H344" s="142"/>
      <c r="I344" s="142"/>
      <c r="J344" s="142"/>
      <c r="K344" s="142"/>
    </row>
    <row r="345" spans="2:11">
      <c r="B345" s="141"/>
      <c r="C345" s="142"/>
      <c r="D345" s="142"/>
      <c r="E345" s="142"/>
      <c r="F345" s="142"/>
      <c r="G345" s="142"/>
      <c r="H345" s="142"/>
      <c r="I345" s="142"/>
      <c r="J345" s="142"/>
      <c r="K345" s="142"/>
    </row>
    <row r="346" spans="2:11">
      <c r="B346" s="141"/>
      <c r="C346" s="142"/>
      <c r="D346" s="142"/>
      <c r="E346" s="142"/>
      <c r="F346" s="142"/>
      <c r="G346" s="142"/>
      <c r="H346" s="142"/>
      <c r="I346" s="142"/>
      <c r="J346" s="142"/>
      <c r="K346" s="142"/>
    </row>
    <row r="347" spans="2:11">
      <c r="B347" s="141"/>
      <c r="C347" s="142"/>
      <c r="D347" s="142"/>
      <c r="E347" s="142"/>
      <c r="F347" s="142"/>
      <c r="G347" s="142"/>
      <c r="H347" s="142"/>
      <c r="I347" s="142"/>
      <c r="J347" s="142"/>
      <c r="K347" s="142"/>
    </row>
    <row r="348" spans="2:11">
      <c r="B348" s="141"/>
      <c r="C348" s="142"/>
      <c r="D348" s="142"/>
      <c r="E348" s="142"/>
      <c r="F348" s="142"/>
      <c r="G348" s="142"/>
      <c r="H348" s="142"/>
      <c r="I348" s="142"/>
      <c r="J348" s="142"/>
      <c r="K348" s="142"/>
    </row>
    <row r="349" spans="2:11">
      <c r="B349" s="141"/>
      <c r="C349" s="142"/>
      <c r="D349" s="142"/>
      <c r="E349" s="142"/>
      <c r="F349" s="142"/>
      <c r="G349" s="142"/>
      <c r="H349" s="142"/>
      <c r="I349" s="142"/>
      <c r="J349" s="142"/>
      <c r="K349" s="142"/>
    </row>
    <row r="350" spans="2:11">
      <c r="B350" s="141"/>
      <c r="C350" s="142"/>
      <c r="D350" s="142"/>
      <c r="E350" s="142"/>
      <c r="F350" s="142"/>
      <c r="G350" s="142"/>
      <c r="H350" s="142"/>
      <c r="I350" s="142"/>
      <c r="J350" s="142"/>
      <c r="K350" s="142"/>
    </row>
    <row r="351" spans="2:11">
      <c r="B351" s="141"/>
      <c r="C351" s="142"/>
      <c r="D351" s="142"/>
      <c r="E351" s="142"/>
      <c r="F351" s="142"/>
      <c r="G351" s="142"/>
      <c r="H351" s="142"/>
      <c r="I351" s="142"/>
      <c r="J351" s="142"/>
      <c r="K351" s="142"/>
    </row>
    <row r="352" spans="2:11">
      <c r="B352" s="141"/>
      <c r="C352" s="142"/>
      <c r="D352" s="142"/>
      <c r="E352" s="142"/>
      <c r="F352" s="142"/>
      <c r="G352" s="142"/>
      <c r="H352" s="142"/>
      <c r="I352" s="142"/>
      <c r="J352" s="142"/>
      <c r="K352" s="142"/>
    </row>
    <row r="353" spans="2:11">
      <c r="B353" s="141"/>
      <c r="C353" s="142"/>
      <c r="D353" s="142"/>
      <c r="E353" s="142"/>
      <c r="F353" s="142"/>
      <c r="G353" s="142"/>
      <c r="H353" s="142"/>
      <c r="I353" s="142"/>
      <c r="J353" s="142"/>
      <c r="K353" s="142"/>
    </row>
    <row r="354" spans="2:11">
      <c r="B354" s="141"/>
      <c r="C354" s="142"/>
      <c r="D354" s="142"/>
      <c r="E354" s="142"/>
      <c r="F354" s="142"/>
      <c r="G354" s="142"/>
      <c r="H354" s="142"/>
      <c r="I354" s="142"/>
      <c r="J354" s="142"/>
      <c r="K354" s="142"/>
    </row>
    <row r="355" spans="2:11">
      <c r="B355" s="141"/>
      <c r="C355" s="142"/>
      <c r="D355" s="142"/>
      <c r="E355" s="142"/>
      <c r="F355" s="142"/>
      <c r="G355" s="142"/>
      <c r="H355" s="142"/>
      <c r="I355" s="142"/>
      <c r="J355" s="142"/>
      <c r="K355" s="142"/>
    </row>
    <row r="356" spans="2:11">
      <c r="B356" s="141"/>
      <c r="C356" s="142"/>
      <c r="D356" s="142"/>
      <c r="E356" s="142"/>
      <c r="F356" s="142"/>
      <c r="G356" s="142"/>
      <c r="H356" s="142"/>
      <c r="I356" s="142"/>
      <c r="J356" s="142"/>
      <c r="K356" s="142"/>
    </row>
    <row r="357" spans="2:11">
      <c r="B357" s="141"/>
      <c r="C357" s="142"/>
      <c r="D357" s="142"/>
      <c r="E357" s="142"/>
      <c r="F357" s="142"/>
      <c r="G357" s="142"/>
      <c r="H357" s="142"/>
      <c r="I357" s="142"/>
      <c r="J357" s="142"/>
      <c r="K357" s="142"/>
    </row>
    <row r="358" spans="2:11">
      <c r="B358" s="141"/>
      <c r="C358" s="142"/>
      <c r="D358" s="142"/>
      <c r="E358" s="142"/>
      <c r="F358" s="142"/>
      <c r="G358" s="142"/>
      <c r="H358" s="142"/>
      <c r="I358" s="142"/>
      <c r="J358" s="142"/>
      <c r="K358" s="142"/>
    </row>
    <row r="359" spans="2:11">
      <c r="B359" s="141"/>
      <c r="C359" s="142"/>
      <c r="D359" s="142"/>
      <c r="E359" s="142"/>
      <c r="F359" s="142"/>
      <c r="G359" s="142"/>
      <c r="H359" s="142"/>
      <c r="I359" s="142"/>
      <c r="J359" s="142"/>
      <c r="K359" s="142"/>
    </row>
    <row r="360" spans="2:11">
      <c r="B360" s="141"/>
      <c r="C360" s="142"/>
      <c r="D360" s="142"/>
      <c r="E360" s="142"/>
      <c r="F360" s="142"/>
      <c r="G360" s="142"/>
      <c r="H360" s="142"/>
      <c r="I360" s="142"/>
      <c r="J360" s="142"/>
      <c r="K360" s="142"/>
    </row>
    <row r="361" spans="2:11">
      <c r="B361" s="141"/>
      <c r="C361" s="142"/>
      <c r="D361" s="142"/>
      <c r="E361" s="142"/>
      <c r="F361" s="142"/>
      <c r="G361" s="142"/>
      <c r="H361" s="142"/>
      <c r="I361" s="142"/>
      <c r="J361" s="142"/>
      <c r="K361" s="142"/>
    </row>
    <row r="362" spans="2:11">
      <c r="B362" s="141"/>
      <c r="C362" s="142"/>
      <c r="D362" s="142"/>
      <c r="E362" s="142"/>
      <c r="F362" s="142"/>
      <c r="G362" s="142"/>
      <c r="H362" s="142"/>
      <c r="I362" s="142"/>
      <c r="J362" s="142"/>
      <c r="K362" s="142"/>
    </row>
    <row r="363" spans="2:11">
      <c r="B363" s="141"/>
      <c r="C363" s="142"/>
      <c r="D363" s="142"/>
      <c r="E363" s="142"/>
      <c r="F363" s="142"/>
      <c r="G363" s="142"/>
      <c r="H363" s="142"/>
      <c r="I363" s="142"/>
      <c r="J363" s="142"/>
      <c r="K363" s="142"/>
    </row>
    <row r="364" spans="2:11">
      <c r="B364" s="141"/>
      <c r="C364" s="142"/>
      <c r="D364" s="142"/>
      <c r="E364" s="142"/>
      <c r="F364" s="142"/>
      <c r="G364" s="142"/>
      <c r="H364" s="142"/>
      <c r="I364" s="142"/>
      <c r="J364" s="142"/>
      <c r="K364" s="142"/>
    </row>
    <row r="365" spans="2:11">
      <c r="B365" s="141"/>
      <c r="C365" s="142"/>
      <c r="D365" s="142"/>
      <c r="E365" s="142"/>
      <c r="F365" s="142"/>
      <c r="G365" s="142"/>
      <c r="H365" s="142"/>
      <c r="I365" s="142"/>
      <c r="J365" s="142"/>
      <c r="K365" s="142"/>
    </row>
    <row r="366" spans="2:11">
      <c r="B366" s="141"/>
      <c r="C366" s="142"/>
      <c r="D366" s="142"/>
      <c r="E366" s="142"/>
      <c r="F366" s="142"/>
      <c r="G366" s="142"/>
      <c r="H366" s="142"/>
      <c r="I366" s="142"/>
      <c r="J366" s="142"/>
      <c r="K366" s="142"/>
    </row>
    <row r="367" spans="2:11">
      <c r="B367" s="141"/>
      <c r="C367" s="142"/>
      <c r="D367" s="142"/>
      <c r="E367" s="142"/>
      <c r="F367" s="142"/>
      <c r="G367" s="142"/>
      <c r="H367" s="142"/>
      <c r="I367" s="142"/>
      <c r="J367" s="142"/>
      <c r="K367" s="142"/>
    </row>
    <row r="368" spans="2:11">
      <c r="B368" s="141"/>
      <c r="C368" s="142"/>
      <c r="D368" s="142"/>
      <c r="E368" s="142"/>
      <c r="F368" s="142"/>
      <c r="G368" s="142"/>
      <c r="H368" s="142"/>
      <c r="I368" s="142"/>
      <c r="J368" s="142"/>
      <c r="K368" s="142"/>
    </row>
    <row r="369" spans="2:11">
      <c r="B369" s="141"/>
      <c r="C369" s="142"/>
      <c r="D369" s="142"/>
      <c r="E369" s="142"/>
      <c r="F369" s="142"/>
      <c r="G369" s="142"/>
      <c r="H369" s="142"/>
      <c r="I369" s="142"/>
      <c r="J369" s="142"/>
      <c r="K369" s="142"/>
    </row>
    <row r="370" spans="2:11">
      <c r="B370" s="141"/>
      <c r="C370" s="142"/>
      <c r="D370" s="142"/>
      <c r="E370" s="142"/>
      <c r="F370" s="142"/>
      <c r="G370" s="142"/>
      <c r="H370" s="142"/>
      <c r="I370" s="142"/>
      <c r="J370" s="142"/>
      <c r="K370" s="142"/>
    </row>
    <row r="371" spans="2:11">
      <c r="B371" s="141"/>
      <c r="C371" s="142"/>
      <c r="D371" s="142"/>
      <c r="E371" s="142"/>
      <c r="F371" s="142"/>
      <c r="G371" s="142"/>
      <c r="H371" s="142"/>
      <c r="I371" s="142"/>
      <c r="J371" s="142"/>
      <c r="K371" s="142"/>
    </row>
    <row r="372" spans="2:11">
      <c r="B372" s="141"/>
      <c r="C372" s="142"/>
      <c r="D372" s="142"/>
      <c r="E372" s="142"/>
      <c r="F372" s="142"/>
      <c r="G372" s="142"/>
      <c r="H372" s="142"/>
      <c r="I372" s="142"/>
      <c r="J372" s="142"/>
      <c r="K372" s="142"/>
    </row>
    <row r="373" spans="2:11">
      <c r="B373" s="141"/>
      <c r="C373" s="142"/>
      <c r="D373" s="142"/>
      <c r="E373" s="142"/>
      <c r="F373" s="142"/>
      <c r="G373" s="142"/>
      <c r="H373" s="142"/>
      <c r="I373" s="142"/>
      <c r="J373" s="142"/>
      <c r="K373" s="142"/>
    </row>
    <row r="374" spans="2:11">
      <c r="B374" s="141"/>
      <c r="C374" s="142"/>
      <c r="D374" s="142"/>
      <c r="E374" s="142"/>
      <c r="F374" s="142"/>
      <c r="G374" s="142"/>
      <c r="H374" s="142"/>
      <c r="I374" s="142"/>
      <c r="J374" s="142"/>
      <c r="K374" s="142"/>
    </row>
    <row r="375" spans="2:11">
      <c r="B375" s="141"/>
      <c r="C375" s="142"/>
      <c r="D375" s="142"/>
      <c r="E375" s="142"/>
      <c r="F375" s="142"/>
      <c r="G375" s="142"/>
      <c r="H375" s="142"/>
      <c r="I375" s="142"/>
      <c r="J375" s="142"/>
      <c r="K375" s="142"/>
    </row>
    <row r="376" spans="2:11">
      <c r="B376" s="141"/>
      <c r="C376" s="142"/>
      <c r="D376" s="142"/>
      <c r="E376" s="142"/>
      <c r="F376" s="142"/>
      <c r="G376" s="142"/>
      <c r="H376" s="142"/>
      <c r="I376" s="142"/>
      <c r="J376" s="142"/>
      <c r="K376" s="142"/>
    </row>
    <row r="377" spans="2:11">
      <c r="B377" s="141"/>
      <c r="C377" s="142"/>
      <c r="D377" s="142"/>
      <c r="E377" s="142"/>
      <c r="F377" s="142"/>
      <c r="G377" s="142"/>
      <c r="H377" s="142"/>
      <c r="I377" s="142"/>
      <c r="J377" s="142"/>
      <c r="K377" s="142"/>
    </row>
    <row r="378" spans="2:11">
      <c r="B378" s="141"/>
      <c r="C378" s="142"/>
      <c r="D378" s="142"/>
      <c r="E378" s="142"/>
      <c r="F378" s="142"/>
      <c r="G378" s="142"/>
      <c r="H378" s="142"/>
      <c r="I378" s="142"/>
      <c r="J378" s="142"/>
      <c r="K378" s="142"/>
    </row>
    <row r="379" spans="2:11">
      <c r="B379" s="141"/>
      <c r="C379" s="142"/>
      <c r="D379" s="142"/>
      <c r="E379" s="142"/>
      <c r="F379" s="142"/>
      <c r="G379" s="142"/>
      <c r="H379" s="142"/>
      <c r="I379" s="142"/>
      <c r="J379" s="142"/>
      <c r="K379" s="142"/>
    </row>
    <row r="380" spans="2:11">
      <c r="B380" s="141"/>
      <c r="C380" s="142"/>
      <c r="D380" s="142"/>
      <c r="E380" s="142"/>
      <c r="F380" s="142"/>
      <c r="G380" s="142"/>
      <c r="H380" s="142"/>
      <c r="I380" s="142"/>
      <c r="J380" s="142"/>
      <c r="K380" s="142"/>
    </row>
    <row r="381" spans="2:11">
      <c r="B381" s="141"/>
      <c r="C381" s="142"/>
      <c r="D381" s="142"/>
      <c r="E381" s="142"/>
      <c r="F381" s="142"/>
      <c r="G381" s="142"/>
      <c r="H381" s="142"/>
      <c r="I381" s="142"/>
      <c r="J381" s="142"/>
      <c r="K381" s="142"/>
    </row>
    <row r="382" spans="2:11">
      <c r="B382" s="141"/>
      <c r="C382" s="142"/>
      <c r="D382" s="142"/>
      <c r="E382" s="142"/>
      <c r="F382" s="142"/>
      <c r="G382" s="142"/>
      <c r="H382" s="142"/>
      <c r="I382" s="142"/>
      <c r="J382" s="142"/>
      <c r="K382" s="142"/>
    </row>
    <row r="383" spans="2:11">
      <c r="B383" s="141"/>
      <c r="C383" s="142"/>
      <c r="D383" s="142"/>
      <c r="E383" s="142"/>
      <c r="F383" s="142"/>
      <c r="G383" s="142"/>
      <c r="H383" s="142"/>
      <c r="I383" s="142"/>
      <c r="J383" s="142"/>
      <c r="K383" s="142"/>
    </row>
    <row r="384" spans="2:11">
      <c r="B384" s="141"/>
      <c r="C384" s="142"/>
      <c r="D384" s="142"/>
      <c r="E384" s="142"/>
      <c r="F384" s="142"/>
      <c r="G384" s="142"/>
      <c r="H384" s="142"/>
      <c r="I384" s="142"/>
      <c r="J384" s="142"/>
      <c r="K384" s="142"/>
    </row>
    <row r="385" spans="2:11">
      <c r="B385" s="141"/>
      <c r="C385" s="142"/>
      <c r="D385" s="142"/>
      <c r="E385" s="142"/>
      <c r="F385" s="142"/>
      <c r="G385" s="142"/>
      <c r="H385" s="142"/>
      <c r="I385" s="142"/>
      <c r="J385" s="142"/>
      <c r="K385" s="142"/>
    </row>
    <row r="386" spans="2:11">
      <c r="B386" s="141"/>
      <c r="C386" s="142"/>
      <c r="D386" s="142"/>
      <c r="E386" s="142"/>
      <c r="F386" s="142"/>
      <c r="G386" s="142"/>
      <c r="H386" s="142"/>
      <c r="I386" s="142"/>
      <c r="J386" s="142"/>
      <c r="K386" s="142"/>
    </row>
    <row r="387" spans="2:11">
      <c r="B387" s="141"/>
      <c r="C387" s="142"/>
      <c r="D387" s="142"/>
      <c r="E387" s="142"/>
      <c r="F387" s="142"/>
      <c r="G387" s="142"/>
      <c r="H387" s="142"/>
      <c r="I387" s="142"/>
      <c r="J387" s="142"/>
      <c r="K387" s="142"/>
    </row>
    <row r="388" spans="2:11">
      <c r="B388" s="141"/>
      <c r="C388" s="142"/>
      <c r="D388" s="142"/>
      <c r="E388" s="142"/>
      <c r="F388" s="142"/>
      <c r="G388" s="142"/>
      <c r="H388" s="142"/>
      <c r="I388" s="142"/>
      <c r="J388" s="142"/>
      <c r="K388" s="142"/>
    </row>
    <row r="389" spans="2:11">
      <c r="B389" s="141"/>
      <c r="C389" s="142"/>
      <c r="D389" s="142"/>
      <c r="E389" s="142"/>
      <c r="F389" s="142"/>
      <c r="G389" s="142"/>
      <c r="H389" s="142"/>
      <c r="I389" s="142"/>
      <c r="J389" s="142"/>
      <c r="K389" s="142"/>
    </row>
    <row r="390" spans="2:11">
      <c r="B390" s="141"/>
      <c r="C390" s="142"/>
      <c r="D390" s="142"/>
      <c r="E390" s="142"/>
      <c r="F390" s="142"/>
      <c r="G390" s="142"/>
      <c r="H390" s="142"/>
      <c r="I390" s="142"/>
      <c r="J390" s="142"/>
      <c r="K390" s="142"/>
    </row>
    <row r="391" spans="2:11">
      <c r="B391" s="141"/>
      <c r="C391" s="142"/>
      <c r="D391" s="142"/>
      <c r="E391" s="142"/>
      <c r="F391" s="142"/>
      <c r="G391" s="142"/>
      <c r="H391" s="142"/>
      <c r="I391" s="142"/>
      <c r="J391" s="142"/>
      <c r="K391" s="142"/>
    </row>
    <row r="392" spans="2:11">
      <c r="B392" s="141"/>
      <c r="C392" s="142"/>
      <c r="D392" s="142"/>
      <c r="E392" s="142"/>
      <c r="F392" s="142"/>
      <c r="G392" s="142"/>
      <c r="H392" s="142"/>
      <c r="I392" s="142"/>
      <c r="J392" s="142"/>
      <c r="K392" s="142"/>
    </row>
    <row r="393" spans="2:11">
      <c r="B393" s="141"/>
      <c r="C393" s="142"/>
      <c r="D393" s="142"/>
      <c r="E393" s="142"/>
      <c r="F393" s="142"/>
      <c r="G393" s="142"/>
      <c r="H393" s="142"/>
      <c r="I393" s="142"/>
      <c r="J393" s="142"/>
      <c r="K393" s="142"/>
    </row>
    <row r="394" spans="2:11">
      <c r="B394" s="141"/>
      <c r="C394" s="142"/>
      <c r="D394" s="142"/>
      <c r="E394" s="142"/>
      <c r="F394" s="142"/>
      <c r="G394" s="142"/>
      <c r="H394" s="142"/>
      <c r="I394" s="142"/>
      <c r="J394" s="142"/>
      <c r="K394" s="142"/>
    </row>
    <row r="395" spans="2:11">
      <c r="B395" s="141"/>
      <c r="C395" s="142"/>
      <c r="D395" s="142"/>
      <c r="E395" s="142"/>
      <c r="F395" s="142"/>
      <c r="G395" s="142"/>
      <c r="H395" s="142"/>
      <c r="I395" s="142"/>
      <c r="J395" s="142"/>
      <c r="K395" s="142"/>
    </row>
    <row r="396" spans="2:11">
      <c r="B396" s="141"/>
      <c r="C396" s="142"/>
      <c r="D396" s="142"/>
      <c r="E396" s="142"/>
      <c r="F396" s="142"/>
      <c r="G396" s="142"/>
      <c r="H396" s="142"/>
      <c r="I396" s="142"/>
      <c r="J396" s="142"/>
      <c r="K396" s="142"/>
    </row>
    <row r="397" spans="2:11">
      <c r="B397" s="141"/>
      <c r="C397" s="142"/>
      <c r="D397" s="142"/>
      <c r="E397" s="142"/>
      <c r="F397" s="142"/>
      <c r="G397" s="142"/>
      <c r="H397" s="142"/>
      <c r="I397" s="142"/>
      <c r="J397" s="142"/>
      <c r="K397" s="142"/>
    </row>
    <row r="398" spans="2:11">
      <c r="B398" s="141"/>
      <c r="C398" s="142"/>
      <c r="D398" s="142"/>
      <c r="E398" s="142"/>
      <c r="F398" s="142"/>
      <c r="G398" s="142"/>
      <c r="H398" s="142"/>
      <c r="I398" s="142"/>
      <c r="J398" s="142"/>
      <c r="K398" s="142"/>
    </row>
    <row r="399" spans="2:11">
      <c r="B399" s="141"/>
      <c r="C399" s="142"/>
      <c r="D399" s="142"/>
      <c r="E399" s="142"/>
      <c r="F399" s="142"/>
      <c r="G399" s="142"/>
      <c r="H399" s="142"/>
      <c r="I399" s="142"/>
      <c r="J399" s="142"/>
      <c r="K399" s="142"/>
    </row>
    <row r="400" spans="2:11">
      <c r="B400" s="141"/>
      <c r="C400" s="142"/>
      <c r="D400" s="142"/>
      <c r="E400" s="142"/>
      <c r="F400" s="142"/>
      <c r="G400" s="142"/>
      <c r="H400" s="142"/>
      <c r="I400" s="142"/>
      <c r="J400" s="142"/>
      <c r="K400" s="142"/>
    </row>
    <row r="401" spans="2:11">
      <c r="B401" s="141"/>
      <c r="C401" s="142"/>
      <c r="D401" s="142"/>
      <c r="E401" s="142"/>
      <c r="F401" s="142"/>
      <c r="G401" s="142"/>
      <c r="H401" s="142"/>
      <c r="I401" s="142"/>
      <c r="J401" s="142"/>
      <c r="K401" s="142"/>
    </row>
    <row r="402" spans="2:11">
      <c r="B402" s="141"/>
      <c r="C402" s="142"/>
      <c r="D402" s="142"/>
      <c r="E402" s="142"/>
      <c r="F402" s="142"/>
      <c r="G402" s="142"/>
      <c r="H402" s="142"/>
      <c r="I402" s="142"/>
      <c r="J402" s="142"/>
      <c r="K402" s="142"/>
    </row>
    <row r="403" spans="2:11">
      <c r="B403" s="141"/>
      <c r="C403" s="142"/>
      <c r="D403" s="142"/>
      <c r="E403" s="142"/>
      <c r="F403" s="142"/>
      <c r="G403" s="142"/>
      <c r="H403" s="142"/>
      <c r="I403" s="142"/>
      <c r="J403" s="142"/>
      <c r="K403" s="142"/>
    </row>
    <row r="404" spans="2:11">
      <c r="B404" s="141"/>
      <c r="C404" s="142"/>
      <c r="D404" s="142"/>
      <c r="E404" s="142"/>
      <c r="F404" s="142"/>
      <c r="G404" s="142"/>
      <c r="H404" s="142"/>
      <c r="I404" s="142"/>
      <c r="J404" s="142"/>
      <c r="K404" s="142"/>
    </row>
    <row r="405" spans="2:11">
      <c r="B405" s="141"/>
      <c r="C405" s="142"/>
      <c r="D405" s="142"/>
      <c r="E405" s="142"/>
      <c r="F405" s="142"/>
      <c r="G405" s="142"/>
      <c r="H405" s="142"/>
      <c r="I405" s="142"/>
      <c r="J405" s="142"/>
      <c r="K405" s="142"/>
    </row>
    <row r="406" spans="2:11">
      <c r="B406" s="141"/>
      <c r="C406" s="142"/>
      <c r="D406" s="142"/>
      <c r="E406" s="142"/>
      <c r="F406" s="142"/>
      <c r="G406" s="142"/>
      <c r="H406" s="142"/>
      <c r="I406" s="142"/>
      <c r="J406" s="142"/>
      <c r="K406" s="142"/>
    </row>
    <row r="407" spans="2:11">
      <c r="B407" s="141"/>
      <c r="C407" s="142"/>
      <c r="D407" s="142"/>
      <c r="E407" s="142"/>
      <c r="F407" s="142"/>
      <c r="G407" s="142"/>
      <c r="H407" s="142"/>
      <c r="I407" s="142"/>
      <c r="J407" s="142"/>
      <c r="K407" s="142"/>
    </row>
    <row r="408" spans="2:11">
      <c r="B408" s="141"/>
      <c r="C408" s="142"/>
      <c r="D408" s="142"/>
      <c r="E408" s="142"/>
      <c r="F408" s="142"/>
      <c r="G408" s="142"/>
      <c r="H408" s="142"/>
      <c r="I408" s="142"/>
      <c r="J408" s="142"/>
      <c r="K408" s="142"/>
    </row>
    <row r="409" spans="2:11">
      <c r="B409" s="141"/>
      <c r="C409" s="142"/>
      <c r="D409" s="142"/>
      <c r="E409" s="142"/>
      <c r="F409" s="142"/>
      <c r="G409" s="142"/>
      <c r="H409" s="142"/>
      <c r="I409" s="142"/>
      <c r="J409" s="142"/>
      <c r="K409" s="142"/>
    </row>
    <row r="410" spans="2:11">
      <c r="B410" s="141"/>
      <c r="C410" s="142"/>
      <c r="D410" s="142"/>
      <c r="E410" s="142"/>
      <c r="F410" s="142"/>
      <c r="G410" s="142"/>
      <c r="H410" s="142"/>
      <c r="I410" s="142"/>
      <c r="J410" s="142"/>
      <c r="K410" s="142"/>
    </row>
    <row r="411" spans="2:11">
      <c r="B411" s="141"/>
      <c r="C411" s="142"/>
      <c r="D411" s="142"/>
      <c r="E411" s="142"/>
      <c r="F411" s="142"/>
      <c r="G411" s="142"/>
      <c r="H411" s="142"/>
      <c r="I411" s="142"/>
      <c r="J411" s="142"/>
      <c r="K411" s="142"/>
    </row>
    <row r="412" spans="2:11">
      <c r="B412" s="141"/>
      <c r="C412" s="142"/>
      <c r="D412" s="142"/>
      <c r="E412" s="142"/>
      <c r="F412" s="142"/>
      <c r="G412" s="142"/>
      <c r="H412" s="142"/>
      <c r="I412" s="142"/>
      <c r="J412" s="142"/>
      <c r="K412" s="142"/>
    </row>
    <row r="413" spans="2:11">
      <c r="B413" s="141"/>
      <c r="C413" s="142"/>
      <c r="D413" s="142"/>
      <c r="E413" s="142"/>
      <c r="F413" s="142"/>
      <c r="G413" s="142"/>
      <c r="H413" s="142"/>
      <c r="I413" s="142"/>
      <c r="J413" s="142"/>
      <c r="K413" s="142"/>
    </row>
    <row r="414" spans="2:11">
      <c r="B414" s="141"/>
      <c r="C414" s="142"/>
      <c r="D414" s="142"/>
      <c r="E414" s="142"/>
      <c r="F414" s="142"/>
      <c r="G414" s="142"/>
      <c r="H414" s="142"/>
      <c r="I414" s="142"/>
      <c r="J414" s="142"/>
      <c r="K414" s="142"/>
    </row>
    <row r="415" spans="2:11">
      <c r="B415" s="141"/>
      <c r="C415" s="142"/>
      <c r="D415" s="142"/>
      <c r="E415" s="142"/>
      <c r="F415" s="142"/>
      <c r="G415" s="142"/>
      <c r="H415" s="142"/>
      <c r="I415" s="142"/>
      <c r="J415" s="142"/>
      <c r="K415" s="142"/>
    </row>
    <row r="416" spans="2:11">
      <c r="B416" s="141"/>
      <c r="C416" s="142"/>
      <c r="D416" s="142"/>
      <c r="E416" s="142"/>
      <c r="F416" s="142"/>
      <c r="G416" s="142"/>
      <c r="H416" s="142"/>
      <c r="I416" s="142"/>
      <c r="J416" s="142"/>
      <c r="K416" s="142"/>
    </row>
    <row r="417" spans="2:11">
      <c r="B417" s="141"/>
      <c r="C417" s="142"/>
      <c r="D417" s="142"/>
      <c r="E417" s="142"/>
      <c r="F417" s="142"/>
      <c r="G417" s="142"/>
      <c r="H417" s="142"/>
      <c r="I417" s="142"/>
      <c r="J417" s="142"/>
      <c r="K417" s="142"/>
    </row>
    <row r="418" spans="2:11">
      <c r="B418" s="141"/>
      <c r="C418" s="142"/>
      <c r="D418" s="142"/>
      <c r="E418" s="142"/>
      <c r="F418" s="142"/>
      <c r="G418" s="142"/>
      <c r="H418" s="142"/>
      <c r="I418" s="142"/>
      <c r="J418" s="142"/>
      <c r="K418" s="142"/>
    </row>
    <row r="419" spans="2:11">
      <c r="B419" s="141"/>
      <c r="C419" s="142"/>
      <c r="D419" s="142"/>
      <c r="E419" s="142"/>
      <c r="F419" s="142"/>
      <c r="G419" s="142"/>
      <c r="H419" s="142"/>
      <c r="I419" s="142"/>
      <c r="J419" s="142"/>
      <c r="K419" s="142"/>
    </row>
    <row r="420" spans="2:11">
      <c r="B420" s="141"/>
      <c r="C420" s="142"/>
      <c r="D420" s="142"/>
      <c r="E420" s="142"/>
      <c r="F420" s="142"/>
      <c r="G420" s="142"/>
      <c r="H420" s="142"/>
      <c r="I420" s="142"/>
      <c r="J420" s="142"/>
      <c r="K420" s="142"/>
    </row>
    <row r="421" spans="2:11">
      <c r="B421" s="141"/>
      <c r="C421" s="142"/>
      <c r="D421" s="142"/>
      <c r="E421" s="142"/>
      <c r="F421" s="142"/>
      <c r="G421" s="142"/>
      <c r="H421" s="142"/>
      <c r="I421" s="142"/>
      <c r="J421" s="142"/>
      <c r="K421" s="142"/>
    </row>
    <row r="422" spans="2:11">
      <c r="B422" s="141"/>
      <c r="C422" s="142"/>
      <c r="D422" s="142"/>
      <c r="E422" s="142"/>
      <c r="F422" s="142"/>
      <c r="G422" s="142"/>
      <c r="H422" s="142"/>
      <c r="I422" s="142"/>
      <c r="J422" s="142"/>
      <c r="K422" s="142"/>
    </row>
    <row r="423" spans="2:11">
      <c r="B423" s="141"/>
      <c r="C423" s="142"/>
      <c r="D423" s="142"/>
      <c r="E423" s="142"/>
      <c r="F423" s="142"/>
      <c r="G423" s="142"/>
      <c r="H423" s="142"/>
      <c r="I423" s="142"/>
      <c r="J423" s="142"/>
      <c r="K423" s="142"/>
    </row>
    <row r="424" spans="2:11">
      <c r="B424" s="141"/>
      <c r="C424" s="142"/>
      <c r="D424" s="142"/>
      <c r="E424" s="142"/>
      <c r="F424" s="142"/>
      <c r="G424" s="142"/>
      <c r="H424" s="142"/>
      <c r="I424" s="142"/>
      <c r="J424" s="142"/>
      <c r="K424" s="142"/>
    </row>
    <row r="425" spans="2:11">
      <c r="B425" s="141"/>
      <c r="C425" s="142"/>
      <c r="D425" s="142"/>
      <c r="E425" s="142"/>
      <c r="F425" s="142"/>
      <c r="G425" s="142"/>
      <c r="H425" s="142"/>
      <c r="I425" s="142"/>
      <c r="J425" s="142"/>
      <c r="K425" s="142"/>
    </row>
    <row r="426" spans="2:11">
      <c r="B426" s="141"/>
      <c r="C426" s="142"/>
      <c r="D426" s="142"/>
      <c r="E426" s="142"/>
      <c r="F426" s="142"/>
      <c r="G426" s="142"/>
      <c r="H426" s="142"/>
      <c r="I426" s="142"/>
      <c r="J426" s="142"/>
      <c r="K426" s="142"/>
    </row>
    <row r="427" spans="2:11">
      <c r="B427" s="141"/>
      <c r="C427" s="142"/>
      <c r="D427" s="142"/>
      <c r="E427" s="142"/>
      <c r="F427" s="142"/>
      <c r="G427" s="142"/>
      <c r="H427" s="142"/>
      <c r="I427" s="142"/>
      <c r="J427" s="142"/>
      <c r="K427" s="142"/>
    </row>
    <row r="428" spans="2:11">
      <c r="B428" s="141"/>
      <c r="C428" s="142"/>
      <c r="D428" s="142"/>
      <c r="E428" s="142"/>
      <c r="F428" s="142"/>
      <c r="G428" s="142"/>
      <c r="H428" s="142"/>
      <c r="I428" s="142"/>
      <c r="J428" s="142"/>
      <c r="K428" s="142"/>
    </row>
    <row r="429" spans="2:11">
      <c r="B429" s="141"/>
      <c r="C429" s="142"/>
      <c r="D429" s="142"/>
      <c r="E429" s="142"/>
      <c r="F429" s="142"/>
      <c r="G429" s="142"/>
      <c r="H429" s="142"/>
      <c r="I429" s="142"/>
      <c r="J429" s="142"/>
      <c r="K429" s="142"/>
    </row>
    <row r="430" spans="2:11">
      <c r="B430" s="141"/>
      <c r="C430" s="142"/>
      <c r="D430" s="142"/>
      <c r="E430" s="142"/>
      <c r="F430" s="142"/>
      <c r="G430" s="142"/>
      <c r="H430" s="142"/>
      <c r="I430" s="142"/>
      <c r="J430" s="142"/>
      <c r="K430" s="142"/>
    </row>
    <row r="431" spans="2:11">
      <c r="B431" s="141"/>
      <c r="C431" s="142"/>
      <c r="D431" s="142"/>
      <c r="E431" s="142"/>
      <c r="F431" s="142"/>
      <c r="G431" s="142"/>
      <c r="H431" s="142"/>
      <c r="I431" s="142"/>
      <c r="J431" s="142"/>
      <c r="K431" s="142"/>
    </row>
    <row r="432" spans="2:11">
      <c r="B432" s="141"/>
      <c r="C432" s="142"/>
      <c r="D432" s="142"/>
      <c r="E432" s="142"/>
      <c r="F432" s="142"/>
      <c r="G432" s="142"/>
      <c r="H432" s="142"/>
      <c r="I432" s="142"/>
      <c r="J432" s="142"/>
      <c r="K432" s="142"/>
    </row>
    <row r="433" spans="2:11">
      <c r="B433" s="141"/>
      <c r="C433" s="142"/>
      <c r="D433" s="142"/>
      <c r="E433" s="142"/>
      <c r="F433" s="142"/>
      <c r="G433" s="142"/>
      <c r="H433" s="142"/>
      <c r="I433" s="142"/>
      <c r="J433" s="142"/>
      <c r="K433" s="142"/>
    </row>
    <row r="434" spans="2:11">
      <c r="B434" s="141"/>
      <c r="C434" s="142"/>
      <c r="D434" s="142"/>
      <c r="E434" s="142"/>
      <c r="F434" s="142"/>
      <c r="G434" s="142"/>
      <c r="H434" s="142"/>
      <c r="I434" s="142"/>
      <c r="J434" s="142"/>
      <c r="K434" s="142"/>
    </row>
    <row r="435" spans="2:11">
      <c r="B435" s="141"/>
      <c r="C435" s="142"/>
      <c r="D435" s="142"/>
      <c r="E435" s="142"/>
      <c r="F435" s="142"/>
      <c r="G435" s="142"/>
      <c r="H435" s="142"/>
      <c r="I435" s="142"/>
      <c r="J435" s="142"/>
      <c r="K435" s="142"/>
    </row>
    <row r="436" spans="2:11">
      <c r="B436" s="141"/>
      <c r="C436" s="142"/>
      <c r="D436" s="142"/>
      <c r="E436" s="142"/>
      <c r="F436" s="142"/>
      <c r="G436" s="142"/>
      <c r="H436" s="142"/>
      <c r="I436" s="142"/>
      <c r="J436" s="142"/>
      <c r="K436" s="142"/>
    </row>
    <row r="437" spans="2:11">
      <c r="B437" s="141"/>
      <c r="C437" s="142"/>
      <c r="D437" s="142"/>
      <c r="E437" s="142"/>
      <c r="F437" s="142"/>
      <c r="G437" s="142"/>
      <c r="H437" s="142"/>
      <c r="I437" s="142"/>
      <c r="J437" s="142"/>
      <c r="K437" s="142"/>
    </row>
    <row r="438" spans="2:11">
      <c r="B438" s="141"/>
      <c r="C438" s="142"/>
      <c r="D438" s="142"/>
      <c r="E438" s="142"/>
      <c r="F438" s="142"/>
      <c r="G438" s="142"/>
      <c r="H438" s="142"/>
      <c r="I438" s="142"/>
      <c r="J438" s="142"/>
      <c r="K438" s="142"/>
    </row>
    <row r="439" spans="2:11">
      <c r="B439" s="141"/>
      <c r="C439" s="142"/>
      <c r="D439" s="142"/>
      <c r="E439" s="142"/>
      <c r="F439" s="142"/>
      <c r="G439" s="142"/>
      <c r="H439" s="142"/>
      <c r="I439" s="142"/>
      <c r="J439" s="142"/>
      <c r="K439" s="142"/>
    </row>
    <row r="440" spans="2:11">
      <c r="B440" s="141"/>
      <c r="C440" s="142"/>
      <c r="D440" s="142"/>
      <c r="E440" s="142"/>
      <c r="F440" s="142"/>
      <c r="G440" s="142"/>
      <c r="H440" s="142"/>
      <c r="I440" s="142"/>
      <c r="J440" s="142"/>
      <c r="K440" s="142"/>
    </row>
    <row r="441" spans="2:11">
      <c r="B441" s="141"/>
      <c r="C441" s="142"/>
      <c r="D441" s="142"/>
      <c r="E441" s="142"/>
      <c r="F441" s="142"/>
      <c r="G441" s="142"/>
      <c r="H441" s="142"/>
      <c r="I441" s="142"/>
      <c r="J441" s="142"/>
      <c r="K441" s="142"/>
    </row>
    <row r="442" spans="2:11">
      <c r="B442" s="141"/>
      <c r="C442" s="142"/>
      <c r="D442" s="142"/>
      <c r="E442" s="142"/>
      <c r="F442" s="142"/>
      <c r="G442" s="142"/>
      <c r="H442" s="142"/>
      <c r="I442" s="142"/>
      <c r="J442" s="142"/>
      <c r="K442" s="142"/>
    </row>
    <row r="443" spans="2:11">
      <c r="B443" s="141"/>
      <c r="C443" s="142"/>
      <c r="D443" s="142"/>
      <c r="E443" s="142"/>
      <c r="F443" s="142"/>
      <c r="G443" s="142"/>
      <c r="H443" s="142"/>
      <c r="I443" s="142"/>
      <c r="J443" s="142"/>
      <c r="K443" s="142"/>
    </row>
    <row r="444" spans="2:11">
      <c r="B444" s="141"/>
      <c r="C444" s="142"/>
      <c r="D444" s="142"/>
      <c r="E444" s="142"/>
      <c r="F444" s="142"/>
      <c r="G444" s="142"/>
      <c r="H444" s="142"/>
      <c r="I444" s="142"/>
      <c r="J444" s="142"/>
      <c r="K444" s="142"/>
    </row>
    <row r="445" spans="2:11">
      <c r="B445" s="141"/>
      <c r="C445" s="142"/>
      <c r="D445" s="142"/>
      <c r="E445" s="142"/>
      <c r="F445" s="142"/>
      <c r="G445" s="142"/>
      <c r="H445" s="142"/>
      <c r="I445" s="142"/>
      <c r="J445" s="142"/>
      <c r="K445" s="142"/>
    </row>
    <row r="446" spans="2:11">
      <c r="B446" s="141"/>
      <c r="C446" s="142"/>
      <c r="D446" s="142"/>
      <c r="E446" s="142"/>
      <c r="F446" s="142"/>
      <c r="G446" s="142"/>
      <c r="H446" s="142"/>
      <c r="I446" s="142"/>
      <c r="J446" s="142"/>
      <c r="K446" s="142"/>
    </row>
    <row r="447" spans="2:11">
      <c r="B447" s="141"/>
      <c r="C447" s="142"/>
      <c r="D447" s="142"/>
      <c r="E447" s="142"/>
      <c r="F447" s="142"/>
      <c r="G447" s="142"/>
      <c r="H447" s="142"/>
      <c r="I447" s="142"/>
      <c r="J447" s="142"/>
      <c r="K447" s="142"/>
    </row>
    <row r="448" spans="2:11">
      <c r="B448" s="141"/>
      <c r="C448" s="142"/>
      <c r="D448" s="142"/>
      <c r="E448" s="142"/>
      <c r="F448" s="142"/>
      <c r="G448" s="142"/>
      <c r="H448" s="142"/>
      <c r="I448" s="142"/>
      <c r="J448" s="142"/>
      <c r="K448" s="142"/>
    </row>
    <row r="449" spans="2:11">
      <c r="B449" s="141"/>
      <c r="C449" s="142"/>
      <c r="D449" s="142"/>
      <c r="E449" s="142"/>
      <c r="F449" s="142"/>
      <c r="G449" s="142"/>
      <c r="H449" s="142"/>
      <c r="I449" s="142"/>
      <c r="J449" s="142"/>
      <c r="K449" s="142"/>
    </row>
    <row r="450" spans="2:11">
      <c r="B450" s="141"/>
      <c r="C450" s="142"/>
      <c r="D450" s="142"/>
      <c r="E450" s="142"/>
      <c r="F450" s="142"/>
      <c r="G450" s="142"/>
      <c r="H450" s="142"/>
      <c r="I450" s="142"/>
      <c r="J450" s="142"/>
      <c r="K450" s="142"/>
    </row>
    <row r="451" spans="2:11">
      <c r="B451" s="141"/>
      <c r="C451" s="142"/>
      <c r="D451" s="142"/>
      <c r="E451" s="142"/>
      <c r="F451" s="142"/>
      <c r="G451" s="142"/>
      <c r="H451" s="142"/>
      <c r="I451" s="142"/>
      <c r="J451" s="142"/>
      <c r="K451" s="142"/>
    </row>
    <row r="452" spans="2:11">
      <c r="B452" s="141"/>
      <c r="C452" s="142"/>
      <c r="D452" s="142"/>
      <c r="E452" s="142"/>
      <c r="F452" s="142"/>
      <c r="G452" s="142"/>
      <c r="H452" s="142"/>
      <c r="I452" s="142"/>
      <c r="J452" s="142"/>
      <c r="K452" s="142"/>
    </row>
    <row r="453" spans="2:11">
      <c r="B453" s="141"/>
      <c r="C453" s="142"/>
      <c r="D453" s="142"/>
      <c r="E453" s="142"/>
      <c r="F453" s="142"/>
      <c r="G453" s="142"/>
      <c r="H453" s="142"/>
      <c r="I453" s="142"/>
      <c r="J453" s="142"/>
      <c r="K453" s="142"/>
    </row>
    <row r="454" spans="2:11">
      <c r="B454" s="141"/>
      <c r="C454" s="142"/>
      <c r="D454" s="142"/>
      <c r="E454" s="142"/>
      <c r="F454" s="142"/>
      <c r="G454" s="142"/>
      <c r="H454" s="142"/>
      <c r="I454" s="142"/>
      <c r="J454" s="142"/>
      <c r="K454" s="142"/>
    </row>
    <row r="455" spans="2:11">
      <c r="B455" s="141"/>
      <c r="C455" s="142"/>
      <c r="D455" s="142"/>
      <c r="E455" s="142"/>
      <c r="F455" s="142"/>
      <c r="G455" s="142"/>
      <c r="H455" s="142"/>
      <c r="I455" s="142"/>
      <c r="J455" s="142"/>
      <c r="K455" s="142"/>
    </row>
    <row r="456" spans="2:11">
      <c r="B456" s="141"/>
      <c r="C456" s="142"/>
      <c r="D456" s="142"/>
      <c r="E456" s="142"/>
      <c r="F456" s="142"/>
      <c r="G456" s="142"/>
      <c r="H456" s="142"/>
      <c r="I456" s="142"/>
      <c r="J456" s="142"/>
      <c r="K456" s="142"/>
    </row>
    <row r="457" spans="2:11">
      <c r="B457" s="141"/>
      <c r="C457" s="142"/>
      <c r="D457" s="142"/>
      <c r="E457" s="142"/>
      <c r="F457" s="142"/>
      <c r="G457" s="142"/>
      <c r="H457" s="142"/>
      <c r="I457" s="142"/>
      <c r="J457" s="142"/>
      <c r="K457" s="142"/>
    </row>
    <row r="458" spans="2:11">
      <c r="B458" s="141"/>
      <c r="C458" s="142"/>
      <c r="D458" s="142"/>
      <c r="E458" s="142"/>
      <c r="F458" s="142"/>
      <c r="G458" s="142"/>
      <c r="H458" s="142"/>
      <c r="I458" s="142"/>
      <c r="J458" s="142"/>
      <c r="K458" s="142"/>
    </row>
    <row r="459" spans="2:11">
      <c r="B459" s="141"/>
      <c r="C459" s="142"/>
      <c r="D459" s="142"/>
      <c r="E459" s="142"/>
      <c r="F459" s="142"/>
      <c r="G459" s="142"/>
      <c r="H459" s="142"/>
      <c r="I459" s="142"/>
      <c r="J459" s="142"/>
      <c r="K459" s="142"/>
    </row>
    <row r="460" spans="2:11">
      <c r="B460" s="141"/>
      <c r="C460" s="142"/>
      <c r="D460" s="142"/>
      <c r="E460" s="142"/>
      <c r="F460" s="142"/>
      <c r="G460" s="142"/>
      <c r="H460" s="142"/>
      <c r="I460" s="142"/>
      <c r="J460" s="142"/>
      <c r="K460" s="142"/>
    </row>
    <row r="461" spans="2:11">
      <c r="B461" s="141"/>
      <c r="C461" s="142"/>
      <c r="D461" s="142"/>
      <c r="E461" s="142"/>
      <c r="F461" s="142"/>
      <c r="G461" s="142"/>
      <c r="H461" s="142"/>
      <c r="I461" s="142"/>
      <c r="J461" s="142"/>
      <c r="K461" s="142"/>
    </row>
    <row r="462" spans="2:11">
      <c r="B462" s="141"/>
      <c r="C462" s="142"/>
      <c r="D462" s="142"/>
      <c r="E462" s="142"/>
      <c r="F462" s="142"/>
      <c r="G462" s="142"/>
      <c r="H462" s="142"/>
      <c r="I462" s="142"/>
      <c r="J462" s="142"/>
      <c r="K462" s="142"/>
    </row>
    <row r="463" spans="2:11">
      <c r="B463" s="141"/>
      <c r="C463" s="142"/>
      <c r="D463" s="142"/>
      <c r="E463" s="142"/>
      <c r="F463" s="142"/>
      <c r="G463" s="142"/>
      <c r="H463" s="142"/>
      <c r="I463" s="142"/>
      <c r="J463" s="142"/>
      <c r="K463" s="142"/>
    </row>
    <row r="464" spans="2:11">
      <c r="B464" s="141"/>
      <c r="C464" s="142"/>
      <c r="D464" s="142"/>
      <c r="E464" s="142"/>
      <c r="F464" s="142"/>
      <c r="G464" s="142"/>
      <c r="H464" s="142"/>
      <c r="I464" s="142"/>
      <c r="J464" s="142"/>
      <c r="K464" s="142"/>
    </row>
    <row r="465" spans="2:11">
      <c r="B465" s="141"/>
      <c r="C465" s="142"/>
      <c r="D465" s="142"/>
      <c r="E465" s="142"/>
      <c r="F465" s="142"/>
      <c r="G465" s="142"/>
      <c r="H465" s="142"/>
      <c r="I465" s="142"/>
      <c r="J465" s="142"/>
      <c r="K465" s="142"/>
    </row>
    <row r="466" spans="2:11">
      <c r="B466" s="141"/>
      <c r="C466" s="142"/>
      <c r="D466" s="142"/>
      <c r="E466" s="142"/>
      <c r="F466" s="142"/>
      <c r="G466" s="142"/>
      <c r="H466" s="142"/>
      <c r="I466" s="142"/>
      <c r="J466" s="142"/>
      <c r="K466" s="142"/>
    </row>
    <row r="467" spans="2:11">
      <c r="B467" s="141"/>
      <c r="C467" s="142"/>
      <c r="D467" s="142"/>
      <c r="E467" s="142"/>
      <c r="F467" s="142"/>
      <c r="G467" s="142"/>
      <c r="H467" s="142"/>
      <c r="I467" s="142"/>
      <c r="J467" s="142"/>
      <c r="K467" s="142"/>
    </row>
    <row r="468" spans="2:11">
      <c r="B468" s="141"/>
      <c r="C468" s="142"/>
      <c r="D468" s="142"/>
      <c r="E468" s="142"/>
      <c r="F468" s="142"/>
      <c r="G468" s="142"/>
      <c r="H468" s="142"/>
      <c r="I468" s="142"/>
      <c r="J468" s="142"/>
      <c r="K468" s="142"/>
    </row>
    <row r="469" spans="2:11">
      <c r="B469" s="141"/>
      <c r="C469" s="142"/>
      <c r="D469" s="142"/>
      <c r="E469" s="142"/>
      <c r="F469" s="142"/>
      <c r="G469" s="142"/>
      <c r="H469" s="142"/>
      <c r="I469" s="142"/>
      <c r="J469" s="142"/>
      <c r="K469" s="142"/>
    </row>
    <row r="470" spans="2:11">
      <c r="B470" s="141"/>
      <c r="C470" s="142"/>
      <c r="D470" s="142"/>
      <c r="E470" s="142"/>
      <c r="F470" s="142"/>
      <c r="G470" s="142"/>
      <c r="H470" s="142"/>
      <c r="I470" s="142"/>
      <c r="J470" s="142"/>
      <c r="K470" s="142"/>
    </row>
    <row r="471" spans="2:11">
      <c r="B471" s="141"/>
      <c r="C471" s="142"/>
      <c r="D471" s="142"/>
      <c r="E471" s="142"/>
      <c r="F471" s="142"/>
      <c r="G471" s="142"/>
      <c r="H471" s="142"/>
      <c r="I471" s="142"/>
      <c r="J471" s="142"/>
      <c r="K471" s="142"/>
    </row>
    <row r="472" spans="2:11">
      <c r="B472" s="141"/>
      <c r="C472" s="142"/>
      <c r="D472" s="142"/>
      <c r="E472" s="142"/>
      <c r="F472" s="142"/>
      <c r="G472" s="142"/>
      <c r="H472" s="142"/>
      <c r="I472" s="142"/>
      <c r="J472" s="142"/>
      <c r="K472" s="142"/>
    </row>
    <row r="473" spans="2:11">
      <c r="B473" s="141"/>
      <c r="C473" s="142"/>
      <c r="D473" s="142"/>
      <c r="E473" s="142"/>
      <c r="F473" s="142"/>
      <c r="G473" s="142"/>
      <c r="H473" s="142"/>
      <c r="I473" s="142"/>
      <c r="J473" s="142"/>
      <c r="K473" s="142"/>
    </row>
    <row r="474" spans="2:11">
      <c r="B474" s="141"/>
      <c r="C474" s="142"/>
      <c r="D474" s="142"/>
      <c r="E474" s="142"/>
      <c r="F474" s="142"/>
      <c r="G474" s="142"/>
      <c r="H474" s="142"/>
      <c r="I474" s="142"/>
      <c r="J474" s="142"/>
      <c r="K474" s="142"/>
    </row>
    <row r="475" spans="2:11">
      <c r="B475" s="141"/>
      <c r="C475" s="142"/>
      <c r="D475" s="142"/>
      <c r="E475" s="142"/>
      <c r="F475" s="142"/>
      <c r="G475" s="142"/>
      <c r="H475" s="142"/>
      <c r="I475" s="142"/>
      <c r="J475" s="142"/>
      <c r="K475" s="142"/>
    </row>
    <row r="476" spans="2:11">
      <c r="B476" s="141"/>
      <c r="C476" s="142"/>
      <c r="D476" s="142"/>
      <c r="E476" s="142"/>
      <c r="F476" s="142"/>
      <c r="G476" s="142"/>
      <c r="H476" s="142"/>
      <c r="I476" s="142"/>
      <c r="J476" s="142"/>
      <c r="K476" s="142"/>
    </row>
    <row r="477" spans="2:11">
      <c r="B477" s="141"/>
      <c r="C477" s="142"/>
      <c r="D477" s="142"/>
      <c r="E477" s="142"/>
      <c r="F477" s="142"/>
      <c r="G477" s="142"/>
      <c r="H477" s="142"/>
      <c r="I477" s="142"/>
      <c r="J477" s="142"/>
      <c r="K477" s="142"/>
    </row>
    <row r="478" spans="2:11">
      <c r="B478" s="141"/>
      <c r="C478" s="142"/>
      <c r="D478" s="142"/>
      <c r="E478" s="142"/>
      <c r="F478" s="142"/>
      <c r="G478" s="142"/>
      <c r="H478" s="142"/>
      <c r="I478" s="142"/>
      <c r="J478" s="142"/>
      <c r="K478" s="142"/>
    </row>
    <row r="479" spans="2:11">
      <c r="B479" s="141"/>
      <c r="C479" s="142"/>
      <c r="D479" s="142"/>
      <c r="E479" s="142"/>
      <c r="F479" s="142"/>
      <c r="G479" s="142"/>
      <c r="H479" s="142"/>
      <c r="I479" s="142"/>
      <c r="J479" s="142"/>
      <c r="K479" s="142"/>
    </row>
    <row r="480" spans="2:11">
      <c r="B480" s="141"/>
      <c r="C480" s="142"/>
      <c r="D480" s="142"/>
      <c r="E480" s="142"/>
      <c r="F480" s="142"/>
      <c r="G480" s="142"/>
      <c r="H480" s="142"/>
      <c r="I480" s="142"/>
      <c r="J480" s="142"/>
      <c r="K480" s="142"/>
    </row>
    <row r="481" spans="2:11">
      <c r="B481" s="141"/>
      <c r="C481" s="142"/>
      <c r="D481" s="142"/>
      <c r="E481" s="142"/>
      <c r="F481" s="142"/>
      <c r="G481" s="142"/>
      <c r="H481" s="142"/>
      <c r="I481" s="142"/>
      <c r="J481" s="142"/>
      <c r="K481" s="142"/>
    </row>
    <row r="482" spans="2:11">
      <c r="B482" s="141"/>
      <c r="C482" s="142"/>
      <c r="D482" s="142"/>
      <c r="E482" s="142"/>
      <c r="F482" s="142"/>
      <c r="G482" s="142"/>
      <c r="H482" s="142"/>
      <c r="I482" s="142"/>
      <c r="J482" s="142"/>
      <c r="K482" s="142"/>
    </row>
    <row r="483" spans="2:11">
      <c r="B483" s="141"/>
      <c r="C483" s="142"/>
      <c r="D483" s="142"/>
      <c r="E483" s="142"/>
      <c r="F483" s="142"/>
      <c r="G483" s="142"/>
      <c r="H483" s="142"/>
      <c r="I483" s="142"/>
      <c r="J483" s="142"/>
      <c r="K483" s="142"/>
    </row>
    <row r="484" spans="2:11">
      <c r="B484" s="141"/>
      <c r="C484" s="142"/>
      <c r="D484" s="142"/>
      <c r="E484" s="142"/>
      <c r="F484" s="142"/>
      <c r="G484" s="142"/>
      <c r="H484" s="142"/>
      <c r="I484" s="142"/>
      <c r="J484" s="142"/>
      <c r="K484" s="142"/>
    </row>
    <row r="485" spans="2:11">
      <c r="B485" s="141"/>
      <c r="C485" s="142"/>
      <c r="D485" s="142"/>
      <c r="E485" s="142"/>
      <c r="F485" s="142"/>
      <c r="G485" s="142"/>
      <c r="H485" s="142"/>
      <c r="I485" s="142"/>
      <c r="J485" s="142"/>
      <c r="K485" s="142"/>
    </row>
    <row r="486" spans="2:11">
      <c r="B486" s="141"/>
      <c r="C486" s="142"/>
      <c r="D486" s="142"/>
      <c r="E486" s="142"/>
      <c r="F486" s="142"/>
      <c r="G486" s="142"/>
      <c r="H486" s="142"/>
      <c r="I486" s="142"/>
      <c r="J486" s="142"/>
      <c r="K486" s="142"/>
    </row>
    <row r="487" spans="2:11">
      <c r="B487" s="141"/>
      <c r="C487" s="142"/>
      <c r="D487" s="142"/>
      <c r="E487" s="142"/>
      <c r="F487" s="142"/>
      <c r="G487" s="142"/>
      <c r="H487" s="142"/>
      <c r="I487" s="142"/>
      <c r="J487" s="142"/>
      <c r="K487" s="142"/>
    </row>
    <row r="488" spans="2:11">
      <c r="B488" s="141"/>
      <c r="C488" s="142"/>
      <c r="D488" s="142"/>
      <c r="E488" s="142"/>
      <c r="F488" s="142"/>
      <c r="G488" s="142"/>
      <c r="H488" s="142"/>
      <c r="I488" s="142"/>
      <c r="J488" s="142"/>
      <c r="K488" s="142"/>
    </row>
    <row r="489" spans="2:11">
      <c r="B489" s="141"/>
      <c r="C489" s="142"/>
      <c r="D489" s="142"/>
      <c r="E489" s="142"/>
      <c r="F489" s="142"/>
      <c r="G489" s="142"/>
      <c r="H489" s="142"/>
      <c r="I489" s="142"/>
      <c r="J489" s="142"/>
      <c r="K489" s="142"/>
    </row>
    <row r="490" spans="2:11">
      <c r="B490" s="141"/>
      <c r="C490" s="142"/>
      <c r="D490" s="142"/>
      <c r="E490" s="142"/>
      <c r="F490" s="142"/>
      <c r="G490" s="142"/>
      <c r="H490" s="142"/>
      <c r="I490" s="142"/>
      <c r="J490" s="142"/>
      <c r="K490" s="142"/>
    </row>
    <row r="491" spans="2:11">
      <c r="B491" s="141"/>
      <c r="C491" s="142"/>
      <c r="D491" s="142"/>
      <c r="E491" s="142"/>
      <c r="F491" s="142"/>
      <c r="G491" s="142"/>
      <c r="H491" s="142"/>
      <c r="I491" s="142"/>
      <c r="J491" s="142"/>
      <c r="K491" s="142"/>
    </row>
    <row r="492" spans="2:11">
      <c r="B492" s="141"/>
      <c r="C492" s="142"/>
      <c r="D492" s="142"/>
      <c r="E492" s="142"/>
      <c r="F492" s="142"/>
      <c r="G492" s="142"/>
      <c r="H492" s="142"/>
      <c r="I492" s="142"/>
      <c r="J492" s="142"/>
      <c r="K492" s="142"/>
    </row>
    <row r="493" spans="2:11">
      <c r="B493" s="141"/>
      <c r="C493" s="142"/>
      <c r="D493" s="142"/>
      <c r="E493" s="142"/>
      <c r="F493" s="142"/>
      <c r="G493" s="142"/>
      <c r="H493" s="142"/>
      <c r="I493" s="142"/>
      <c r="J493" s="142"/>
      <c r="K493" s="142"/>
    </row>
    <row r="494" spans="2:11">
      <c r="B494" s="141"/>
      <c r="C494" s="142"/>
      <c r="D494" s="142"/>
      <c r="E494" s="142"/>
      <c r="F494" s="142"/>
      <c r="G494" s="142"/>
      <c r="H494" s="142"/>
      <c r="I494" s="142"/>
      <c r="J494" s="142"/>
      <c r="K494" s="142"/>
    </row>
    <row r="495" spans="2:11">
      <c r="B495" s="141"/>
      <c r="C495" s="142"/>
      <c r="D495" s="142"/>
      <c r="E495" s="142"/>
      <c r="F495" s="142"/>
      <c r="G495" s="142"/>
      <c r="H495" s="142"/>
      <c r="I495" s="142"/>
      <c r="J495" s="142"/>
      <c r="K495" s="142"/>
    </row>
    <row r="496" spans="2:11">
      <c r="B496" s="141"/>
      <c r="C496" s="142"/>
      <c r="D496" s="142"/>
      <c r="E496" s="142"/>
      <c r="F496" s="142"/>
      <c r="G496" s="142"/>
      <c r="H496" s="142"/>
      <c r="I496" s="142"/>
      <c r="J496" s="142"/>
      <c r="K496" s="142"/>
    </row>
    <row r="497" spans="2:11">
      <c r="B497" s="141"/>
      <c r="C497" s="142"/>
      <c r="D497" s="142"/>
      <c r="E497" s="142"/>
      <c r="F497" s="142"/>
      <c r="G497" s="142"/>
      <c r="H497" s="142"/>
      <c r="I497" s="142"/>
      <c r="J497" s="142"/>
      <c r="K497" s="142"/>
    </row>
    <row r="498" spans="2:11">
      <c r="B498" s="141"/>
      <c r="C498" s="142"/>
      <c r="D498" s="142"/>
      <c r="E498" s="142"/>
      <c r="F498" s="142"/>
      <c r="G498" s="142"/>
      <c r="H498" s="142"/>
      <c r="I498" s="142"/>
      <c r="J498" s="142"/>
      <c r="K498" s="142"/>
    </row>
    <row r="499" spans="2:11">
      <c r="B499" s="141"/>
      <c r="C499" s="142"/>
      <c r="D499" s="142"/>
      <c r="E499" s="142"/>
      <c r="F499" s="142"/>
      <c r="G499" s="142"/>
      <c r="H499" s="142"/>
      <c r="I499" s="142"/>
      <c r="J499" s="142"/>
      <c r="K499" s="142"/>
    </row>
    <row r="500" spans="2:11">
      <c r="B500" s="141"/>
      <c r="C500" s="142"/>
      <c r="D500" s="142"/>
      <c r="E500" s="142"/>
      <c r="F500" s="142"/>
      <c r="G500" s="142"/>
      <c r="H500" s="142"/>
      <c r="I500" s="142"/>
      <c r="J500" s="142"/>
      <c r="K500" s="142"/>
    </row>
    <row r="501" spans="2:11">
      <c r="C501" s="1"/>
    </row>
    <row r="502" spans="2:11">
      <c r="C502" s="1"/>
    </row>
    <row r="503" spans="2:11">
      <c r="C503" s="1"/>
    </row>
    <row r="504" spans="2:11">
      <c r="C504" s="1"/>
    </row>
    <row r="505" spans="2:11">
      <c r="C505" s="1"/>
    </row>
    <row r="506" spans="2:11">
      <c r="C506" s="1"/>
    </row>
    <row r="507" spans="2:11">
      <c r="C507" s="1"/>
    </row>
    <row r="508" spans="2:11">
      <c r="C508" s="1"/>
    </row>
    <row r="509" spans="2:11">
      <c r="C509" s="1"/>
    </row>
    <row r="510" spans="2:11">
      <c r="C510" s="1"/>
    </row>
    <row r="511" spans="2:11">
      <c r="C511" s="1"/>
    </row>
    <row r="512" spans="2:11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</sheetData>
  <sheetProtection sheet="1" objects="1" scenarios="1"/>
  <autoFilter ref="B8:K332"/>
  <mergeCells count="2">
    <mergeCell ref="B6:K6"/>
    <mergeCell ref="B7:K7"/>
  </mergeCells>
  <phoneticPr fontId="12" type="noConversion"/>
  <dataValidations count="1">
    <dataValidation allowBlank="1" showInputMessage="1" showErrorMessage="1" sqref="B321:K1048576 C5:C320 B1:B320 A1:A1048576 D1:K320 L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B1:L574"/>
  <sheetViews>
    <sheetView rightToLeft="1" zoomScale="70" zoomScaleNormal="70" workbookViewId="0">
      <selection activeCell="P6" sqref="P6"/>
    </sheetView>
  </sheetViews>
  <sheetFormatPr defaultColWidth="9.140625" defaultRowHeight="18"/>
  <cols>
    <col min="1" max="1" width="6.28515625" style="1" customWidth="1"/>
    <col min="2" max="2" width="36.7109375" style="2" bestFit="1" customWidth="1"/>
    <col min="3" max="3" width="48.42578125" style="2" bestFit="1" customWidth="1"/>
    <col min="4" max="4" width="33" style="2" bestFit="1" customWidth="1"/>
    <col min="5" max="5" width="12" style="1" bestFit="1" customWidth="1"/>
    <col min="6" max="7" width="12.42578125" style="1" bestFit="1" customWidth="1"/>
    <col min="8" max="8" width="6.42578125" style="1" bestFit="1" customWidth="1"/>
    <col min="9" max="9" width="8" style="1" bestFit="1" customWidth="1"/>
    <col min="10" max="10" width="10" style="1" customWidth="1"/>
    <col min="11" max="11" width="11.7109375" style="1" bestFit="1" customWidth="1"/>
    <col min="12" max="12" width="9" style="1" bestFit="1" customWidth="1"/>
    <col min="13" max="16384" width="9.140625" style="1"/>
  </cols>
  <sheetData>
    <row r="1" spans="2:12">
      <c r="B1" s="46" t="s">
        <v>146</v>
      </c>
      <c r="C1" s="67" t="s" vm="1">
        <v>232</v>
      </c>
    </row>
    <row r="2" spans="2:12">
      <c r="B2" s="46" t="s">
        <v>145</v>
      </c>
      <c r="C2" s="67" t="s">
        <v>233</v>
      </c>
    </row>
    <row r="3" spans="2:12">
      <c r="B3" s="46" t="s">
        <v>147</v>
      </c>
      <c r="C3" s="67" t="s">
        <v>234</v>
      </c>
    </row>
    <row r="4" spans="2:12">
      <c r="B4" s="46" t="s">
        <v>148</v>
      </c>
      <c r="C4" s="67">
        <v>2102</v>
      </c>
    </row>
    <row r="6" spans="2:12" ht="26.25" customHeight="1">
      <c r="B6" s="186" t="s">
        <v>175</v>
      </c>
      <c r="C6" s="187"/>
      <c r="D6" s="187"/>
      <c r="E6" s="187"/>
      <c r="F6" s="187"/>
      <c r="G6" s="187"/>
      <c r="H6" s="187"/>
      <c r="I6" s="187"/>
      <c r="J6" s="187"/>
      <c r="K6" s="187"/>
      <c r="L6" s="188"/>
    </row>
    <row r="7" spans="2:12" ht="26.25" customHeight="1">
      <c r="B7" s="186" t="s">
        <v>100</v>
      </c>
      <c r="C7" s="187"/>
      <c r="D7" s="187"/>
      <c r="E7" s="187"/>
      <c r="F7" s="187"/>
      <c r="G7" s="187"/>
      <c r="H7" s="187"/>
      <c r="I7" s="187"/>
      <c r="J7" s="187"/>
      <c r="K7" s="187"/>
      <c r="L7" s="188"/>
    </row>
    <row r="8" spans="2:12" s="3" customFormat="1" ht="78.75">
      <c r="B8" s="21" t="s">
        <v>117</v>
      </c>
      <c r="C8" s="29" t="s">
        <v>47</v>
      </c>
      <c r="D8" s="29" t="s">
        <v>66</v>
      </c>
      <c r="E8" s="29" t="s">
        <v>104</v>
      </c>
      <c r="F8" s="29" t="s">
        <v>105</v>
      </c>
      <c r="G8" s="29" t="s">
        <v>208</v>
      </c>
      <c r="H8" s="29" t="s">
        <v>207</v>
      </c>
      <c r="I8" s="29" t="s">
        <v>112</v>
      </c>
      <c r="J8" s="29" t="s">
        <v>60</v>
      </c>
      <c r="K8" s="29" t="s">
        <v>149</v>
      </c>
      <c r="L8" s="30" t="s">
        <v>151</v>
      </c>
    </row>
    <row r="9" spans="2:12" s="3" customFormat="1" ht="24" customHeight="1">
      <c r="B9" s="14"/>
      <c r="C9" s="15"/>
      <c r="D9" s="15"/>
      <c r="E9" s="15"/>
      <c r="F9" s="15" t="s">
        <v>21</v>
      </c>
      <c r="G9" s="15" t="s">
        <v>215</v>
      </c>
      <c r="H9" s="15"/>
      <c r="I9" s="15" t="s">
        <v>211</v>
      </c>
      <c r="J9" s="31" t="s">
        <v>19</v>
      </c>
      <c r="K9" s="31" t="s">
        <v>19</v>
      </c>
      <c r="L9" s="32" t="s">
        <v>19</v>
      </c>
    </row>
    <row r="10" spans="2:12" s="4" customFormat="1" ht="18" customHeight="1">
      <c r="B10" s="17"/>
      <c r="C10" s="18" t="s">
        <v>0</v>
      </c>
      <c r="D10" s="18" t="s">
        <v>1</v>
      </c>
      <c r="E10" s="18" t="s">
        <v>2</v>
      </c>
      <c r="F10" s="18" t="s">
        <v>3</v>
      </c>
      <c r="G10" s="18" t="s">
        <v>4</v>
      </c>
      <c r="H10" s="18" t="s">
        <v>5</v>
      </c>
      <c r="I10" s="18" t="s">
        <v>6</v>
      </c>
      <c r="J10" s="18" t="s">
        <v>7</v>
      </c>
      <c r="K10" s="18" t="s">
        <v>8</v>
      </c>
      <c r="L10" s="19" t="s">
        <v>9</v>
      </c>
    </row>
    <row r="11" spans="2:12" s="123" customFormat="1" ht="18" customHeight="1">
      <c r="B11" s="117" t="s">
        <v>50</v>
      </c>
      <c r="C11" s="118"/>
      <c r="D11" s="118"/>
      <c r="E11" s="118"/>
      <c r="F11" s="118"/>
      <c r="G11" s="119"/>
      <c r="H11" s="120"/>
      <c r="I11" s="119">
        <v>95.749537212000007</v>
      </c>
      <c r="J11" s="118"/>
      <c r="K11" s="121">
        <f>IFERROR(I11/$I$11,0)</f>
        <v>1</v>
      </c>
      <c r="L11" s="121">
        <f>I11/'סכום נכסי הקרן'!$C$42</f>
        <v>1.5920539029433857E-6</v>
      </c>
    </row>
    <row r="12" spans="2:12" s="114" customFormat="1" ht="21" customHeight="1">
      <c r="B12" s="122" t="s">
        <v>2526</v>
      </c>
      <c r="C12" s="118"/>
      <c r="D12" s="118"/>
      <c r="E12" s="118"/>
      <c r="F12" s="118"/>
      <c r="G12" s="119"/>
      <c r="H12" s="120"/>
      <c r="I12" s="119">
        <v>63.382866445000005</v>
      </c>
      <c r="J12" s="118"/>
      <c r="K12" s="121">
        <f t="shared" ref="K12:K19" si="0">IFERROR(I12/$I$11,0)</f>
        <v>0.66196525111827298</v>
      </c>
      <c r="L12" s="121">
        <f>I12/'סכום נכסי הקרן'!$C$42</f>
        <v>1.0538843616557449E-6</v>
      </c>
    </row>
    <row r="13" spans="2:12">
      <c r="B13" s="103" t="s">
        <v>2527</v>
      </c>
      <c r="C13" s="111">
        <v>8944</v>
      </c>
      <c r="D13" s="106" t="s">
        <v>611</v>
      </c>
      <c r="E13" s="106" t="s">
        <v>133</v>
      </c>
      <c r="F13" s="77">
        <v>44607</v>
      </c>
      <c r="G13" s="127">
        <v>391487.24790000002</v>
      </c>
      <c r="H13" s="126">
        <v>16.1723</v>
      </c>
      <c r="I13" s="127">
        <v>63.312492192000008</v>
      </c>
      <c r="J13" s="113">
        <v>2.3502387797311665E-3</v>
      </c>
      <c r="K13" s="113">
        <f t="shared" si="0"/>
        <v>0.66123026842228161</v>
      </c>
      <c r="L13" s="113">
        <f>I13/'סכום נכסי הקרן'!$C$42</f>
        <v>1.052714229585996E-6</v>
      </c>
    </row>
    <row r="14" spans="2:12">
      <c r="B14" s="103" t="s">
        <v>2528</v>
      </c>
      <c r="C14" s="111" t="s">
        <v>2529</v>
      </c>
      <c r="D14" s="106" t="s">
        <v>1352</v>
      </c>
      <c r="E14" s="106" t="s">
        <v>133</v>
      </c>
      <c r="F14" s="77">
        <v>44628</v>
      </c>
      <c r="G14" s="127">
        <v>694574.14950000006</v>
      </c>
      <c r="H14" s="126">
        <v>1E-4</v>
      </c>
      <c r="I14" s="127">
        <v>6.9457399999999999E-4</v>
      </c>
      <c r="J14" s="113">
        <v>7.636413643311437E-3</v>
      </c>
      <c r="K14" s="113">
        <f t="shared" si="0"/>
        <v>7.2540716145931521E-6</v>
      </c>
      <c r="L14" s="113">
        <f>I14/'סכום נכסי הקרן'!$C$42</f>
        <v>1.1548873026243855E-11</v>
      </c>
    </row>
    <row r="15" spans="2:12">
      <c r="B15" s="103" t="s">
        <v>2530</v>
      </c>
      <c r="C15" s="111">
        <v>8731</v>
      </c>
      <c r="D15" s="106" t="s">
        <v>156</v>
      </c>
      <c r="E15" s="106" t="s">
        <v>133</v>
      </c>
      <c r="F15" s="77">
        <v>44537</v>
      </c>
      <c r="G15" s="127">
        <v>83348.897939999995</v>
      </c>
      <c r="H15" s="126">
        <v>8.3599999999999994E-2</v>
      </c>
      <c r="I15" s="127">
        <v>6.9679678999999994E-2</v>
      </c>
      <c r="J15" s="113">
        <v>1.273796280068332E-2</v>
      </c>
      <c r="K15" s="113">
        <f t="shared" si="0"/>
        <v>7.2772862437675827E-4</v>
      </c>
      <c r="L15" s="113">
        <f>I15/'סכום נכסי הקרן'!$C$42</f>
        <v>1.1585831967226392E-9</v>
      </c>
    </row>
    <row r="16" spans="2:12" s="114" customFormat="1">
      <c r="B16" s="122" t="s">
        <v>202</v>
      </c>
      <c r="C16" s="118"/>
      <c r="D16" s="118"/>
      <c r="E16" s="118"/>
      <c r="F16" s="118"/>
      <c r="G16" s="119"/>
      <c r="H16" s="120"/>
      <c r="I16" s="119">
        <v>32.366670767000002</v>
      </c>
      <c r="J16" s="118"/>
      <c r="K16" s="121">
        <f t="shared" si="0"/>
        <v>0.33803474888172708</v>
      </c>
      <c r="L16" s="121">
        <f>I16/'סכום נכסי הקרן'!$C$42</f>
        <v>5.3816954128764078E-7</v>
      </c>
    </row>
    <row r="17" spans="2:12">
      <c r="B17" s="103" t="s">
        <v>2531</v>
      </c>
      <c r="C17" s="111" t="s">
        <v>2532</v>
      </c>
      <c r="D17" s="106" t="s">
        <v>1064</v>
      </c>
      <c r="E17" s="106" t="s">
        <v>132</v>
      </c>
      <c r="F17" s="166">
        <v>43375</v>
      </c>
      <c r="G17" s="127">
        <v>250</v>
      </c>
      <c r="H17" s="167">
        <v>0</v>
      </c>
      <c r="I17" s="168">
        <v>0</v>
      </c>
      <c r="J17" s="162"/>
      <c r="K17" s="162">
        <v>0</v>
      </c>
      <c r="L17" s="162">
        <v>0</v>
      </c>
    </row>
    <row r="18" spans="2:12">
      <c r="B18" s="103" t="s">
        <v>2533</v>
      </c>
      <c r="C18" s="111" t="s">
        <v>2534</v>
      </c>
      <c r="D18" s="106" t="s">
        <v>1097</v>
      </c>
      <c r="E18" s="106" t="s">
        <v>132</v>
      </c>
      <c r="F18" s="77">
        <v>43879</v>
      </c>
      <c r="G18" s="127">
        <v>91844.423792000001</v>
      </c>
      <c r="H18" s="126">
        <v>1E-4</v>
      </c>
      <c r="I18" s="127">
        <v>3.2076700000000001E-4</v>
      </c>
      <c r="J18" s="113">
        <v>3.9726711982234569E-2</v>
      </c>
      <c r="K18" s="113">
        <f t="shared" si="0"/>
        <v>3.3500631892328274E-6</v>
      </c>
      <c r="L18" s="113">
        <f>I18/'סכום נכסי הקרן'!$C$42</f>
        <v>5.3334811755250883E-12</v>
      </c>
    </row>
    <row r="19" spans="2:12">
      <c r="B19" s="103" t="s">
        <v>2535</v>
      </c>
      <c r="C19" s="111">
        <v>9122</v>
      </c>
      <c r="D19" s="106" t="s">
        <v>1444</v>
      </c>
      <c r="E19" s="106" t="s">
        <v>132</v>
      </c>
      <c r="F19" s="77">
        <v>44742</v>
      </c>
      <c r="G19" s="127">
        <v>55240.82</v>
      </c>
      <c r="H19" s="126">
        <v>16.649999999999999</v>
      </c>
      <c r="I19" s="127">
        <v>32.366349999999997</v>
      </c>
      <c r="J19" s="113">
        <v>6.6408371908483121E-3</v>
      </c>
      <c r="K19" s="113">
        <f t="shared" si="0"/>
        <v>0.33803139881853778</v>
      </c>
      <c r="L19" s="113">
        <f>I19/'סכום נכסי הקרן'!$C$42</f>
        <v>5.3816420780646521E-7</v>
      </c>
    </row>
    <row r="20" spans="2:12">
      <c r="B20" s="74"/>
      <c r="C20" s="111"/>
      <c r="D20" s="111"/>
      <c r="E20" s="111"/>
      <c r="F20" s="111"/>
      <c r="G20" s="127"/>
      <c r="H20" s="126"/>
      <c r="I20" s="111"/>
      <c r="J20" s="111"/>
      <c r="K20" s="113"/>
      <c r="L20" s="111"/>
    </row>
    <row r="21" spans="2:12"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</row>
    <row r="22" spans="2:12"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</row>
    <row r="23" spans="2:12">
      <c r="B23" s="143"/>
      <c r="C23" s="74"/>
      <c r="D23" s="74"/>
      <c r="E23" s="74"/>
      <c r="F23" s="74"/>
      <c r="G23" s="74"/>
      <c r="H23" s="74"/>
      <c r="I23" s="74"/>
      <c r="J23" s="74"/>
      <c r="K23" s="74"/>
      <c r="L23" s="74"/>
    </row>
    <row r="24" spans="2:12">
      <c r="B24" s="143"/>
      <c r="C24" s="74"/>
      <c r="D24" s="74"/>
      <c r="E24" s="74"/>
      <c r="F24" s="74"/>
      <c r="G24" s="74"/>
      <c r="H24" s="74"/>
      <c r="I24" s="74"/>
      <c r="J24" s="74"/>
      <c r="K24" s="74"/>
      <c r="L24" s="74"/>
    </row>
    <row r="25" spans="2:12">
      <c r="B25" s="143"/>
      <c r="C25" s="74"/>
      <c r="D25" s="74"/>
      <c r="E25" s="74"/>
      <c r="F25" s="74"/>
      <c r="G25" s="74"/>
      <c r="H25" s="74"/>
      <c r="I25" s="74"/>
      <c r="J25" s="74"/>
      <c r="K25" s="74"/>
      <c r="L25" s="74"/>
    </row>
    <row r="26" spans="2:12"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</row>
    <row r="27" spans="2:12"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</row>
    <row r="28" spans="2:12"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</row>
    <row r="29" spans="2:12"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</row>
    <row r="30" spans="2:12"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</row>
    <row r="31" spans="2:12"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</row>
    <row r="32" spans="2:12"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</row>
    <row r="33" spans="2:12"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</row>
    <row r="34" spans="2:12"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</row>
    <row r="35" spans="2:12"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</row>
    <row r="36" spans="2:12"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</row>
    <row r="37" spans="2:12"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</row>
    <row r="38" spans="2:12"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</row>
    <row r="39" spans="2:12"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</row>
    <row r="40" spans="2:12"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</row>
    <row r="41" spans="2:12"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</row>
    <row r="42" spans="2:12"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</row>
    <row r="43" spans="2:12"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</row>
    <row r="44" spans="2:12"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</row>
    <row r="45" spans="2:12"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</row>
    <row r="46" spans="2:12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</row>
    <row r="47" spans="2:12"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</row>
    <row r="48" spans="2:12"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</row>
    <row r="49" spans="2:12"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</row>
    <row r="50" spans="2:12"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</row>
    <row r="51" spans="2:12"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</row>
    <row r="52" spans="2:12"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</row>
    <row r="53" spans="2:12"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</row>
    <row r="54" spans="2:12"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</row>
    <row r="55" spans="2:12"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</row>
    <row r="56" spans="2:12"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</row>
    <row r="57" spans="2:12"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</row>
    <row r="58" spans="2:12"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</row>
    <row r="59" spans="2:12"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</row>
    <row r="60" spans="2:12"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</row>
    <row r="61" spans="2:12"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</row>
    <row r="62" spans="2:12"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</row>
    <row r="63" spans="2:12"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</row>
    <row r="64" spans="2:12"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</row>
    <row r="65" spans="2:12"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</row>
    <row r="66" spans="2:12"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</row>
    <row r="67" spans="2:12"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</row>
    <row r="68" spans="2:12"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</row>
    <row r="69" spans="2:12"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</row>
    <row r="70" spans="2:12"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</row>
    <row r="71" spans="2:12"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</row>
    <row r="72" spans="2:12"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</row>
    <row r="73" spans="2:12"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</row>
    <row r="74" spans="2:12"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</row>
    <row r="75" spans="2:12"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</row>
    <row r="76" spans="2:12"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</row>
    <row r="77" spans="2:12"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</row>
    <row r="78" spans="2:12"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</row>
    <row r="79" spans="2:12"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</row>
    <row r="80" spans="2:12"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</row>
    <row r="81" spans="2:12"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</row>
    <row r="82" spans="2:12"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</row>
    <row r="83" spans="2:12"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</row>
    <row r="84" spans="2:12"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</row>
    <row r="85" spans="2:12"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</row>
    <row r="86" spans="2:12"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</row>
    <row r="87" spans="2:12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</row>
    <row r="88" spans="2:12"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</row>
    <row r="89" spans="2:12"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</row>
    <row r="90" spans="2:12"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</row>
    <row r="91" spans="2:12"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</row>
    <row r="92" spans="2:12"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</row>
    <row r="93" spans="2:12"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</row>
    <row r="94" spans="2:12"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</row>
    <row r="95" spans="2:12"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</row>
    <row r="96" spans="2:12"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</row>
    <row r="97" spans="2:12"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</row>
    <row r="98" spans="2:12"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</row>
    <row r="99" spans="2:12"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</row>
    <row r="100" spans="2:12"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</row>
    <row r="101" spans="2:12"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</row>
    <row r="102" spans="2:12"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</row>
    <row r="103" spans="2:12"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</row>
    <row r="104" spans="2:12"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</row>
    <row r="105" spans="2:12"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</row>
    <row r="106" spans="2:12"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</row>
    <row r="107" spans="2:12"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</row>
    <row r="108" spans="2:12"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</row>
    <row r="109" spans="2:12"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</row>
    <row r="110" spans="2:12"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</row>
    <row r="111" spans="2:12"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</row>
    <row r="112" spans="2:12"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</row>
    <row r="113" spans="2:12"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</row>
    <row r="114" spans="2:12"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</row>
    <row r="115" spans="2:12"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</row>
    <row r="116" spans="2:12"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</row>
    <row r="117" spans="2:12"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</row>
    <row r="118" spans="2:12"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</row>
    <row r="119" spans="2:12"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</row>
    <row r="120" spans="2:12">
      <c r="B120" s="141"/>
      <c r="C120" s="142"/>
      <c r="D120" s="142"/>
      <c r="E120" s="142"/>
      <c r="F120" s="142"/>
      <c r="G120" s="142"/>
      <c r="H120" s="142"/>
      <c r="I120" s="142"/>
      <c r="J120" s="142"/>
      <c r="K120" s="142"/>
      <c r="L120" s="142"/>
    </row>
    <row r="121" spans="2:12">
      <c r="B121" s="141"/>
      <c r="C121" s="142"/>
      <c r="D121" s="142"/>
      <c r="E121" s="142"/>
      <c r="F121" s="142"/>
      <c r="G121" s="142"/>
      <c r="H121" s="142"/>
      <c r="I121" s="142"/>
      <c r="J121" s="142"/>
      <c r="K121" s="142"/>
      <c r="L121" s="142"/>
    </row>
    <row r="122" spans="2:12">
      <c r="B122" s="141"/>
      <c r="C122" s="142"/>
      <c r="D122" s="142"/>
      <c r="E122" s="142"/>
      <c r="F122" s="142"/>
      <c r="G122" s="142"/>
      <c r="H122" s="142"/>
      <c r="I122" s="142"/>
      <c r="J122" s="142"/>
      <c r="K122" s="142"/>
      <c r="L122" s="142"/>
    </row>
    <row r="123" spans="2:12">
      <c r="B123" s="141"/>
      <c r="C123" s="142"/>
      <c r="D123" s="142"/>
      <c r="E123" s="142"/>
      <c r="F123" s="142"/>
      <c r="G123" s="142"/>
      <c r="H123" s="142"/>
      <c r="I123" s="142"/>
      <c r="J123" s="142"/>
      <c r="K123" s="142"/>
      <c r="L123" s="142"/>
    </row>
    <row r="124" spans="2:12">
      <c r="B124" s="141"/>
      <c r="C124" s="142"/>
      <c r="D124" s="142"/>
      <c r="E124" s="142"/>
      <c r="F124" s="142"/>
      <c r="G124" s="142"/>
      <c r="H124" s="142"/>
      <c r="I124" s="142"/>
      <c r="J124" s="142"/>
      <c r="K124" s="142"/>
      <c r="L124" s="142"/>
    </row>
    <row r="125" spans="2:12">
      <c r="B125" s="141"/>
      <c r="C125" s="142"/>
      <c r="D125" s="142"/>
      <c r="E125" s="142"/>
      <c r="F125" s="142"/>
      <c r="G125" s="142"/>
      <c r="H125" s="142"/>
      <c r="I125" s="142"/>
      <c r="J125" s="142"/>
      <c r="K125" s="142"/>
      <c r="L125" s="142"/>
    </row>
    <row r="126" spans="2:12">
      <c r="B126" s="141"/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</row>
    <row r="127" spans="2:12">
      <c r="B127" s="141"/>
      <c r="C127" s="142"/>
      <c r="D127" s="142"/>
      <c r="E127" s="142"/>
      <c r="F127" s="142"/>
      <c r="G127" s="142"/>
      <c r="H127" s="142"/>
      <c r="I127" s="142"/>
      <c r="J127" s="142"/>
      <c r="K127" s="142"/>
      <c r="L127" s="142"/>
    </row>
    <row r="128" spans="2:12">
      <c r="B128" s="141"/>
      <c r="C128" s="142"/>
      <c r="D128" s="142"/>
      <c r="E128" s="142"/>
      <c r="F128" s="142"/>
      <c r="G128" s="142"/>
      <c r="H128" s="142"/>
      <c r="I128" s="142"/>
      <c r="J128" s="142"/>
      <c r="K128" s="142"/>
      <c r="L128" s="142"/>
    </row>
    <row r="129" spans="2:12">
      <c r="B129" s="141"/>
      <c r="C129" s="142"/>
      <c r="D129" s="142"/>
      <c r="E129" s="142"/>
      <c r="F129" s="142"/>
      <c r="G129" s="142"/>
      <c r="H129" s="142"/>
      <c r="I129" s="142"/>
      <c r="J129" s="142"/>
      <c r="K129" s="142"/>
      <c r="L129" s="142"/>
    </row>
    <row r="130" spans="2:12">
      <c r="B130" s="141"/>
      <c r="C130" s="142"/>
      <c r="D130" s="142"/>
      <c r="E130" s="142"/>
      <c r="F130" s="142"/>
      <c r="G130" s="142"/>
      <c r="H130" s="142"/>
      <c r="I130" s="142"/>
      <c r="J130" s="142"/>
      <c r="K130" s="142"/>
      <c r="L130" s="142"/>
    </row>
    <row r="131" spans="2:12">
      <c r="B131" s="141"/>
      <c r="C131" s="142"/>
      <c r="D131" s="142"/>
      <c r="E131" s="142"/>
      <c r="F131" s="142"/>
      <c r="G131" s="142"/>
      <c r="H131" s="142"/>
      <c r="I131" s="142"/>
      <c r="J131" s="142"/>
      <c r="K131" s="142"/>
      <c r="L131" s="142"/>
    </row>
    <row r="132" spans="2:12">
      <c r="B132" s="141"/>
      <c r="C132" s="142"/>
      <c r="D132" s="142"/>
      <c r="E132" s="142"/>
      <c r="F132" s="142"/>
      <c r="G132" s="142"/>
      <c r="H132" s="142"/>
      <c r="I132" s="142"/>
      <c r="J132" s="142"/>
      <c r="K132" s="142"/>
      <c r="L132" s="142"/>
    </row>
    <row r="133" spans="2:12">
      <c r="B133" s="141"/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</row>
    <row r="134" spans="2:12">
      <c r="B134" s="141"/>
      <c r="C134" s="142"/>
      <c r="D134" s="142"/>
      <c r="E134" s="142"/>
      <c r="F134" s="142"/>
      <c r="G134" s="142"/>
      <c r="H134" s="142"/>
      <c r="I134" s="142"/>
      <c r="J134" s="142"/>
      <c r="K134" s="142"/>
      <c r="L134" s="142"/>
    </row>
    <row r="135" spans="2:12">
      <c r="B135" s="141"/>
      <c r="C135" s="142"/>
      <c r="D135" s="142"/>
      <c r="E135" s="142"/>
      <c r="F135" s="142"/>
      <c r="G135" s="142"/>
      <c r="H135" s="142"/>
      <c r="I135" s="142"/>
      <c r="J135" s="142"/>
      <c r="K135" s="142"/>
      <c r="L135" s="142"/>
    </row>
    <row r="136" spans="2:12">
      <c r="B136" s="141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</row>
    <row r="137" spans="2:12">
      <c r="B137" s="141"/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</row>
    <row r="138" spans="2:12">
      <c r="B138" s="141"/>
      <c r="C138" s="142"/>
      <c r="D138" s="142"/>
      <c r="E138" s="142"/>
      <c r="F138" s="142"/>
      <c r="G138" s="142"/>
      <c r="H138" s="142"/>
      <c r="I138" s="142"/>
      <c r="J138" s="142"/>
      <c r="K138" s="142"/>
      <c r="L138" s="142"/>
    </row>
    <row r="139" spans="2:12">
      <c r="B139" s="141"/>
      <c r="C139" s="142"/>
      <c r="D139" s="142"/>
      <c r="E139" s="142"/>
      <c r="F139" s="142"/>
      <c r="G139" s="142"/>
      <c r="H139" s="142"/>
      <c r="I139" s="142"/>
      <c r="J139" s="142"/>
      <c r="K139" s="142"/>
      <c r="L139" s="142"/>
    </row>
    <row r="140" spans="2:12">
      <c r="B140" s="141"/>
      <c r="C140" s="142"/>
      <c r="D140" s="142"/>
      <c r="E140" s="142"/>
      <c r="F140" s="142"/>
      <c r="G140" s="142"/>
      <c r="H140" s="142"/>
      <c r="I140" s="142"/>
      <c r="J140" s="142"/>
      <c r="K140" s="142"/>
      <c r="L140" s="142"/>
    </row>
    <row r="141" spans="2:12">
      <c r="B141" s="141"/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</row>
    <row r="142" spans="2:12">
      <c r="B142" s="141"/>
      <c r="C142" s="142"/>
      <c r="D142" s="142"/>
      <c r="E142" s="142"/>
      <c r="F142" s="142"/>
      <c r="G142" s="142"/>
      <c r="H142" s="142"/>
      <c r="I142" s="142"/>
      <c r="J142" s="142"/>
      <c r="K142" s="142"/>
      <c r="L142" s="142"/>
    </row>
    <row r="143" spans="2:12">
      <c r="B143" s="141"/>
      <c r="C143" s="142"/>
      <c r="D143" s="142"/>
      <c r="E143" s="142"/>
      <c r="F143" s="142"/>
      <c r="G143" s="142"/>
      <c r="H143" s="142"/>
      <c r="I143" s="142"/>
      <c r="J143" s="142"/>
      <c r="K143" s="142"/>
      <c r="L143" s="142"/>
    </row>
    <row r="144" spans="2:12">
      <c r="B144" s="141"/>
      <c r="C144" s="142"/>
      <c r="D144" s="142"/>
      <c r="E144" s="142"/>
      <c r="F144" s="142"/>
      <c r="G144" s="142"/>
      <c r="H144" s="142"/>
      <c r="I144" s="142"/>
      <c r="J144" s="142"/>
      <c r="K144" s="142"/>
      <c r="L144" s="142"/>
    </row>
    <row r="145" spans="2:12">
      <c r="B145" s="141"/>
      <c r="C145" s="142"/>
      <c r="D145" s="142"/>
      <c r="E145" s="142"/>
      <c r="F145" s="142"/>
      <c r="G145" s="142"/>
      <c r="H145" s="142"/>
      <c r="I145" s="142"/>
      <c r="J145" s="142"/>
      <c r="K145" s="142"/>
      <c r="L145" s="142"/>
    </row>
    <row r="146" spans="2:12">
      <c r="B146" s="141"/>
      <c r="C146" s="142"/>
      <c r="D146" s="142"/>
      <c r="E146" s="142"/>
      <c r="F146" s="142"/>
      <c r="G146" s="142"/>
      <c r="H146" s="142"/>
      <c r="I146" s="142"/>
      <c r="J146" s="142"/>
      <c r="K146" s="142"/>
      <c r="L146" s="142"/>
    </row>
    <row r="147" spans="2:12">
      <c r="B147" s="141"/>
      <c r="C147" s="142"/>
      <c r="D147" s="142"/>
      <c r="E147" s="142"/>
      <c r="F147" s="142"/>
      <c r="G147" s="142"/>
      <c r="H147" s="142"/>
      <c r="I147" s="142"/>
      <c r="J147" s="142"/>
      <c r="K147" s="142"/>
      <c r="L147" s="142"/>
    </row>
    <row r="148" spans="2:12">
      <c r="B148" s="141"/>
      <c r="C148" s="142"/>
      <c r="D148" s="142"/>
      <c r="E148" s="142"/>
      <c r="F148" s="142"/>
      <c r="G148" s="142"/>
      <c r="H148" s="142"/>
      <c r="I148" s="142"/>
      <c r="J148" s="142"/>
      <c r="K148" s="142"/>
      <c r="L148" s="142"/>
    </row>
    <row r="149" spans="2:12">
      <c r="B149" s="141"/>
      <c r="C149" s="142"/>
      <c r="D149" s="142"/>
      <c r="E149" s="142"/>
      <c r="F149" s="142"/>
      <c r="G149" s="142"/>
      <c r="H149" s="142"/>
      <c r="I149" s="142"/>
      <c r="J149" s="142"/>
      <c r="K149" s="142"/>
      <c r="L149" s="142"/>
    </row>
    <row r="150" spans="2:12">
      <c r="B150" s="141"/>
      <c r="C150" s="142"/>
      <c r="D150" s="142"/>
      <c r="E150" s="142"/>
      <c r="F150" s="142"/>
      <c r="G150" s="142"/>
      <c r="H150" s="142"/>
      <c r="I150" s="142"/>
      <c r="J150" s="142"/>
      <c r="K150" s="142"/>
      <c r="L150" s="142"/>
    </row>
    <row r="151" spans="2:12">
      <c r="B151" s="141"/>
      <c r="C151" s="142"/>
      <c r="D151" s="142"/>
      <c r="E151" s="142"/>
      <c r="F151" s="142"/>
      <c r="G151" s="142"/>
      <c r="H151" s="142"/>
      <c r="I151" s="142"/>
      <c r="J151" s="142"/>
      <c r="K151" s="142"/>
      <c r="L151" s="142"/>
    </row>
    <row r="152" spans="2:12">
      <c r="B152" s="141"/>
      <c r="C152" s="142"/>
      <c r="D152" s="142"/>
      <c r="E152" s="142"/>
      <c r="F152" s="142"/>
      <c r="G152" s="142"/>
      <c r="H152" s="142"/>
      <c r="I152" s="142"/>
      <c r="J152" s="142"/>
      <c r="K152" s="142"/>
      <c r="L152" s="142"/>
    </row>
    <row r="153" spans="2:12">
      <c r="B153" s="141"/>
      <c r="C153" s="142"/>
      <c r="D153" s="142"/>
      <c r="E153" s="142"/>
      <c r="F153" s="142"/>
      <c r="G153" s="142"/>
      <c r="H153" s="142"/>
      <c r="I153" s="142"/>
      <c r="J153" s="142"/>
      <c r="K153" s="142"/>
      <c r="L153" s="142"/>
    </row>
    <row r="154" spans="2:12">
      <c r="B154" s="141"/>
      <c r="C154" s="142"/>
      <c r="D154" s="142"/>
      <c r="E154" s="142"/>
      <c r="F154" s="142"/>
      <c r="G154" s="142"/>
      <c r="H154" s="142"/>
      <c r="I154" s="142"/>
      <c r="J154" s="142"/>
      <c r="K154" s="142"/>
      <c r="L154" s="142"/>
    </row>
    <row r="155" spans="2:12">
      <c r="B155" s="141"/>
      <c r="C155" s="142"/>
      <c r="D155" s="142"/>
      <c r="E155" s="142"/>
      <c r="F155" s="142"/>
      <c r="G155" s="142"/>
      <c r="H155" s="142"/>
      <c r="I155" s="142"/>
      <c r="J155" s="142"/>
      <c r="K155" s="142"/>
      <c r="L155" s="142"/>
    </row>
    <row r="156" spans="2:12">
      <c r="B156" s="141"/>
      <c r="C156" s="142"/>
      <c r="D156" s="142"/>
      <c r="E156" s="142"/>
      <c r="F156" s="142"/>
      <c r="G156" s="142"/>
      <c r="H156" s="142"/>
      <c r="I156" s="142"/>
      <c r="J156" s="142"/>
      <c r="K156" s="142"/>
      <c r="L156" s="142"/>
    </row>
    <row r="157" spans="2:12">
      <c r="B157" s="141"/>
      <c r="C157" s="142"/>
      <c r="D157" s="142"/>
      <c r="E157" s="142"/>
      <c r="F157" s="142"/>
      <c r="G157" s="142"/>
      <c r="H157" s="142"/>
      <c r="I157" s="142"/>
      <c r="J157" s="142"/>
      <c r="K157" s="142"/>
      <c r="L157" s="142"/>
    </row>
    <row r="158" spans="2:12">
      <c r="B158" s="141"/>
      <c r="C158" s="142"/>
      <c r="D158" s="142"/>
      <c r="E158" s="142"/>
      <c r="F158" s="142"/>
      <c r="G158" s="142"/>
      <c r="H158" s="142"/>
      <c r="I158" s="142"/>
      <c r="J158" s="142"/>
      <c r="K158" s="142"/>
      <c r="L158" s="142"/>
    </row>
    <row r="159" spans="2:12">
      <c r="B159" s="141"/>
      <c r="C159" s="142"/>
      <c r="D159" s="142"/>
      <c r="E159" s="142"/>
      <c r="F159" s="142"/>
      <c r="G159" s="142"/>
      <c r="H159" s="142"/>
      <c r="I159" s="142"/>
      <c r="J159" s="142"/>
      <c r="K159" s="142"/>
      <c r="L159" s="142"/>
    </row>
    <row r="160" spans="2:12">
      <c r="B160" s="141"/>
      <c r="C160" s="142"/>
      <c r="D160" s="142"/>
      <c r="E160" s="142"/>
      <c r="F160" s="142"/>
      <c r="G160" s="142"/>
      <c r="H160" s="142"/>
      <c r="I160" s="142"/>
      <c r="J160" s="142"/>
      <c r="K160" s="142"/>
      <c r="L160" s="142"/>
    </row>
    <row r="161" spans="2:12">
      <c r="B161" s="141"/>
      <c r="C161" s="142"/>
      <c r="D161" s="142"/>
      <c r="E161" s="142"/>
      <c r="F161" s="142"/>
      <c r="G161" s="142"/>
      <c r="H161" s="142"/>
      <c r="I161" s="142"/>
      <c r="J161" s="142"/>
      <c r="K161" s="142"/>
      <c r="L161" s="142"/>
    </row>
    <row r="162" spans="2:12">
      <c r="B162" s="141"/>
      <c r="C162" s="142"/>
      <c r="D162" s="142"/>
      <c r="E162" s="142"/>
      <c r="F162" s="142"/>
      <c r="G162" s="142"/>
      <c r="H162" s="142"/>
      <c r="I162" s="142"/>
      <c r="J162" s="142"/>
      <c r="K162" s="142"/>
      <c r="L162" s="142"/>
    </row>
    <row r="163" spans="2:12">
      <c r="B163" s="141"/>
      <c r="C163" s="142"/>
      <c r="D163" s="142"/>
      <c r="E163" s="142"/>
      <c r="F163" s="142"/>
      <c r="G163" s="142"/>
      <c r="H163" s="142"/>
      <c r="I163" s="142"/>
      <c r="J163" s="142"/>
      <c r="K163" s="142"/>
      <c r="L163" s="142"/>
    </row>
    <row r="164" spans="2:12">
      <c r="B164" s="141"/>
      <c r="C164" s="142"/>
      <c r="D164" s="142"/>
      <c r="E164" s="142"/>
      <c r="F164" s="142"/>
      <c r="G164" s="142"/>
      <c r="H164" s="142"/>
      <c r="I164" s="142"/>
      <c r="J164" s="142"/>
      <c r="K164" s="142"/>
      <c r="L164" s="142"/>
    </row>
    <row r="165" spans="2:12">
      <c r="B165" s="141"/>
      <c r="C165" s="142"/>
      <c r="D165" s="142"/>
      <c r="E165" s="142"/>
      <c r="F165" s="142"/>
      <c r="G165" s="142"/>
      <c r="H165" s="142"/>
      <c r="I165" s="142"/>
      <c r="J165" s="142"/>
      <c r="K165" s="142"/>
      <c r="L165" s="142"/>
    </row>
    <row r="166" spans="2:12">
      <c r="B166" s="141"/>
      <c r="C166" s="142"/>
      <c r="D166" s="142"/>
      <c r="E166" s="142"/>
      <c r="F166" s="142"/>
      <c r="G166" s="142"/>
      <c r="H166" s="142"/>
      <c r="I166" s="142"/>
      <c r="J166" s="142"/>
      <c r="K166" s="142"/>
      <c r="L166" s="142"/>
    </row>
    <row r="167" spans="2:12">
      <c r="B167" s="141"/>
      <c r="C167" s="142"/>
      <c r="D167" s="142"/>
      <c r="E167" s="142"/>
      <c r="F167" s="142"/>
      <c r="G167" s="142"/>
      <c r="H167" s="142"/>
      <c r="I167" s="142"/>
      <c r="J167" s="142"/>
      <c r="K167" s="142"/>
      <c r="L167" s="142"/>
    </row>
    <row r="168" spans="2:12">
      <c r="B168" s="141"/>
      <c r="C168" s="142"/>
      <c r="D168" s="142"/>
      <c r="E168" s="142"/>
      <c r="F168" s="142"/>
      <c r="G168" s="142"/>
      <c r="H168" s="142"/>
      <c r="I168" s="142"/>
      <c r="J168" s="142"/>
      <c r="K168" s="142"/>
      <c r="L168" s="142"/>
    </row>
    <row r="169" spans="2:12">
      <c r="B169" s="141"/>
      <c r="C169" s="142"/>
      <c r="D169" s="142"/>
      <c r="E169" s="142"/>
      <c r="F169" s="142"/>
      <c r="G169" s="142"/>
      <c r="H169" s="142"/>
      <c r="I169" s="142"/>
      <c r="J169" s="142"/>
      <c r="K169" s="142"/>
      <c r="L169" s="142"/>
    </row>
    <row r="170" spans="2:12">
      <c r="B170" s="141"/>
      <c r="C170" s="142"/>
      <c r="D170" s="142"/>
      <c r="E170" s="142"/>
      <c r="F170" s="142"/>
      <c r="G170" s="142"/>
      <c r="H170" s="142"/>
      <c r="I170" s="142"/>
      <c r="J170" s="142"/>
      <c r="K170" s="142"/>
      <c r="L170" s="142"/>
    </row>
    <row r="171" spans="2:12">
      <c r="B171" s="141"/>
      <c r="C171" s="142"/>
      <c r="D171" s="142"/>
      <c r="E171" s="142"/>
      <c r="F171" s="142"/>
      <c r="G171" s="142"/>
      <c r="H171" s="142"/>
      <c r="I171" s="142"/>
      <c r="J171" s="142"/>
      <c r="K171" s="142"/>
      <c r="L171" s="142"/>
    </row>
    <row r="172" spans="2:12">
      <c r="B172" s="141"/>
      <c r="C172" s="142"/>
      <c r="D172" s="142"/>
      <c r="E172" s="142"/>
      <c r="F172" s="142"/>
      <c r="G172" s="142"/>
      <c r="H172" s="142"/>
      <c r="I172" s="142"/>
      <c r="J172" s="142"/>
      <c r="K172" s="142"/>
      <c r="L172" s="142"/>
    </row>
    <row r="173" spans="2:12">
      <c r="B173" s="141"/>
      <c r="C173" s="142"/>
      <c r="D173" s="142"/>
      <c r="E173" s="142"/>
      <c r="F173" s="142"/>
      <c r="G173" s="142"/>
      <c r="H173" s="142"/>
      <c r="I173" s="142"/>
      <c r="J173" s="142"/>
      <c r="K173" s="142"/>
      <c r="L173" s="142"/>
    </row>
    <row r="174" spans="2:12">
      <c r="B174" s="141"/>
      <c r="C174" s="142"/>
      <c r="D174" s="142"/>
      <c r="E174" s="142"/>
      <c r="F174" s="142"/>
      <c r="G174" s="142"/>
      <c r="H174" s="142"/>
      <c r="I174" s="142"/>
      <c r="J174" s="142"/>
      <c r="K174" s="142"/>
      <c r="L174" s="142"/>
    </row>
    <row r="175" spans="2:12">
      <c r="B175" s="141"/>
      <c r="C175" s="142"/>
      <c r="D175" s="142"/>
      <c r="E175" s="142"/>
      <c r="F175" s="142"/>
      <c r="G175" s="142"/>
      <c r="H175" s="142"/>
      <c r="I175" s="142"/>
      <c r="J175" s="142"/>
      <c r="K175" s="142"/>
      <c r="L175" s="142"/>
    </row>
    <row r="176" spans="2:12">
      <c r="B176" s="141"/>
      <c r="C176" s="142"/>
      <c r="D176" s="142"/>
      <c r="E176" s="142"/>
      <c r="F176" s="142"/>
      <c r="G176" s="142"/>
      <c r="H176" s="142"/>
      <c r="I176" s="142"/>
      <c r="J176" s="142"/>
      <c r="K176" s="142"/>
      <c r="L176" s="142"/>
    </row>
    <row r="177" spans="2:12">
      <c r="B177" s="141"/>
      <c r="C177" s="142"/>
      <c r="D177" s="142"/>
      <c r="E177" s="142"/>
      <c r="F177" s="142"/>
      <c r="G177" s="142"/>
      <c r="H177" s="142"/>
      <c r="I177" s="142"/>
      <c r="J177" s="142"/>
      <c r="K177" s="142"/>
      <c r="L177" s="142"/>
    </row>
    <row r="178" spans="2:12">
      <c r="B178" s="141"/>
      <c r="C178" s="142"/>
      <c r="D178" s="142"/>
      <c r="E178" s="142"/>
      <c r="F178" s="142"/>
      <c r="G178" s="142"/>
      <c r="H178" s="142"/>
      <c r="I178" s="142"/>
      <c r="J178" s="142"/>
      <c r="K178" s="142"/>
      <c r="L178" s="142"/>
    </row>
    <row r="179" spans="2:12">
      <c r="B179" s="141"/>
      <c r="C179" s="142"/>
      <c r="D179" s="142"/>
      <c r="E179" s="142"/>
      <c r="F179" s="142"/>
      <c r="G179" s="142"/>
      <c r="H179" s="142"/>
      <c r="I179" s="142"/>
      <c r="J179" s="142"/>
      <c r="K179" s="142"/>
      <c r="L179" s="142"/>
    </row>
    <row r="180" spans="2:12">
      <c r="B180" s="141"/>
      <c r="C180" s="142"/>
      <c r="D180" s="142"/>
      <c r="E180" s="142"/>
      <c r="F180" s="142"/>
      <c r="G180" s="142"/>
      <c r="H180" s="142"/>
      <c r="I180" s="142"/>
      <c r="J180" s="142"/>
      <c r="K180" s="142"/>
      <c r="L180" s="142"/>
    </row>
    <row r="181" spans="2:12">
      <c r="B181" s="141"/>
      <c r="C181" s="142"/>
      <c r="D181" s="142"/>
      <c r="E181" s="142"/>
      <c r="F181" s="142"/>
      <c r="G181" s="142"/>
      <c r="H181" s="142"/>
      <c r="I181" s="142"/>
      <c r="J181" s="142"/>
      <c r="K181" s="142"/>
      <c r="L181" s="142"/>
    </row>
    <row r="182" spans="2:12">
      <c r="B182" s="141"/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</row>
    <row r="183" spans="2:12">
      <c r="B183" s="141"/>
      <c r="C183" s="142"/>
      <c r="D183" s="142"/>
      <c r="E183" s="142"/>
      <c r="F183" s="142"/>
      <c r="G183" s="142"/>
      <c r="H183" s="142"/>
      <c r="I183" s="142"/>
      <c r="J183" s="142"/>
      <c r="K183" s="142"/>
      <c r="L183" s="142"/>
    </row>
    <row r="184" spans="2:12">
      <c r="B184" s="141"/>
      <c r="C184" s="142"/>
      <c r="D184" s="142"/>
      <c r="E184" s="142"/>
      <c r="F184" s="142"/>
      <c r="G184" s="142"/>
      <c r="H184" s="142"/>
      <c r="I184" s="142"/>
      <c r="J184" s="142"/>
      <c r="K184" s="142"/>
      <c r="L184" s="142"/>
    </row>
    <row r="185" spans="2:12">
      <c r="B185" s="141"/>
      <c r="C185" s="142"/>
      <c r="D185" s="142"/>
      <c r="E185" s="142"/>
      <c r="F185" s="142"/>
      <c r="G185" s="142"/>
      <c r="H185" s="142"/>
      <c r="I185" s="142"/>
      <c r="J185" s="142"/>
      <c r="K185" s="142"/>
      <c r="L185" s="142"/>
    </row>
    <row r="186" spans="2:12">
      <c r="B186" s="141"/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</row>
    <row r="187" spans="2:12">
      <c r="B187" s="141"/>
      <c r="C187" s="142"/>
      <c r="D187" s="142"/>
      <c r="E187" s="142"/>
      <c r="F187" s="142"/>
      <c r="G187" s="142"/>
      <c r="H187" s="142"/>
      <c r="I187" s="142"/>
      <c r="J187" s="142"/>
      <c r="K187" s="142"/>
      <c r="L187" s="142"/>
    </row>
    <row r="188" spans="2:12">
      <c r="B188" s="141"/>
      <c r="C188" s="142"/>
      <c r="D188" s="142"/>
      <c r="E188" s="142"/>
      <c r="F188" s="142"/>
      <c r="G188" s="142"/>
      <c r="H188" s="142"/>
      <c r="I188" s="142"/>
      <c r="J188" s="142"/>
      <c r="K188" s="142"/>
      <c r="L188" s="142"/>
    </row>
    <row r="189" spans="2:12">
      <c r="B189" s="141"/>
      <c r="C189" s="142"/>
      <c r="D189" s="142"/>
      <c r="E189" s="142"/>
      <c r="F189" s="142"/>
      <c r="G189" s="142"/>
      <c r="H189" s="142"/>
      <c r="I189" s="142"/>
      <c r="J189" s="142"/>
      <c r="K189" s="142"/>
      <c r="L189" s="142"/>
    </row>
    <row r="190" spans="2:12">
      <c r="B190" s="141"/>
      <c r="C190" s="142"/>
      <c r="D190" s="142"/>
      <c r="E190" s="142"/>
      <c r="F190" s="142"/>
      <c r="G190" s="142"/>
      <c r="H190" s="142"/>
      <c r="I190" s="142"/>
      <c r="J190" s="142"/>
      <c r="K190" s="142"/>
      <c r="L190" s="142"/>
    </row>
    <row r="191" spans="2:12">
      <c r="B191" s="141"/>
      <c r="C191" s="142"/>
      <c r="D191" s="142"/>
      <c r="E191" s="142"/>
      <c r="F191" s="142"/>
      <c r="G191" s="142"/>
      <c r="H191" s="142"/>
      <c r="I191" s="142"/>
      <c r="J191" s="142"/>
      <c r="K191" s="142"/>
      <c r="L191" s="142"/>
    </row>
    <row r="192" spans="2:12">
      <c r="B192" s="141"/>
      <c r="C192" s="142"/>
      <c r="D192" s="142"/>
      <c r="E192" s="142"/>
      <c r="F192" s="142"/>
      <c r="G192" s="142"/>
      <c r="H192" s="142"/>
      <c r="I192" s="142"/>
      <c r="J192" s="142"/>
      <c r="K192" s="142"/>
      <c r="L192" s="142"/>
    </row>
    <row r="193" spans="2:12">
      <c r="B193" s="141"/>
      <c r="C193" s="142"/>
      <c r="D193" s="142"/>
      <c r="E193" s="142"/>
      <c r="F193" s="142"/>
      <c r="G193" s="142"/>
      <c r="H193" s="142"/>
      <c r="I193" s="142"/>
      <c r="J193" s="142"/>
      <c r="K193" s="142"/>
      <c r="L193" s="142"/>
    </row>
    <row r="194" spans="2:12">
      <c r="B194" s="141"/>
      <c r="C194" s="142"/>
      <c r="D194" s="142"/>
      <c r="E194" s="142"/>
      <c r="F194" s="142"/>
      <c r="G194" s="142"/>
      <c r="H194" s="142"/>
      <c r="I194" s="142"/>
      <c r="J194" s="142"/>
      <c r="K194" s="142"/>
      <c r="L194" s="142"/>
    </row>
    <row r="195" spans="2:12">
      <c r="B195" s="141"/>
      <c r="C195" s="142"/>
      <c r="D195" s="142"/>
      <c r="E195" s="142"/>
      <c r="F195" s="142"/>
      <c r="G195" s="142"/>
      <c r="H195" s="142"/>
      <c r="I195" s="142"/>
      <c r="J195" s="142"/>
      <c r="K195" s="142"/>
      <c r="L195" s="142"/>
    </row>
    <row r="196" spans="2:12">
      <c r="B196" s="141"/>
      <c r="C196" s="142"/>
      <c r="D196" s="142"/>
      <c r="E196" s="142"/>
      <c r="F196" s="142"/>
      <c r="G196" s="142"/>
      <c r="H196" s="142"/>
      <c r="I196" s="142"/>
      <c r="J196" s="142"/>
      <c r="K196" s="142"/>
      <c r="L196" s="142"/>
    </row>
    <row r="197" spans="2:12">
      <c r="B197" s="141"/>
      <c r="C197" s="142"/>
      <c r="D197" s="142"/>
      <c r="E197" s="142"/>
      <c r="F197" s="142"/>
      <c r="G197" s="142"/>
      <c r="H197" s="142"/>
      <c r="I197" s="142"/>
      <c r="J197" s="142"/>
      <c r="K197" s="142"/>
      <c r="L197" s="142"/>
    </row>
    <row r="198" spans="2:12">
      <c r="B198" s="141"/>
      <c r="C198" s="142"/>
      <c r="D198" s="142"/>
      <c r="E198" s="142"/>
      <c r="F198" s="142"/>
      <c r="G198" s="142"/>
      <c r="H198" s="142"/>
      <c r="I198" s="142"/>
      <c r="J198" s="142"/>
      <c r="K198" s="142"/>
      <c r="L198" s="142"/>
    </row>
    <row r="199" spans="2:12">
      <c r="B199" s="141"/>
      <c r="C199" s="142"/>
      <c r="D199" s="142"/>
      <c r="E199" s="142"/>
      <c r="F199" s="142"/>
      <c r="G199" s="142"/>
      <c r="H199" s="142"/>
      <c r="I199" s="142"/>
      <c r="J199" s="142"/>
      <c r="K199" s="142"/>
      <c r="L199" s="142"/>
    </row>
    <row r="200" spans="2:12">
      <c r="B200" s="141"/>
      <c r="C200" s="142"/>
      <c r="D200" s="142"/>
      <c r="E200" s="142"/>
      <c r="F200" s="142"/>
      <c r="G200" s="142"/>
      <c r="H200" s="142"/>
      <c r="I200" s="142"/>
      <c r="J200" s="142"/>
      <c r="K200" s="142"/>
      <c r="L200" s="142"/>
    </row>
    <row r="201" spans="2:12">
      <c r="B201" s="141"/>
      <c r="C201" s="142"/>
      <c r="D201" s="142"/>
      <c r="E201" s="142"/>
      <c r="F201" s="142"/>
      <c r="G201" s="142"/>
      <c r="H201" s="142"/>
      <c r="I201" s="142"/>
      <c r="J201" s="142"/>
      <c r="K201" s="142"/>
      <c r="L201" s="142"/>
    </row>
    <row r="202" spans="2:12">
      <c r="B202" s="141"/>
      <c r="C202" s="142"/>
      <c r="D202" s="142"/>
      <c r="E202" s="142"/>
      <c r="F202" s="142"/>
      <c r="G202" s="142"/>
      <c r="H202" s="142"/>
      <c r="I202" s="142"/>
      <c r="J202" s="142"/>
      <c r="K202" s="142"/>
      <c r="L202" s="142"/>
    </row>
    <row r="203" spans="2:12">
      <c r="B203" s="141"/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</row>
    <row r="204" spans="2:12">
      <c r="B204" s="141"/>
      <c r="C204" s="142"/>
      <c r="D204" s="142"/>
      <c r="E204" s="142"/>
      <c r="F204" s="142"/>
      <c r="G204" s="142"/>
      <c r="H204" s="142"/>
      <c r="I204" s="142"/>
      <c r="J204" s="142"/>
      <c r="K204" s="142"/>
      <c r="L204" s="142"/>
    </row>
    <row r="205" spans="2:12">
      <c r="B205" s="141"/>
      <c r="C205" s="142"/>
      <c r="D205" s="142"/>
      <c r="E205" s="142"/>
      <c r="F205" s="142"/>
      <c r="G205" s="142"/>
      <c r="H205" s="142"/>
      <c r="I205" s="142"/>
      <c r="J205" s="142"/>
      <c r="K205" s="142"/>
      <c r="L205" s="142"/>
    </row>
    <row r="206" spans="2:12">
      <c r="B206" s="141"/>
      <c r="C206" s="142"/>
      <c r="D206" s="142"/>
      <c r="E206" s="142"/>
      <c r="F206" s="142"/>
      <c r="G206" s="142"/>
      <c r="H206" s="142"/>
      <c r="I206" s="142"/>
      <c r="J206" s="142"/>
      <c r="K206" s="142"/>
      <c r="L206" s="142"/>
    </row>
    <row r="207" spans="2:12">
      <c r="B207" s="141"/>
      <c r="C207" s="142"/>
      <c r="D207" s="142"/>
      <c r="E207" s="142"/>
      <c r="F207" s="142"/>
      <c r="G207" s="142"/>
      <c r="H207" s="142"/>
      <c r="I207" s="142"/>
      <c r="J207" s="142"/>
      <c r="K207" s="142"/>
      <c r="L207" s="142"/>
    </row>
    <row r="208" spans="2:12">
      <c r="B208" s="141"/>
      <c r="C208" s="142"/>
      <c r="D208" s="142"/>
      <c r="E208" s="142"/>
      <c r="F208" s="142"/>
      <c r="G208" s="142"/>
      <c r="H208" s="142"/>
      <c r="I208" s="142"/>
      <c r="J208" s="142"/>
      <c r="K208" s="142"/>
      <c r="L208" s="142"/>
    </row>
    <row r="209" spans="2:12">
      <c r="B209" s="141"/>
      <c r="C209" s="142"/>
      <c r="D209" s="142"/>
      <c r="E209" s="142"/>
      <c r="F209" s="142"/>
      <c r="G209" s="142"/>
      <c r="H209" s="142"/>
      <c r="I209" s="142"/>
      <c r="J209" s="142"/>
      <c r="K209" s="142"/>
      <c r="L209" s="142"/>
    </row>
    <row r="210" spans="2:12">
      <c r="B210" s="141"/>
      <c r="C210" s="142"/>
      <c r="D210" s="142"/>
      <c r="E210" s="142"/>
      <c r="F210" s="142"/>
      <c r="G210" s="142"/>
      <c r="H210" s="142"/>
      <c r="I210" s="142"/>
      <c r="J210" s="142"/>
      <c r="K210" s="142"/>
      <c r="L210" s="142"/>
    </row>
    <row r="211" spans="2:12">
      <c r="B211" s="141"/>
      <c r="C211" s="142"/>
      <c r="D211" s="142"/>
      <c r="E211" s="142"/>
      <c r="F211" s="142"/>
      <c r="G211" s="142"/>
      <c r="H211" s="142"/>
      <c r="I211" s="142"/>
      <c r="J211" s="142"/>
      <c r="K211" s="142"/>
      <c r="L211" s="142"/>
    </row>
    <row r="212" spans="2:12">
      <c r="B212" s="141"/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</row>
    <row r="213" spans="2:12">
      <c r="B213" s="141"/>
      <c r="C213" s="142"/>
      <c r="D213" s="142"/>
      <c r="E213" s="142"/>
      <c r="F213" s="142"/>
      <c r="G213" s="142"/>
      <c r="H213" s="142"/>
      <c r="I213" s="142"/>
      <c r="J213" s="142"/>
      <c r="K213" s="142"/>
      <c r="L213" s="142"/>
    </row>
    <row r="214" spans="2:12">
      <c r="B214" s="141"/>
      <c r="C214" s="142"/>
      <c r="D214" s="142"/>
      <c r="E214" s="142"/>
      <c r="F214" s="142"/>
      <c r="G214" s="142"/>
      <c r="H214" s="142"/>
      <c r="I214" s="142"/>
      <c r="J214" s="142"/>
      <c r="K214" s="142"/>
      <c r="L214" s="142"/>
    </row>
    <row r="215" spans="2:12">
      <c r="B215" s="141"/>
      <c r="C215" s="142"/>
      <c r="D215" s="142"/>
      <c r="E215" s="142"/>
      <c r="F215" s="142"/>
      <c r="G215" s="142"/>
      <c r="H215" s="142"/>
      <c r="I215" s="142"/>
      <c r="J215" s="142"/>
      <c r="K215" s="142"/>
      <c r="L215" s="142"/>
    </row>
    <row r="216" spans="2:12">
      <c r="B216" s="141"/>
      <c r="C216" s="142"/>
      <c r="D216" s="142"/>
      <c r="E216" s="142"/>
      <c r="F216" s="142"/>
      <c r="G216" s="142"/>
      <c r="H216" s="142"/>
      <c r="I216" s="142"/>
      <c r="J216" s="142"/>
      <c r="K216" s="142"/>
      <c r="L216" s="142"/>
    </row>
    <row r="217" spans="2:12">
      <c r="B217" s="141"/>
      <c r="C217" s="142"/>
      <c r="D217" s="142"/>
      <c r="E217" s="142"/>
      <c r="F217" s="142"/>
      <c r="G217" s="142"/>
      <c r="H217" s="142"/>
      <c r="I217" s="142"/>
      <c r="J217" s="142"/>
      <c r="K217" s="142"/>
      <c r="L217" s="142"/>
    </row>
    <row r="218" spans="2:12">
      <c r="B218" s="141"/>
      <c r="C218" s="142"/>
      <c r="D218" s="142"/>
      <c r="E218" s="142"/>
      <c r="F218" s="142"/>
      <c r="G218" s="142"/>
      <c r="H218" s="142"/>
      <c r="I218" s="142"/>
      <c r="J218" s="142"/>
      <c r="K218" s="142"/>
      <c r="L218" s="142"/>
    </row>
    <row r="219" spans="2:12">
      <c r="B219" s="141"/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</row>
    <row r="220" spans="2:12">
      <c r="B220" s="141"/>
      <c r="C220" s="142"/>
      <c r="D220" s="142"/>
      <c r="E220" s="142"/>
      <c r="F220" s="142"/>
      <c r="G220" s="142"/>
      <c r="H220" s="142"/>
      <c r="I220" s="142"/>
      <c r="J220" s="142"/>
      <c r="K220" s="142"/>
      <c r="L220" s="142"/>
    </row>
    <row r="221" spans="2:12">
      <c r="B221" s="141"/>
      <c r="C221" s="142"/>
      <c r="D221" s="142"/>
      <c r="E221" s="142"/>
      <c r="F221" s="142"/>
      <c r="G221" s="142"/>
      <c r="H221" s="142"/>
      <c r="I221" s="142"/>
      <c r="J221" s="142"/>
      <c r="K221" s="142"/>
      <c r="L221" s="142"/>
    </row>
    <row r="222" spans="2:12">
      <c r="B222" s="141"/>
      <c r="C222" s="142"/>
      <c r="D222" s="142"/>
      <c r="E222" s="142"/>
      <c r="F222" s="142"/>
      <c r="G222" s="142"/>
      <c r="H222" s="142"/>
      <c r="I222" s="142"/>
      <c r="J222" s="142"/>
      <c r="K222" s="142"/>
      <c r="L222" s="142"/>
    </row>
    <row r="223" spans="2:12">
      <c r="B223" s="141"/>
      <c r="C223" s="142"/>
      <c r="D223" s="142"/>
      <c r="E223" s="142"/>
      <c r="F223" s="142"/>
      <c r="G223" s="142"/>
      <c r="H223" s="142"/>
      <c r="I223" s="142"/>
      <c r="J223" s="142"/>
      <c r="K223" s="142"/>
      <c r="L223" s="142"/>
    </row>
    <row r="224" spans="2:12">
      <c r="B224" s="141"/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</row>
    <row r="225" spans="2:12">
      <c r="B225" s="141"/>
      <c r="C225" s="142"/>
      <c r="D225" s="142"/>
      <c r="E225" s="142"/>
      <c r="F225" s="142"/>
      <c r="G225" s="142"/>
      <c r="H225" s="142"/>
      <c r="I225" s="142"/>
      <c r="J225" s="142"/>
      <c r="K225" s="142"/>
      <c r="L225" s="142"/>
    </row>
    <row r="226" spans="2:12">
      <c r="B226" s="141"/>
      <c r="C226" s="142"/>
      <c r="D226" s="142"/>
      <c r="E226" s="142"/>
      <c r="F226" s="142"/>
      <c r="G226" s="142"/>
      <c r="H226" s="142"/>
      <c r="I226" s="142"/>
      <c r="J226" s="142"/>
      <c r="K226" s="142"/>
      <c r="L226" s="142"/>
    </row>
    <row r="227" spans="2:12">
      <c r="B227" s="141"/>
      <c r="C227" s="142"/>
      <c r="D227" s="142"/>
      <c r="E227" s="142"/>
      <c r="F227" s="142"/>
      <c r="G227" s="142"/>
      <c r="H227" s="142"/>
      <c r="I227" s="142"/>
      <c r="J227" s="142"/>
      <c r="K227" s="142"/>
      <c r="L227" s="142"/>
    </row>
    <row r="228" spans="2:12">
      <c r="B228" s="141"/>
      <c r="C228" s="142"/>
      <c r="D228" s="142"/>
      <c r="E228" s="142"/>
      <c r="F228" s="142"/>
      <c r="G228" s="142"/>
      <c r="H228" s="142"/>
      <c r="I228" s="142"/>
      <c r="J228" s="142"/>
      <c r="K228" s="142"/>
      <c r="L228" s="142"/>
    </row>
    <row r="229" spans="2:12">
      <c r="B229" s="141"/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</row>
    <row r="230" spans="2:12">
      <c r="B230" s="141"/>
      <c r="C230" s="142"/>
      <c r="D230" s="142"/>
      <c r="E230" s="142"/>
      <c r="F230" s="142"/>
      <c r="G230" s="142"/>
      <c r="H230" s="142"/>
      <c r="I230" s="142"/>
      <c r="J230" s="142"/>
      <c r="K230" s="142"/>
      <c r="L230" s="142"/>
    </row>
    <row r="231" spans="2:12">
      <c r="B231" s="141"/>
      <c r="C231" s="142"/>
      <c r="D231" s="142"/>
      <c r="E231" s="142"/>
      <c r="F231" s="142"/>
      <c r="G231" s="142"/>
      <c r="H231" s="142"/>
      <c r="I231" s="142"/>
      <c r="J231" s="142"/>
      <c r="K231" s="142"/>
      <c r="L231" s="142"/>
    </row>
    <row r="232" spans="2:12">
      <c r="B232" s="141"/>
      <c r="C232" s="142"/>
      <c r="D232" s="142"/>
      <c r="E232" s="142"/>
      <c r="F232" s="142"/>
      <c r="G232" s="142"/>
      <c r="H232" s="142"/>
      <c r="I232" s="142"/>
      <c r="J232" s="142"/>
      <c r="K232" s="142"/>
      <c r="L232" s="142"/>
    </row>
    <row r="233" spans="2:12">
      <c r="B233" s="141"/>
      <c r="C233" s="142"/>
      <c r="D233" s="142"/>
      <c r="E233" s="142"/>
      <c r="F233" s="142"/>
      <c r="G233" s="142"/>
      <c r="H233" s="142"/>
      <c r="I233" s="142"/>
      <c r="J233" s="142"/>
      <c r="K233" s="142"/>
      <c r="L233" s="142"/>
    </row>
    <row r="234" spans="2:12">
      <c r="B234" s="141"/>
      <c r="C234" s="142"/>
      <c r="D234" s="142"/>
      <c r="E234" s="142"/>
      <c r="F234" s="142"/>
      <c r="G234" s="142"/>
      <c r="H234" s="142"/>
      <c r="I234" s="142"/>
      <c r="J234" s="142"/>
      <c r="K234" s="142"/>
      <c r="L234" s="142"/>
    </row>
    <row r="235" spans="2:12">
      <c r="B235" s="141"/>
      <c r="C235" s="142"/>
      <c r="D235" s="142"/>
      <c r="E235" s="142"/>
      <c r="F235" s="142"/>
      <c r="G235" s="142"/>
      <c r="H235" s="142"/>
      <c r="I235" s="142"/>
      <c r="J235" s="142"/>
      <c r="K235" s="142"/>
      <c r="L235" s="142"/>
    </row>
    <row r="236" spans="2:12">
      <c r="B236" s="141"/>
      <c r="C236" s="142"/>
      <c r="D236" s="142"/>
      <c r="E236" s="142"/>
      <c r="F236" s="142"/>
      <c r="G236" s="142"/>
      <c r="H236" s="142"/>
      <c r="I236" s="142"/>
      <c r="J236" s="142"/>
      <c r="K236" s="142"/>
      <c r="L236" s="142"/>
    </row>
    <row r="237" spans="2:12">
      <c r="B237" s="141"/>
      <c r="C237" s="142"/>
      <c r="D237" s="142"/>
      <c r="E237" s="142"/>
      <c r="F237" s="142"/>
      <c r="G237" s="142"/>
      <c r="H237" s="142"/>
      <c r="I237" s="142"/>
      <c r="J237" s="142"/>
      <c r="K237" s="142"/>
      <c r="L237" s="142"/>
    </row>
    <row r="238" spans="2:12">
      <c r="B238" s="141"/>
      <c r="C238" s="142"/>
      <c r="D238" s="142"/>
      <c r="E238" s="142"/>
      <c r="F238" s="142"/>
      <c r="G238" s="142"/>
      <c r="H238" s="142"/>
      <c r="I238" s="142"/>
      <c r="J238" s="142"/>
      <c r="K238" s="142"/>
      <c r="L238" s="142"/>
    </row>
    <row r="239" spans="2:12">
      <c r="B239" s="141"/>
      <c r="C239" s="142"/>
      <c r="D239" s="142"/>
      <c r="E239" s="142"/>
      <c r="F239" s="142"/>
      <c r="G239" s="142"/>
      <c r="H239" s="142"/>
      <c r="I239" s="142"/>
      <c r="J239" s="142"/>
      <c r="K239" s="142"/>
      <c r="L239" s="142"/>
    </row>
    <row r="240" spans="2:12">
      <c r="B240" s="141"/>
      <c r="C240" s="142"/>
      <c r="D240" s="142"/>
      <c r="E240" s="142"/>
      <c r="F240" s="142"/>
      <c r="G240" s="142"/>
      <c r="H240" s="142"/>
      <c r="I240" s="142"/>
      <c r="J240" s="142"/>
      <c r="K240" s="142"/>
      <c r="L240" s="142"/>
    </row>
    <row r="241" spans="2:12">
      <c r="B241" s="141"/>
      <c r="C241" s="142"/>
      <c r="D241" s="142"/>
      <c r="E241" s="142"/>
      <c r="F241" s="142"/>
      <c r="G241" s="142"/>
      <c r="H241" s="142"/>
      <c r="I241" s="142"/>
      <c r="J241" s="142"/>
      <c r="K241" s="142"/>
      <c r="L241" s="142"/>
    </row>
    <row r="242" spans="2:12">
      <c r="B242" s="141"/>
      <c r="C242" s="142"/>
      <c r="D242" s="142"/>
      <c r="E242" s="142"/>
      <c r="F242" s="142"/>
      <c r="G242" s="142"/>
      <c r="H242" s="142"/>
      <c r="I242" s="142"/>
      <c r="J242" s="142"/>
      <c r="K242" s="142"/>
      <c r="L242" s="142"/>
    </row>
    <row r="243" spans="2:12">
      <c r="B243" s="141"/>
      <c r="C243" s="142"/>
      <c r="D243" s="142"/>
      <c r="E243" s="142"/>
      <c r="F243" s="142"/>
      <c r="G243" s="142"/>
      <c r="H243" s="142"/>
      <c r="I243" s="142"/>
      <c r="J243" s="142"/>
      <c r="K243" s="142"/>
      <c r="L243" s="142"/>
    </row>
    <row r="244" spans="2:12">
      <c r="B244" s="141"/>
      <c r="C244" s="142"/>
      <c r="D244" s="142"/>
      <c r="E244" s="142"/>
      <c r="F244" s="142"/>
      <c r="G244" s="142"/>
      <c r="H244" s="142"/>
      <c r="I244" s="142"/>
      <c r="J244" s="142"/>
      <c r="K244" s="142"/>
      <c r="L244" s="142"/>
    </row>
    <row r="245" spans="2:12">
      <c r="B245" s="141"/>
      <c r="C245" s="142"/>
      <c r="D245" s="142"/>
      <c r="E245" s="142"/>
      <c r="F245" s="142"/>
      <c r="G245" s="142"/>
      <c r="H245" s="142"/>
      <c r="I245" s="142"/>
      <c r="J245" s="142"/>
      <c r="K245" s="142"/>
      <c r="L245" s="142"/>
    </row>
    <row r="246" spans="2:12">
      <c r="B246" s="141"/>
      <c r="C246" s="142"/>
      <c r="D246" s="142"/>
      <c r="E246" s="142"/>
      <c r="F246" s="142"/>
      <c r="G246" s="142"/>
      <c r="H246" s="142"/>
      <c r="I246" s="142"/>
      <c r="J246" s="142"/>
      <c r="K246" s="142"/>
      <c r="L246" s="142"/>
    </row>
    <row r="247" spans="2:12">
      <c r="B247" s="141"/>
      <c r="C247" s="142"/>
      <c r="D247" s="142"/>
      <c r="E247" s="142"/>
      <c r="F247" s="142"/>
      <c r="G247" s="142"/>
      <c r="H247" s="142"/>
      <c r="I247" s="142"/>
      <c r="J247" s="142"/>
      <c r="K247" s="142"/>
      <c r="L247" s="142"/>
    </row>
    <row r="248" spans="2:12">
      <c r="B248" s="141"/>
      <c r="C248" s="142"/>
      <c r="D248" s="142"/>
      <c r="E248" s="142"/>
      <c r="F248" s="142"/>
      <c r="G248" s="142"/>
      <c r="H248" s="142"/>
      <c r="I248" s="142"/>
      <c r="J248" s="142"/>
      <c r="K248" s="142"/>
      <c r="L248" s="142"/>
    </row>
    <row r="249" spans="2:12">
      <c r="B249" s="141"/>
      <c r="C249" s="142"/>
      <c r="D249" s="142"/>
      <c r="E249" s="142"/>
      <c r="F249" s="142"/>
      <c r="G249" s="142"/>
      <c r="H249" s="142"/>
      <c r="I249" s="142"/>
      <c r="J249" s="142"/>
      <c r="K249" s="142"/>
      <c r="L249" s="142"/>
    </row>
    <row r="250" spans="2:12">
      <c r="B250" s="141"/>
      <c r="C250" s="142"/>
      <c r="D250" s="142"/>
      <c r="E250" s="142"/>
      <c r="F250" s="142"/>
      <c r="G250" s="142"/>
      <c r="H250" s="142"/>
      <c r="I250" s="142"/>
      <c r="J250" s="142"/>
      <c r="K250" s="142"/>
      <c r="L250" s="142"/>
    </row>
    <row r="251" spans="2:12">
      <c r="B251" s="141"/>
      <c r="C251" s="142"/>
      <c r="D251" s="142"/>
      <c r="E251" s="142"/>
      <c r="F251" s="142"/>
      <c r="G251" s="142"/>
      <c r="H251" s="142"/>
      <c r="I251" s="142"/>
      <c r="J251" s="142"/>
      <c r="K251" s="142"/>
      <c r="L251" s="142"/>
    </row>
    <row r="252" spans="2:12">
      <c r="B252" s="141"/>
      <c r="C252" s="142"/>
      <c r="D252" s="142"/>
      <c r="E252" s="142"/>
      <c r="F252" s="142"/>
      <c r="G252" s="142"/>
      <c r="H252" s="142"/>
      <c r="I252" s="142"/>
      <c r="J252" s="142"/>
      <c r="K252" s="142"/>
      <c r="L252" s="142"/>
    </row>
    <row r="253" spans="2:12">
      <c r="B253" s="141"/>
      <c r="C253" s="142"/>
      <c r="D253" s="142"/>
      <c r="E253" s="142"/>
      <c r="F253" s="142"/>
      <c r="G253" s="142"/>
      <c r="H253" s="142"/>
      <c r="I253" s="142"/>
      <c r="J253" s="142"/>
      <c r="K253" s="142"/>
      <c r="L253" s="142"/>
    </row>
    <row r="254" spans="2:12">
      <c r="B254" s="141"/>
      <c r="C254" s="142"/>
      <c r="D254" s="142"/>
      <c r="E254" s="142"/>
      <c r="F254" s="142"/>
      <c r="G254" s="142"/>
      <c r="H254" s="142"/>
      <c r="I254" s="142"/>
      <c r="J254" s="142"/>
      <c r="K254" s="142"/>
      <c r="L254" s="142"/>
    </row>
    <row r="255" spans="2:12">
      <c r="B255" s="141"/>
      <c r="C255" s="142"/>
      <c r="D255" s="142"/>
      <c r="E255" s="142"/>
      <c r="F255" s="142"/>
      <c r="G255" s="142"/>
      <c r="H255" s="142"/>
      <c r="I255" s="142"/>
      <c r="J255" s="142"/>
      <c r="K255" s="142"/>
      <c r="L255" s="142"/>
    </row>
    <row r="256" spans="2:12">
      <c r="B256" s="141"/>
      <c r="C256" s="142"/>
      <c r="D256" s="142"/>
      <c r="E256" s="142"/>
      <c r="F256" s="142"/>
      <c r="G256" s="142"/>
      <c r="H256" s="142"/>
      <c r="I256" s="142"/>
      <c r="J256" s="142"/>
      <c r="K256" s="142"/>
      <c r="L256" s="142"/>
    </row>
    <row r="257" spans="2:12">
      <c r="B257" s="141"/>
      <c r="C257" s="142"/>
      <c r="D257" s="142"/>
      <c r="E257" s="142"/>
      <c r="F257" s="142"/>
      <c r="G257" s="142"/>
      <c r="H257" s="142"/>
      <c r="I257" s="142"/>
      <c r="J257" s="142"/>
      <c r="K257" s="142"/>
      <c r="L257" s="142"/>
    </row>
    <row r="258" spans="2:12">
      <c r="B258" s="141"/>
      <c r="C258" s="142"/>
      <c r="D258" s="142"/>
      <c r="E258" s="142"/>
      <c r="F258" s="142"/>
      <c r="G258" s="142"/>
      <c r="H258" s="142"/>
      <c r="I258" s="142"/>
      <c r="J258" s="142"/>
      <c r="K258" s="142"/>
      <c r="L258" s="142"/>
    </row>
    <row r="259" spans="2:12">
      <c r="B259" s="141"/>
      <c r="C259" s="142"/>
      <c r="D259" s="142"/>
      <c r="E259" s="142"/>
      <c r="F259" s="142"/>
      <c r="G259" s="142"/>
      <c r="H259" s="142"/>
      <c r="I259" s="142"/>
      <c r="J259" s="142"/>
      <c r="K259" s="142"/>
      <c r="L259" s="142"/>
    </row>
    <row r="260" spans="2:12">
      <c r="B260" s="141"/>
      <c r="C260" s="142"/>
      <c r="D260" s="142"/>
      <c r="E260" s="142"/>
      <c r="F260" s="142"/>
      <c r="G260" s="142"/>
      <c r="H260" s="142"/>
      <c r="I260" s="142"/>
      <c r="J260" s="142"/>
      <c r="K260" s="142"/>
      <c r="L260" s="142"/>
    </row>
    <row r="261" spans="2:12">
      <c r="B261" s="141"/>
      <c r="C261" s="142"/>
      <c r="D261" s="142"/>
      <c r="E261" s="142"/>
      <c r="F261" s="142"/>
      <c r="G261" s="142"/>
      <c r="H261" s="142"/>
      <c r="I261" s="142"/>
      <c r="J261" s="142"/>
      <c r="K261" s="142"/>
      <c r="L261" s="142"/>
    </row>
    <row r="262" spans="2:12">
      <c r="B262" s="141"/>
      <c r="C262" s="142"/>
      <c r="D262" s="142"/>
      <c r="E262" s="142"/>
      <c r="F262" s="142"/>
      <c r="G262" s="142"/>
      <c r="H262" s="142"/>
      <c r="I262" s="142"/>
      <c r="J262" s="142"/>
      <c r="K262" s="142"/>
      <c r="L262" s="142"/>
    </row>
    <row r="263" spans="2:12">
      <c r="B263" s="141"/>
      <c r="C263" s="142"/>
      <c r="D263" s="142"/>
      <c r="E263" s="142"/>
      <c r="F263" s="142"/>
      <c r="G263" s="142"/>
      <c r="H263" s="142"/>
      <c r="I263" s="142"/>
      <c r="J263" s="142"/>
      <c r="K263" s="142"/>
      <c r="L263" s="142"/>
    </row>
    <row r="264" spans="2:12">
      <c r="B264" s="141"/>
      <c r="C264" s="142"/>
      <c r="D264" s="142"/>
      <c r="E264" s="142"/>
      <c r="F264" s="142"/>
      <c r="G264" s="142"/>
      <c r="H264" s="142"/>
      <c r="I264" s="142"/>
      <c r="J264" s="142"/>
      <c r="K264" s="142"/>
      <c r="L264" s="142"/>
    </row>
    <row r="265" spans="2:12">
      <c r="B265" s="141"/>
      <c r="C265" s="142"/>
      <c r="D265" s="142"/>
      <c r="E265" s="142"/>
      <c r="F265" s="142"/>
      <c r="G265" s="142"/>
      <c r="H265" s="142"/>
      <c r="I265" s="142"/>
      <c r="J265" s="142"/>
      <c r="K265" s="142"/>
      <c r="L265" s="142"/>
    </row>
    <row r="266" spans="2:12">
      <c r="B266" s="141"/>
      <c r="C266" s="142"/>
      <c r="D266" s="142"/>
      <c r="E266" s="142"/>
      <c r="F266" s="142"/>
      <c r="G266" s="142"/>
      <c r="H266" s="142"/>
      <c r="I266" s="142"/>
      <c r="J266" s="142"/>
      <c r="K266" s="142"/>
      <c r="L266" s="142"/>
    </row>
    <row r="267" spans="2:12">
      <c r="B267" s="141"/>
      <c r="C267" s="142"/>
      <c r="D267" s="142"/>
      <c r="E267" s="142"/>
      <c r="F267" s="142"/>
      <c r="G267" s="142"/>
      <c r="H267" s="142"/>
      <c r="I267" s="142"/>
      <c r="J267" s="142"/>
      <c r="K267" s="142"/>
      <c r="L267" s="142"/>
    </row>
    <row r="268" spans="2:12">
      <c r="B268" s="141"/>
      <c r="C268" s="142"/>
      <c r="D268" s="142"/>
      <c r="E268" s="142"/>
      <c r="F268" s="142"/>
      <c r="G268" s="142"/>
      <c r="H268" s="142"/>
      <c r="I268" s="142"/>
      <c r="J268" s="142"/>
      <c r="K268" s="142"/>
      <c r="L268" s="142"/>
    </row>
    <row r="269" spans="2:12">
      <c r="B269" s="141"/>
      <c r="C269" s="142"/>
      <c r="D269" s="142"/>
      <c r="E269" s="142"/>
      <c r="F269" s="142"/>
      <c r="G269" s="142"/>
      <c r="H269" s="142"/>
      <c r="I269" s="142"/>
      <c r="J269" s="142"/>
      <c r="K269" s="142"/>
      <c r="L269" s="142"/>
    </row>
    <row r="270" spans="2:12">
      <c r="B270" s="141"/>
      <c r="C270" s="142"/>
      <c r="D270" s="142"/>
      <c r="E270" s="142"/>
      <c r="F270" s="142"/>
      <c r="G270" s="142"/>
      <c r="H270" s="142"/>
      <c r="I270" s="142"/>
      <c r="J270" s="142"/>
      <c r="K270" s="142"/>
      <c r="L270" s="142"/>
    </row>
    <row r="271" spans="2:12">
      <c r="B271" s="141"/>
      <c r="C271" s="142"/>
      <c r="D271" s="142"/>
      <c r="E271" s="142"/>
      <c r="F271" s="142"/>
      <c r="G271" s="142"/>
      <c r="H271" s="142"/>
      <c r="I271" s="142"/>
      <c r="J271" s="142"/>
      <c r="K271" s="142"/>
      <c r="L271" s="142"/>
    </row>
    <row r="272" spans="2:12">
      <c r="B272" s="141"/>
      <c r="C272" s="142"/>
      <c r="D272" s="142"/>
      <c r="E272" s="142"/>
      <c r="F272" s="142"/>
      <c r="G272" s="142"/>
      <c r="H272" s="142"/>
      <c r="I272" s="142"/>
      <c r="J272" s="142"/>
      <c r="K272" s="142"/>
      <c r="L272" s="142"/>
    </row>
    <row r="273" spans="2:12">
      <c r="B273" s="141"/>
      <c r="C273" s="142"/>
      <c r="D273" s="142"/>
      <c r="E273" s="142"/>
      <c r="F273" s="142"/>
      <c r="G273" s="142"/>
      <c r="H273" s="142"/>
      <c r="I273" s="142"/>
      <c r="J273" s="142"/>
      <c r="K273" s="142"/>
      <c r="L273" s="142"/>
    </row>
    <row r="274" spans="2:12">
      <c r="B274" s="141"/>
      <c r="C274" s="142"/>
      <c r="D274" s="142"/>
      <c r="E274" s="142"/>
      <c r="F274" s="142"/>
      <c r="G274" s="142"/>
      <c r="H274" s="142"/>
      <c r="I274" s="142"/>
      <c r="J274" s="142"/>
      <c r="K274" s="142"/>
      <c r="L274" s="142"/>
    </row>
    <row r="275" spans="2:12">
      <c r="B275" s="141"/>
      <c r="C275" s="142"/>
      <c r="D275" s="142"/>
      <c r="E275" s="142"/>
      <c r="F275" s="142"/>
      <c r="G275" s="142"/>
      <c r="H275" s="142"/>
      <c r="I275" s="142"/>
      <c r="J275" s="142"/>
      <c r="K275" s="142"/>
      <c r="L275" s="142"/>
    </row>
    <row r="276" spans="2:12">
      <c r="B276" s="141"/>
      <c r="C276" s="142"/>
      <c r="D276" s="142"/>
      <c r="E276" s="142"/>
      <c r="F276" s="142"/>
      <c r="G276" s="142"/>
      <c r="H276" s="142"/>
      <c r="I276" s="142"/>
      <c r="J276" s="142"/>
      <c r="K276" s="142"/>
      <c r="L276" s="142"/>
    </row>
    <row r="277" spans="2:12">
      <c r="B277" s="141"/>
      <c r="C277" s="142"/>
      <c r="D277" s="142"/>
      <c r="E277" s="142"/>
      <c r="F277" s="142"/>
      <c r="G277" s="142"/>
      <c r="H277" s="142"/>
      <c r="I277" s="142"/>
      <c r="J277" s="142"/>
      <c r="K277" s="142"/>
      <c r="L277" s="142"/>
    </row>
    <row r="278" spans="2:12">
      <c r="B278" s="141"/>
      <c r="C278" s="142"/>
      <c r="D278" s="142"/>
      <c r="E278" s="142"/>
      <c r="F278" s="142"/>
      <c r="G278" s="142"/>
      <c r="H278" s="142"/>
      <c r="I278" s="142"/>
      <c r="J278" s="142"/>
      <c r="K278" s="142"/>
      <c r="L278" s="142"/>
    </row>
    <row r="279" spans="2:12">
      <c r="B279" s="141"/>
      <c r="C279" s="142"/>
      <c r="D279" s="142"/>
      <c r="E279" s="142"/>
      <c r="F279" s="142"/>
      <c r="G279" s="142"/>
      <c r="H279" s="142"/>
      <c r="I279" s="142"/>
      <c r="J279" s="142"/>
      <c r="K279" s="142"/>
      <c r="L279" s="142"/>
    </row>
    <row r="280" spans="2:12">
      <c r="B280" s="141"/>
      <c r="C280" s="142"/>
      <c r="D280" s="142"/>
      <c r="E280" s="142"/>
      <c r="F280" s="142"/>
      <c r="G280" s="142"/>
      <c r="H280" s="142"/>
      <c r="I280" s="142"/>
      <c r="J280" s="142"/>
      <c r="K280" s="142"/>
      <c r="L280" s="142"/>
    </row>
    <row r="281" spans="2:12">
      <c r="B281" s="141"/>
      <c r="C281" s="142"/>
      <c r="D281" s="142"/>
      <c r="E281" s="142"/>
      <c r="F281" s="142"/>
      <c r="G281" s="142"/>
      <c r="H281" s="142"/>
      <c r="I281" s="142"/>
      <c r="J281" s="142"/>
      <c r="K281" s="142"/>
      <c r="L281" s="142"/>
    </row>
    <row r="282" spans="2:12">
      <c r="B282" s="141"/>
      <c r="C282" s="142"/>
      <c r="D282" s="142"/>
      <c r="E282" s="142"/>
      <c r="F282" s="142"/>
      <c r="G282" s="142"/>
      <c r="H282" s="142"/>
      <c r="I282" s="142"/>
      <c r="J282" s="142"/>
      <c r="K282" s="142"/>
      <c r="L282" s="142"/>
    </row>
    <row r="283" spans="2:12">
      <c r="B283" s="141"/>
      <c r="C283" s="142"/>
      <c r="D283" s="142"/>
      <c r="E283" s="142"/>
      <c r="F283" s="142"/>
      <c r="G283" s="142"/>
      <c r="H283" s="142"/>
      <c r="I283" s="142"/>
      <c r="J283" s="142"/>
      <c r="K283" s="142"/>
      <c r="L283" s="142"/>
    </row>
    <row r="284" spans="2:12">
      <c r="B284" s="141"/>
      <c r="C284" s="142"/>
      <c r="D284" s="142"/>
      <c r="E284" s="142"/>
      <c r="F284" s="142"/>
      <c r="G284" s="142"/>
      <c r="H284" s="142"/>
      <c r="I284" s="142"/>
      <c r="J284" s="142"/>
      <c r="K284" s="142"/>
      <c r="L284" s="142"/>
    </row>
    <row r="285" spans="2:12">
      <c r="B285" s="141"/>
      <c r="C285" s="142"/>
      <c r="D285" s="142"/>
      <c r="E285" s="142"/>
      <c r="F285" s="142"/>
      <c r="G285" s="142"/>
      <c r="H285" s="142"/>
      <c r="I285" s="142"/>
      <c r="J285" s="142"/>
      <c r="K285" s="142"/>
      <c r="L285" s="142"/>
    </row>
    <row r="286" spans="2:12">
      <c r="B286" s="141"/>
      <c r="C286" s="142"/>
      <c r="D286" s="142"/>
      <c r="E286" s="142"/>
      <c r="F286" s="142"/>
      <c r="G286" s="142"/>
      <c r="H286" s="142"/>
      <c r="I286" s="142"/>
      <c r="J286" s="142"/>
      <c r="K286" s="142"/>
      <c r="L286" s="142"/>
    </row>
    <row r="287" spans="2:12">
      <c r="B287" s="141"/>
      <c r="C287" s="142"/>
      <c r="D287" s="142"/>
      <c r="E287" s="142"/>
      <c r="F287" s="142"/>
      <c r="G287" s="142"/>
      <c r="H287" s="142"/>
      <c r="I287" s="142"/>
      <c r="J287" s="142"/>
      <c r="K287" s="142"/>
      <c r="L287" s="142"/>
    </row>
    <row r="288" spans="2:12">
      <c r="B288" s="141"/>
      <c r="C288" s="142"/>
      <c r="D288" s="142"/>
      <c r="E288" s="142"/>
      <c r="F288" s="142"/>
      <c r="G288" s="142"/>
      <c r="H288" s="142"/>
      <c r="I288" s="142"/>
      <c r="J288" s="142"/>
      <c r="K288" s="142"/>
      <c r="L288" s="142"/>
    </row>
    <row r="289" spans="2:12">
      <c r="B289" s="141"/>
      <c r="C289" s="142"/>
      <c r="D289" s="142"/>
      <c r="E289" s="142"/>
      <c r="F289" s="142"/>
      <c r="G289" s="142"/>
      <c r="H289" s="142"/>
      <c r="I289" s="142"/>
      <c r="J289" s="142"/>
      <c r="K289" s="142"/>
      <c r="L289" s="142"/>
    </row>
    <row r="290" spans="2:12">
      <c r="B290" s="141"/>
      <c r="C290" s="142"/>
      <c r="D290" s="142"/>
      <c r="E290" s="142"/>
      <c r="F290" s="142"/>
      <c r="G290" s="142"/>
      <c r="H290" s="142"/>
      <c r="I290" s="142"/>
      <c r="J290" s="142"/>
      <c r="K290" s="142"/>
      <c r="L290" s="142"/>
    </row>
    <row r="291" spans="2:12">
      <c r="B291" s="141"/>
      <c r="C291" s="142"/>
      <c r="D291" s="142"/>
      <c r="E291" s="142"/>
      <c r="F291" s="142"/>
      <c r="G291" s="142"/>
      <c r="H291" s="142"/>
      <c r="I291" s="142"/>
      <c r="J291" s="142"/>
      <c r="K291" s="142"/>
      <c r="L291" s="142"/>
    </row>
    <row r="292" spans="2:12">
      <c r="B292" s="141"/>
      <c r="C292" s="142"/>
      <c r="D292" s="142"/>
      <c r="E292" s="142"/>
      <c r="F292" s="142"/>
      <c r="G292" s="142"/>
      <c r="H292" s="142"/>
      <c r="I292" s="142"/>
      <c r="J292" s="142"/>
      <c r="K292" s="142"/>
      <c r="L292" s="142"/>
    </row>
    <row r="293" spans="2:12">
      <c r="B293" s="141"/>
      <c r="C293" s="142"/>
      <c r="D293" s="142"/>
      <c r="E293" s="142"/>
      <c r="F293" s="142"/>
      <c r="G293" s="142"/>
      <c r="H293" s="142"/>
      <c r="I293" s="142"/>
      <c r="J293" s="142"/>
      <c r="K293" s="142"/>
      <c r="L293" s="142"/>
    </row>
    <row r="294" spans="2:12">
      <c r="B294" s="141"/>
      <c r="C294" s="142"/>
      <c r="D294" s="142"/>
      <c r="E294" s="142"/>
      <c r="F294" s="142"/>
      <c r="G294" s="142"/>
      <c r="H294" s="142"/>
      <c r="I294" s="142"/>
      <c r="J294" s="142"/>
      <c r="K294" s="142"/>
      <c r="L294" s="142"/>
    </row>
    <row r="295" spans="2:12">
      <c r="B295" s="141"/>
      <c r="C295" s="142"/>
      <c r="D295" s="142"/>
      <c r="E295" s="142"/>
      <c r="F295" s="142"/>
      <c r="G295" s="142"/>
      <c r="H295" s="142"/>
      <c r="I295" s="142"/>
      <c r="J295" s="142"/>
      <c r="K295" s="142"/>
      <c r="L295" s="142"/>
    </row>
    <row r="296" spans="2:12">
      <c r="B296" s="141"/>
      <c r="C296" s="142"/>
      <c r="D296" s="142"/>
      <c r="E296" s="142"/>
      <c r="F296" s="142"/>
      <c r="G296" s="142"/>
      <c r="H296" s="142"/>
      <c r="I296" s="142"/>
      <c r="J296" s="142"/>
      <c r="K296" s="142"/>
      <c r="L296" s="142"/>
    </row>
    <row r="297" spans="2:12">
      <c r="B297" s="141"/>
      <c r="C297" s="142"/>
      <c r="D297" s="142"/>
      <c r="E297" s="142"/>
      <c r="F297" s="142"/>
      <c r="G297" s="142"/>
      <c r="H297" s="142"/>
      <c r="I297" s="142"/>
      <c r="J297" s="142"/>
      <c r="K297" s="142"/>
      <c r="L297" s="142"/>
    </row>
    <row r="298" spans="2:12">
      <c r="B298" s="141"/>
      <c r="C298" s="142"/>
      <c r="D298" s="142"/>
      <c r="E298" s="142"/>
      <c r="F298" s="142"/>
      <c r="G298" s="142"/>
      <c r="H298" s="142"/>
      <c r="I298" s="142"/>
      <c r="J298" s="142"/>
      <c r="K298" s="142"/>
      <c r="L298" s="142"/>
    </row>
    <row r="299" spans="2:12">
      <c r="B299" s="141"/>
      <c r="C299" s="142"/>
      <c r="D299" s="142"/>
      <c r="E299" s="142"/>
      <c r="F299" s="142"/>
      <c r="G299" s="142"/>
      <c r="H299" s="142"/>
      <c r="I299" s="142"/>
      <c r="J299" s="142"/>
      <c r="K299" s="142"/>
      <c r="L299" s="142"/>
    </row>
    <row r="300" spans="2:12">
      <c r="B300" s="141"/>
      <c r="C300" s="142"/>
      <c r="D300" s="142"/>
      <c r="E300" s="142"/>
      <c r="F300" s="142"/>
      <c r="G300" s="142"/>
      <c r="H300" s="142"/>
      <c r="I300" s="142"/>
      <c r="J300" s="142"/>
      <c r="K300" s="142"/>
      <c r="L300" s="142"/>
    </row>
    <row r="301" spans="2:12">
      <c r="B301" s="141"/>
      <c r="C301" s="142"/>
      <c r="D301" s="142"/>
      <c r="E301" s="142"/>
      <c r="F301" s="142"/>
      <c r="G301" s="142"/>
      <c r="H301" s="142"/>
      <c r="I301" s="142"/>
      <c r="J301" s="142"/>
      <c r="K301" s="142"/>
      <c r="L301" s="142"/>
    </row>
    <row r="302" spans="2:12">
      <c r="B302" s="141"/>
      <c r="C302" s="142"/>
      <c r="D302" s="142"/>
      <c r="E302" s="142"/>
      <c r="F302" s="142"/>
      <c r="G302" s="142"/>
      <c r="H302" s="142"/>
      <c r="I302" s="142"/>
      <c r="J302" s="142"/>
      <c r="K302" s="142"/>
      <c r="L302" s="142"/>
    </row>
    <row r="303" spans="2:12">
      <c r="B303" s="141"/>
      <c r="C303" s="142"/>
      <c r="D303" s="142"/>
      <c r="E303" s="142"/>
      <c r="F303" s="142"/>
      <c r="G303" s="142"/>
      <c r="H303" s="142"/>
      <c r="I303" s="142"/>
      <c r="J303" s="142"/>
      <c r="K303" s="142"/>
      <c r="L303" s="142"/>
    </row>
    <row r="304" spans="2:12">
      <c r="B304" s="141"/>
      <c r="C304" s="142"/>
      <c r="D304" s="142"/>
      <c r="E304" s="142"/>
      <c r="F304" s="142"/>
      <c r="G304" s="142"/>
      <c r="H304" s="142"/>
      <c r="I304" s="142"/>
      <c r="J304" s="142"/>
      <c r="K304" s="142"/>
      <c r="L304" s="142"/>
    </row>
    <row r="305" spans="2:12">
      <c r="B305" s="141"/>
      <c r="C305" s="142"/>
      <c r="D305" s="142"/>
      <c r="E305" s="142"/>
      <c r="F305" s="142"/>
      <c r="G305" s="142"/>
      <c r="H305" s="142"/>
      <c r="I305" s="142"/>
      <c r="J305" s="142"/>
      <c r="K305" s="142"/>
      <c r="L305" s="142"/>
    </row>
    <row r="306" spans="2:12">
      <c r="B306" s="141"/>
      <c r="C306" s="142"/>
      <c r="D306" s="142"/>
      <c r="E306" s="142"/>
      <c r="F306" s="142"/>
      <c r="G306" s="142"/>
      <c r="H306" s="142"/>
      <c r="I306" s="142"/>
      <c r="J306" s="142"/>
      <c r="K306" s="142"/>
      <c r="L306" s="142"/>
    </row>
    <row r="307" spans="2:12">
      <c r="B307" s="141"/>
      <c r="C307" s="142"/>
      <c r="D307" s="142"/>
      <c r="E307" s="142"/>
      <c r="F307" s="142"/>
      <c r="G307" s="142"/>
      <c r="H307" s="142"/>
      <c r="I307" s="142"/>
      <c r="J307" s="142"/>
      <c r="K307" s="142"/>
      <c r="L307" s="142"/>
    </row>
    <row r="308" spans="2:12">
      <c r="B308" s="141"/>
      <c r="C308" s="142"/>
      <c r="D308" s="142"/>
      <c r="E308" s="142"/>
      <c r="F308" s="142"/>
      <c r="G308" s="142"/>
      <c r="H308" s="142"/>
      <c r="I308" s="142"/>
      <c r="J308" s="142"/>
      <c r="K308" s="142"/>
      <c r="L308" s="142"/>
    </row>
    <row r="309" spans="2:12">
      <c r="B309" s="141"/>
      <c r="C309" s="142"/>
      <c r="D309" s="142"/>
      <c r="E309" s="142"/>
      <c r="F309" s="142"/>
      <c r="G309" s="142"/>
      <c r="H309" s="142"/>
      <c r="I309" s="142"/>
      <c r="J309" s="142"/>
      <c r="K309" s="142"/>
      <c r="L309" s="142"/>
    </row>
    <row r="310" spans="2:12">
      <c r="B310" s="141"/>
      <c r="C310" s="142"/>
      <c r="D310" s="142"/>
      <c r="E310" s="142"/>
      <c r="F310" s="142"/>
      <c r="G310" s="142"/>
      <c r="H310" s="142"/>
      <c r="I310" s="142"/>
      <c r="J310" s="142"/>
      <c r="K310" s="142"/>
      <c r="L310" s="142"/>
    </row>
    <row r="311" spans="2:12">
      <c r="B311" s="141"/>
      <c r="C311" s="142"/>
      <c r="D311" s="142"/>
      <c r="E311" s="142"/>
      <c r="F311" s="142"/>
      <c r="G311" s="142"/>
      <c r="H311" s="142"/>
      <c r="I311" s="142"/>
      <c r="J311" s="142"/>
      <c r="K311" s="142"/>
      <c r="L311" s="142"/>
    </row>
    <row r="312" spans="2:12">
      <c r="B312" s="141"/>
      <c r="C312" s="142"/>
      <c r="D312" s="142"/>
      <c r="E312" s="142"/>
      <c r="F312" s="142"/>
      <c r="G312" s="142"/>
      <c r="H312" s="142"/>
      <c r="I312" s="142"/>
      <c r="J312" s="142"/>
      <c r="K312" s="142"/>
      <c r="L312" s="142"/>
    </row>
    <row r="313" spans="2:12">
      <c r="B313" s="141"/>
      <c r="C313" s="142"/>
      <c r="D313" s="142"/>
      <c r="E313" s="142"/>
      <c r="F313" s="142"/>
      <c r="G313" s="142"/>
      <c r="H313" s="142"/>
      <c r="I313" s="142"/>
      <c r="J313" s="142"/>
      <c r="K313" s="142"/>
      <c r="L313" s="142"/>
    </row>
    <row r="314" spans="2:12">
      <c r="B314" s="141"/>
      <c r="C314" s="142"/>
      <c r="D314" s="142"/>
      <c r="E314" s="142"/>
      <c r="F314" s="142"/>
      <c r="G314" s="142"/>
      <c r="H314" s="142"/>
      <c r="I314" s="142"/>
      <c r="J314" s="142"/>
      <c r="K314" s="142"/>
      <c r="L314" s="142"/>
    </row>
    <row r="315" spans="2:12">
      <c r="B315" s="141"/>
      <c r="C315" s="142"/>
      <c r="D315" s="142"/>
      <c r="E315" s="142"/>
      <c r="F315" s="142"/>
      <c r="G315" s="142"/>
      <c r="H315" s="142"/>
      <c r="I315" s="142"/>
      <c r="J315" s="142"/>
      <c r="K315" s="142"/>
      <c r="L315" s="142"/>
    </row>
    <row r="316" spans="2:12">
      <c r="B316" s="141"/>
      <c r="C316" s="142"/>
      <c r="D316" s="142"/>
      <c r="E316" s="142"/>
      <c r="F316" s="142"/>
      <c r="G316" s="142"/>
      <c r="H316" s="142"/>
      <c r="I316" s="142"/>
      <c r="J316" s="142"/>
      <c r="K316" s="142"/>
      <c r="L316" s="142"/>
    </row>
    <row r="317" spans="2:12">
      <c r="B317" s="141"/>
      <c r="C317" s="142"/>
      <c r="D317" s="142"/>
      <c r="E317" s="142"/>
      <c r="F317" s="142"/>
      <c r="G317" s="142"/>
      <c r="H317" s="142"/>
      <c r="I317" s="142"/>
      <c r="J317" s="142"/>
      <c r="K317" s="142"/>
      <c r="L317" s="142"/>
    </row>
    <row r="318" spans="2:12">
      <c r="B318" s="141"/>
      <c r="C318" s="142"/>
      <c r="D318" s="142"/>
      <c r="E318" s="142"/>
      <c r="F318" s="142"/>
      <c r="G318" s="142"/>
      <c r="H318" s="142"/>
      <c r="I318" s="142"/>
      <c r="J318" s="142"/>
      <c r="K318" s="142"/>
      <c r="L318" s="142"/>
    </row>
    <row r="319" spans="2:12">
      <c r="B319" s="141"/>
      <c r="C319" s="142"/>
      <c r="D319" s="142"/>
      <c r="E319" s="142"/>
      <c r="F319" s="142"/>
      <c r="G319" s="142"/>
      <c r="H319" s="142"/>
      <c r="I319" s="142"/>
      <c r="J319" s="142"/>
      <c r="K319" s="142"/>
      <c r="L319" s="142"/>
    </row>
    <row r="320" spans="2:12">
      <c r="B320" s="141"/>
      <c r="C320" s="142"/>
      <c r="D320" s="142"/>
      <c r="E320" s="142"/>
      <c r="F320" s="142"/>
      <c r="G320" s="142"/>
      <c r="H320" s="142"/>
      <c r="I320" s="142"/>
      <c r="J320" s="142"/>
      <c r="K320" s="142"/>
      <c r="L320" s="142"/>
    </row>
    <row r="321" spans="2:12">
      <c r="B321" s="141"/>
      <c r="C321" s="142"/>
      <c r="D321" s="142"/>
      <c r="E321" s="142"/>
      <c r="F321" s="142"/>
      <c r="G321" s="142"/>
      <c r="H321" s="142"/>
      <c r="I321" s="142"/>
      <c r="J321" s="142"/>
      <c r="K321" s="142"/>
      <c r="L321" s="142"/>
    </row>
    <row r="322" spans="2:12">
      <c r="B322" s="141"/>
      <c r="C322" s="142"/>
      <c r="D322" s="142"/>
      <c r="E322" s="142"/>
      <c r="F322" s="142"/>
      <c r="G322" s="142"/>
      <c r="H322" s="142"/>
      <c r="I322" s="142"/>
      <c r="J322" s="142"/>
      <c r="K322" s="142"/>
      <c r="L322" s="142"/>
    </row>
    <row r="323" spans="2:12">
      <c r="B323" s="141"/>
      <c r="C323" s="142"/>
      <c r="D323" s="142"/>
      <c r="E323" s="142"/>
      <c r="F323" s="142"/>
      <c r="G323" s="142"/>
      <c r="H323" s="142"/>
      <c r="I323" s="142"/>
      <c r="J323" s="142"/>
      <c r="K323" s="142"/>
      <c r="L323" s="142"/>
    </row>
    <row r="324" spans="2:12">
      <c r="B324" s="141"/>
      <c r="C324" s="142"/>
      <c r="D324" s="142"/>
      <c r="E324" s="142"/>
      <c r="F324" s="142"/>
      <c r="G324" s="142"/>
      <c r="H324" s="142"/>
      <c r="I324" s="142"/>
      <c r="J324" s="142"/>
      <c r="K324" s="142"/>
      <c r="L324" s="142"/>
    </row>
    <row r="325" spans="2:12">
      <c r="B325" s="141"/>
      <c r="C325" s="142"/>
      <c r="D325" s="142"/>
      <c r="E325" s="142"/>
      <c r="F325" s="142"/>
      <c r="G325" s="142"/>
      <c r="H325" s="142"/>
      <c r="I325" s="142"/>
      <c r="J325" s="142"/>
      <c r="K325" s="142"/>
      <c r="L325" s="142"/>
    </row>
    <row r="326" spans="2:12">
      <c r="B326" s="141"/>
      <c r="C326" s="142"/>
      <c r="D326" s="142"/>
      <c r="E326" s="142"/>
      <c r="F326" s="142"/>
      <c r="G326" s="142"/>
      <c r="H326" s="142"/>
      <c r="I326" s="142"/>
      <c r="J326" s="142"/>
      <c r="K326" s="142"/>
      <c r="L326" s="142"/>
    </row>
    <row r="327" spans="2:12">
      <c r="B327" s="141"/>
      <c r="C327" s="142"/>
      <c r="D327" s="142"/>
      <c r="E327" s="142"/>
      <c r="F327" s="142"/>
      <c r="G327" s="142"/>
      <c r="H327" s="142"/>
      <c r="I327" s="142"/>
      <c r="J327" s="142"/>
      <c r="K327" s="142"/>
      <c r="L327" s="142"/>
    </row>
    <row r="328" spans="2:12">
      <c r="B328" s="141"/>
      <c r="C328" s="142"/>
      <c r="D328" s="142"/>
      <c r="E328" s="142"/>
      <c r="F328" s="142"/>
      <c r="G328" s="142"/>
      <c r="H328" s="142"/>
      <c r="I328" s="142"/>
      <c r="J328" s="142"/>
      <c r="K328" s="142"/>
      <c r="L328" s="142"/>
    </row>
    <row r="329" spans="2:12">
      <c r="B329" s="141"/>
      <c r="C329" s="142"/>
      <c r="D329" s="142"/>
      <c r="E329" s="142"/>
      <c r="F329" s="142"/>
      <c r="G329" s="142"/>
      <c r="H329" s="142"/>
      <c r="I329" s="142"/>
      <c r="J329" s="142"/>
      <c r="K329" s="142"/>
      <c r="L329" s="142"/>
    </row>
    <row r="330" spans="2:12">
      <c r="B330" s="141"/>
      <c r="C330" s="142"/>
      <c r="D330" s="142"/>
      <c r="E330" s="142"/>
      <c r="F330" s="142"/>
      <c r="G330" s="142"/>
      <c r="H330" s="142"/>
      <c r="I330" s="142"/>
      <c r="J330" s="142"/>
      <c r="K330" s="142"/>
      <c r="L330" s="142"/>
    </row>
    <row r="331" spans="2:12">
      <c r="B331" s="141"/>
      <c r="C331" s="142"/>
      <c r="D331" s="142"/>
      <c r="E331" s="142"/>
      <c r="F331" s="142"/>
      <c r="G331" s="142"/>
      <c r="H331" s="142"/>
      <c r="I331" s="142"/>
      <c r="J331" s="142"/>
      <c r="K331" s="142"/>
      <c r="L331" s="142"/>
    </row>
    <row r="332" spans="2:12">
      <c r="B332" s="141"/>
      <c r="C332" s="142"/>
      <c r="D332" s="142"/>
      <c r="E332" s="142"/>
      <c r="F332" s="142"/>
      <c r="G332" s="142"/>
      <c r="H332" s="142"/>
      <c r="I332" s="142"/>
      <c r="J332" s="142"/>
      <c r="K332" s="142"/>
      <c r="L332" s="142"/>
    </row>
    <row r="333" spans="2:12">
      <c r="B333" s="141"/>
      <c r="C333" s="142"/>
      <c r="D333" s="142"/>
      <c r="E333" s="142"/>
      <c r="F333" s="142"/>
      <c r="G333" s="142"/>
      <c r="H333" s="142"/>
      <c r="I333" s="142"/>
      <c r="J333" s="142"/>
      <c r="K333" s="142"/>
      <c r="L333" s="142"/>
    </row>
    <row r="334" spans="2:12">
      <c r="B334" s="141"/>
      <c r="C334" s="142"/>
      <c r="D334" s="142"/>
      <c r="E334" s="142"/>
      <c r="F334" s="142"/>
      <c r="G334" s="142"/>
      <c r="H334" s="142"/>
      <c r="I334" s="142"/>
      <c r="J334" s="142"/>
      <c r="K334" s="142"/>
      <c r="L334" s="142"/>
    </row>
    <row r="335" spans="2:12">
      <c r="B335" s="141"/>
      <c r="C335" s="142"/>
      <c r="D335" s="142"/>
      <c r="E335" s="142"/>
      <c r="F335" s="142"/>
      <c r="G335" s="142"/>
      <c r="H335" s="142"/>
      <c r="I335" s="142"/>
      <c r="J335" s="142"/>
      <c r="K335" s="142"/>
      <c r="L335" s="142"/>
    </row>
    <row r="336" spans="2:12">
      <c r="B336" s="141"/>
      <c r="C336" s="142"/>
      <c r="D336" s="142"/>
      <c r="E336" s="142"/>
      <c r="F336" s="142"/>
      <c r="G336" s="142"/>
      <c r="H336" s="142"/>
      <c r="I336" s="142"/>
      <c r="J336" s="142"/>
      <c r="K336" s="142"/>
      <c r="L336" s="142"/>
    </row>
    <row r="337" spans="2:12">
      <c r="B337" s="141"/>
      <c r="C337" s="142"/>
      <c r="D337" s="142"/>
      <c r="E337" s="142"/>
      <c r="F337" s="142"/>
      <c r="G337" s="142"/>
      <c r="H337" s="142"/>
      <c r="I337" s="142"/>
      <c r="J337" s="142"/>
      <c r="K337" s="142"/>
      <c r="L337" s="142"/>
    </row>
    <row r="338" spans="2:12">
      <c r="B338" s="141"/>
      <c r="C338" s="142"/>
      <c r="D338" s="142"/>
      <c r="E338" s="142"/>
      <c r="F338" s="142"/>
      <c r="G338" s="142"/>
      <c r="H338" s="142"/>
      <c r="I338" s="142"/>
      <c r="J338" s="142"/>
      <c r="K338" s="142"/>
      <c r="L338" s="142"/>
    </row>
    <row r="339" spans="2:12">
      <c r="B339" s="141"/>
      <c r="C339" s="142"/>
      <c r="D339" s="142"/>
      <c r="E339" s="142"/>
      <c r="F339" s="142"/>
      <c r="G339" s="142"/>
      <c r="H339" s="142"/>
      <c r="I339" s="142"/>
      <c r="J339" s="142"/>
      <c r="K339" s="142"/>
      <c r="L339" s="142"/>
    </row>
    <row r="340" spans="2:12">
      <c r="B340" s="141"/>
      <c r="C340" s="142"/>
      <c r="D340" s="142"/>
      <c r="E340" s="142"/>
      <c r="F340" s="142"/>
      <c r="G340" s="142"/>
      <c r="H340" s="142"/>
      <c r="I340" s="142"/>
      <c r="J340" s="142"/>
      <c r="K340" s="142"/>
      <c r="L340" s="142"/>
    </row>
    <row r="341" spans="2:12">
      <c r="B341" s="141"/>
      <c r="C341" s="142"/>
      <c r="D341" s="142"/>
      <c r="E341" s="142"/>
      <c r="F341" s="142"/>
      <c r="G341" s="142"/>
      <c r="H341" s="142"/>
      <c r="I341" s="142"/>
      <c r="J341" s="142"/>
      <c r="K341" s="142"/>
      <c r="L341" s="142"/>
    </row>
    <row r="342" spans="2:12">
      <c r="B342" s="141"/>
      <c r="C342" s="142"/>
      <c r="D342" s="142"/>
      <c r="E342" s="142"/>
      <c r="F342" s="142"/>
      <c r="G342" s="142"/>
      <c r="H342" s="142"/>
      <c r="I342" s="142"/>
      <c r="J342" s="142"/>
      <c r="K342" s="142"/>
      <c r="L342" s="142"/>
    </row>
    <row r="343" spans="2:12">
      <c r="B343" s="141"/>
      <c r="C343" s="142"/>
      <c r="D343" s="142"/>
      <c r="E343" s="142"/>
      <c r="F343" s="142"/>
      <c r="G343" s="142"/>
      <c r="H343" s="142"/>
      <c r="I343" s="142"/>
      <c r="J343" s="142"/>
      <c r="K343" s="142"/>
      <c r="L343" s="142"/>
    </row>
    <row r="344" spans="2:12">
      <c r="B344" s="141"/>
      <c r="C344" s="142"/>
      <c r="D344" s="142"/>
      <c r="E344" s="142"/>
      <c r="F344" s="142"/>
      <c r="G344" s="142"/>
      <c r="H344" s="142"/>
      <c r="I344" s="142"/>
      <c r="J344" s="142"/>
      <c r="K344" s="142"/>
      <c r="L344" s="142"/>
    </row>
    <row r="345" spans="2:12">
      <c r="B345" s="141"/>
      <c r="C345" s="142"/>
      <c r="D345" s="142"/>
      <c r="E345" s="142"/>
      <c r="F345" s="142"/>
      <c r="G345" s="142"/>
      <c r="H345" s="142"/>
      <c r="I345" s="142"/>
      <c r="J345" s="142"/>
      <c r="K345" s="142"/>
      <c r="L345" s="142"/>
    </row>
    <row r="346" spans="2:12">
      <c r="B346" s="141"/>
      <c r="C346" s="142"/>
      <c r="D346" s="142"/>
      <c r="E346" s="142"/>
      <c r="F346" s="142"/>
      <c r="G346" s="142"/>
      <c r="H346" s="142"/>
      <c r="I346" s="142"/>
      <c r="J346" s="142"/>
      <c r="K346" s="142"/>
      <c r="L346" s="142"/>
    </row>
    <row r="347" spans="2:12">
      <c r="B347" s="141"/>
      <c r="C347" s="142"/>
      <c r="D347" s="142"/>
      <c r="E347" s="142"/>
      <c r="F347" s="142"/>
      <c r="G347" s="142"/>
      <c r="H347" s="142"/>
      <c r="I347" s="142"/>
      <c r="J347" s="142"/>
      <c r="K347" s="142"/>
      <c r="L347" s="142"/>
    </row>
    <row r="348" spans="2:12">
      <c r="B348" s="141"/>
      <c r="C348" s="142"/>
      <c r="D348" s="142"/>
      <c r="E348" s="142"/>
      <c r="F348" s="142"/>
      <c r="G348" s="142"/>
      <c r="H348" s="142"/>
      <c r="I348" s="142"/>
      <c r="J348" s="142"/>
      <c r="K348" s="142"/>
      <c r="L348" s="142"/>
    </row>
    <row r="349" spans="2:12">
      <c r="B349" s="141"/>
      <c r="C349" s="142"/>
      <c r="D349" s="142"/>
      <c r="E349" s="142"/>
      <c r="F349" s="142"/>
      <c r="G349" s="142"/>
      <c r="H349" s="142"/>
      <c r="I349" s="142"/>
      <c r="J349" s="142"/>
      <c r="K349" s="142"/>
      <c r="L349" s="142"/>
    </row>
    <row r="350" spans="2:12">
      <c r="B350" s="141"/>
      <c r="C350" s="142"/>
      <c r="D350" s="142"/>
      <c r="E350" s="142"/>
      <c r="F350" s="142"/>
      <c r="G350" s="142"/>
      <c r="H350" s="142"/>
      <c r="I350" s="142"/>
      <c r="J350" s="142"/>
      <c r="K350" s="142"/>
      <c r="L350" s="142"/>
    </row>
    <row r="351" spans="2:12">
      <c r="B351" s="141"/>
      <c r="C351" s="142"/>
      <c r="D351" s="142"/>
      <c r="E351" s="142"/>
      <c r="F351" s="142"/>
      <c r="G351" s="142"/>
      <c r="H351" s="142"/>
      <c r="I351" s="142"/>
      <c r="J351" s="142"/>
      <c r="K351" s="142"/>
      <c r="L351" s="142"/>
    </row>
    <row r="352" spans="2:12">
      <c r="B352" s="141"/>
      <c r="C352" s="142"/>
      <c r="D352" s="142"/>
      <c r="E352" s="142"/>
      <c r="F352" s="142"/>
      <c r="G352" s="142"/>
      <c r="H352" s="142"/>
      <c r="I352" s="142"/>
      <c r="J352" s="142"/>
      <c r="K352" s="142"/>
      <c r="L352" s="142"/>
    </row>
    <row r="353" spans="2:12">
      <c r="B353" s="141"/>
      <c r="C353" s="142"/>
      <c r="D353" s="142"/>
      <c r="E353" s="142"/>
      <c r="F353" s="142"/>
      <c r="G353" s="142"/>
      <c r="H353" s="142"/>
      <c r="I353" s="142"/>
      <c r="J353" s="142"/>
      <c r="K353" s="142"/>
      <c r="L353" s="142"/>
    </row>
    <row r="354" spans="2:12">
      <c r="B354" s="141"/>
      <c r="C354" s="142"/>
      <c r="D354" s="142"/>
      <c r="E354" s="142"/>
      <c r="F354" s="142"/>
      <c r="G354" s="142"/>
      <c r="H354" s="142"/>
      <c r="I354" s="142"/>
      <c r="J354" s="142"/>
      <c r="K354" s="142"/>
      <c r="L354" s="142"/>
    </row>
    <row r="355" spans="2:12">
      <c r="B355" s="141"/>
      <c r="C355" s="142"/>
      <c r="D355" s="142"/>
      <c r="E355" s="142"/>
      <c r="F355" s="142"/>
      <c r="G355" s="142"/>
      <c r="H355" s="142"/>
      <c r="I355" s="142"/>
      <c r="J355" s="142"/>
      <c r="K355" s="142"/>
      <c r="L355" s="142"/>
    </row>
    <row r="356" spans="2:12">
      <c r="B356" s="141"/>
      <c r="C356" s="142"/>
      <c r="D356" s="142"/>
      <c r="E356" s="142"/>
      <c r="F356" s="142"/>
      <c r="G356" s="142"/>
      <c r="H356" s="142"/>
      <c r="I356" s="142"/>
      <c r="J356" s="142"/>
      <c r="K356" s="142"/>
      <c r="L356" s="142"/>
    </row>
    <row r="357" spans="2:12">
      <c r="B357" s="141"/>
      <c r="C357" s="142"/>
      <c r="D357" s="142"/>
      <c r="E357" s="142"/>
      <c r="F357" s="142"/>
      <c r="G357" s="142"/>
      <c r="H357" s="142"/>
      <c r="I357" s="142"/>
      <c r="J357" s="142"/>
      <c r="K357" s="142"/>
      <c r="L357" s="142"/>
    </row>
    <row r="358" spans="2:12">
      <c r="B358" s="141"/>
      <c r="C358" s="142"/>
      <c r="D358" s="142"/>
      <c r="E358" s="142"/>
      <c r="F358" s="142"/>
      <c r="G358" s="142"/>
      <c r="H358" s="142"/>
      <c r="I358" s="142"/>
      <c r="J358" s="142"/>
      <c r="K358" s="142"/>
      <c r="L358" s="142"/>
    </row>
    <row r="359" spans="2:12">
      <c r="B359" s="141"/>
      <c r="C359" s="142"/>
      <c r="D359" s="142"/>
      <c r="E359" s="142"/>
      <c r="F359" s="142"/>
      <c r="G359" s="142"/>
      <c r="H359" s="142"/>
      <c r="I359" s="142"/>
      <c r="J359" s="142"/>
      <c r="K359" s="142"/>
      <c r="L359" s="142"/>
    </row>
    <row r="360" spans="2:12">
      <c r="B360" s="141"/>
      <c r="C360" s="142"/>
      <c r="D360" s="142"/>
      <c r="E360" s="142"/>
      <c r="F360" s="142"/>
      <c r="G360" s="142"/>
      <c r="H360" s="142"/>
      <c r="I360" s="142"/>
      <c r="J360" s="142"/>
      <c r="K360" s="142"/>
      <c r="L360" s="142"/>
    </row>
    <row r="361" spans="2:12">
      <c r="B361" s="141"/>
      <c r="C361" s="142"/>
      <c r="D361" s="142"/>
      <c r="E361" s="142"/>
      <c r="F361" s="142"/>
      <c r="G361" s="142"/>
      <c r="H361" s="142"/>
      <c r="I361" s="142"/>
      <c r="J361" s="142"/>
      <c r="K361" s="142"/>
      <c r="L361" s="142"/>
    </row>
    <row r="362" spans="2:12">
      <c r="B362" s="141"/>
      <c r="C362" s="142"/>
      <c r="D362" s="142"/>
      <c r="E362" s="142"/>
      <c r="F362" s="142"/>
      <c r="G362" s="142"/>
      <c r="H362" s="142"/>
      <c r="I362" s="142"/>
      <c r="J362" s="142"/>
      <c r="K362" s="142"/>
      <c r="L362" s="142"/>
    </row>
    <row r="363" spans="2:12">
      <c r="B363" s="141"/>
      <c r="C363" s="142"/>
      <c r="D363" s="142"/>
      <c r="E363" s="142"/>
      <c r="F363" s="142"/>
      <c r="G363" s="142"/>
      <c r="H363" s="142"/>
      <c r="I363" s="142"/>
      <c r="J363" s="142"/>
      <c r="K363" s="142"/>
      <c r="L363" s="142"/>
    </row>
    <row r="364" spans="2:12">
      <c r="B364" s="141"/>
      <c r="C364" s="142"/>
      <c r="D364" s="142"/>
      <c r="E364" s="142"/>
      <c r="F364" s="142"/>
      <c r="G364" s="142"/>
      <c r="H364" s="142"/>
      <c r="I364" s="142"/>
      <c r="J364" s="142"/>
      <c r="K364" s="142"/>
      <c r="L364" s="142"/>
    </row>
    <row r="365" spans="2:12">
      <c r="B365" s="141"/>
      <c r="C365" s="142"/>
      <c r="D365" s="142"/>
      <c r="E365" s="142"/>
      <c r="F365" s="142"/>
      <c r="G365" s="142"/>
      <c r="H365" s="142"/>
      <c r="I365" s="142"/>
      <c r="J365" s="142"/>
      <c r="K365" s="142"/>
      <c r="L365" s="142"/>
    </row>
    <row r="366" spans="2:12">
      <c r="B366" s="141"/>
      <c r="C366" s="142"/>
      <c r="D366" s="142"/>
      <c r="E366" s="142"/>
      <c r="F366" s="142"/>
      <c r="G366" s="142"/>
      <c r="H366" s="142"/>
      <c r="I366" s="142"/>
      <c r="J366" s="142"/>
      <c r="K366" s="142"/>
      <c r="L366" s="142"/>
    </row>
    <row r="367" spans="2:12">
      <c r="B367" s="141"/>
      <c r="C367" s="142"/>
      <c r="D367" s="142"/>
      <c r="E367" s="142"/>
      <c r="F367" s="142"/>
      <c r="G367" s="142"/>
      <c r="H367" s="142"/>
      <c r="I367" s="142"/>
      <c r="J367" s="142"/>
      <c r="K367" s="142"/>
      <c r="L367" s="142"/>
    </row>
    <row r="368" spans="2:12">
      <c r="B368" s="141"/>
      <c r="C368" s="142"/>
      <c r="D368" s="142"/>
      <c r="E368" s="142"/>
      <c r="F368" s="142"/>
      <c r="G368" s="142"/>
      <c r="H368" s="142"/>
      <c r="I368" s="142"/>
      <c r="J368" s="142"/>
      <c r="K368" s="142"/>
      <c r="L368" s="142"/>
    </row>
    <row r="369" spans="2:12">
      <c r="B369" s="141"/>
      <c r="C369" s="142"/>
      <c r="D369" s="142"/>
      <c r="E369" s="142"/>
      <c r="F369" s="142"/>
      <c r="G369" s="142"/>
      <c r="H369" s="142"/>
      <c r="I369" s="142"/>
      <c r="J369" s="142"/>
      <c r="K369" s="142"/>
      <c r="L369" s="142"/>
    </row>
    <row r="370" spans="2:12">
      <c r="B370" s="141"/>
      <c r="C370" s="142"/>
      <c r="D370" s="142"/>
      <c r="E370" s="142"/>
      <c r="F370" s="142"/>
      <c r="G370" s="142"/>
      <c r="H370" s="142"/>
      <c r="I370" s="142"/>
      <c r="J370" s="142"/>
      <c r="K370" s="142"/>
      <c r="L370" s="142"/>
    </row>
    <row r="371" spans="2:12">
      <c r="B371" s="141"/>
      <c r="C371" s="142"/>
      <c r="D371" s="142"/>
      <c r="E371" s="142"/>
      <c r="F371" s="142"/>
      <c r="G371" s="142"/>
      <c r="H371" s="142"/>
      <c r="I371" s="142"/>
      <c r="J371" s="142"/>
      <c r="K371" s="142"/>
      <c r="L371" s="142"/>
    </row>
    <row r="372" spans="2:12">
      <c r="B372" s="141"/>
      <c r="C372" s="142"/>
      <c r="D372" s="142"/>
      <c r="E372" s="142"/>
      <c r="F372" s="142"/>
      <c r="G372" s="142"/>
      <c r="H372" s="142"/>
      <c r="I372" s="142"/>
      <c r="J372" s="142"/>
      <c r="K372" s="142"/>
      <c r="L372" s="142"/>
    </row>
    <row r="373" spans="2:12">
      <c r="B373" s="141"/>
      <c r="C373" s="142"/>
      <c r="D373" s="142"/>
      <c r="E373" s="142"/>
      <c r="F373" s="142"/>
      <c r="G373" s="142"/>
      <c r="H373" s="142"/>
      <c r="I373" s="142"/>
      <c r="J373" s="142"/>
      <c r="K373" s="142"/>
      <c r="L373" s="142"/>
    </row>
    <row r="374" spans="2:12">
      <c r="B374" s="141"/>
      <c r="C374" s="142"/>
      <c r="D374" s="142"/>
      <c r="E374" s="142"/>
      <c r="F374" s="142"/>
      <c r="G374" s="142"/>
      <c r="H374" s="142"/>
      <c r="I374" s="142"/>
      <c r="J374" s="142"/>
      <c r="K374" s="142"/>
      <c r="L374" s="142"/>
    </row>
    <row r="375" spans="2:12">
      <c r="B375" s="141"/>
      <c r="C375" s="142"/>
      <c r="D375" s="142"/>
      <c r="E375" s="142"/>
      <c r="F375" s="142"/>
      <c r="G375" s="142"/>
      <c r="H375" s="142"/>
      <c r="I375" s="142"/>
      <c r="J375" s="142"/>
      <c r="K375" s="142"/>
      <c r="L375" s="142"/>
    </row>
    <row r="376" spans="2:12">
      <c r="B376" s="141"/>
      <c r="C376" s="142"/>
      <c r="D376" s="142"/>
      <c r="E376" s="142"/>
      <c r="F376" s="142"/>
      <c r="G376" s="142"/>
      <c r="H376" s="142"/>
      <c r="I376" s="142"/>
      <c r="J376" s="142"/>
      <c r="K376" s="142"/>
      <c r="L376" s="142"/>
    </row>
    <row r="377" spans="2:12">
      <c r="B377" s="141"/>
      <c r="C377" s="142"/>
      <c r="D377" s="142"/>
      <c r="E377" s="142"/>
      <c r="F377" s="142"/>
      <c r="G377" s="142"/>
      <c r="H377" s="142"/>
      <c r="I377" s="142"/>
      <c r="J377" s="142"/>
      <c r="K377" s="142"/>
      <c r="L377" s="142"/>
    </row>
    <row r="378" spans="2:12">
      <c r="B378" s="141"/>
      <c r="C378" s="142"/>
      <c r="D378" s="142"/>
      <c r="E378" s="142"/>
      <c r="F378" s="142"/>
      <c r="G378" s="142"/>
      <c r="H378" s="142"/>
      <c r="I378" s="142"/>
      <c r="J378" s="142"/>
      <c r="K378" s="142"/>
      <c r="L378" s="142"/>
    </row>
    <row r="379" spans="2:12">
      <c r="B379" s="141"/>
      <c r="C379" s="142"/>
      <c r="D379" s="142"/>
      <c r="E379" s="142"/>
      <c r="F379" s="142"/>
      <c r="G379" s="142"/>
      <c r="H379" s="142"/>
      <c r="I379" s="142"/>
      <c r="J379" s="142"/>
      <c r="K379" s="142"/>
      <c r="L379" s="142"/>
    </row>
    <row r="380" spans="2:12">
      <c r="B380" s="141"/>
      <c r="C380" s="142"/>
      <c r="D380" s="142"/>
      <c r="E380" s="142"/>
      <c r="F380" s="142"/>
      <c r="G380" s="142"/>
      <c r="H380" s="142"/>
      <c r="I380" s="142"/>
      <c r="J380" s="142"/>
      <c r="K380" s="142"/>
      <c r="L380" s="142"/>
    </row>
    <row r="381" spans="2:12">
      <c r="B381" s="141"/>
      <c r="C381" s="142"/>
      <c r="D381" s="142"/>
      <c r="E381" s="142"/>
      <c r="F381" s="142"/>
      <c r="G381" s="142"/>
      <c r="H381" s="142"/>
      <c r="I381" s="142"/>
      <c r="J381" s="142"/>
      <c r="K381" s="142"/>
      <c r="L381" s="142"/>
    </row>
    <row r="382" spans="2:12">
      <c r="B382" s="141"/>
      <c r="C382" s="142"/>
      <c r="D382" s="142"/>
      <c r="E382" s="142"/>
      <c r="F382" s="142"/>
      <c r="G382" s="142"/>
      <c r="H382" s="142"/>
      <c r="I382" s="142"/>
      <c r="J382" s="142"/>
      <c r="K382" s="142"/>
      <c r="L382" s="142"/>
    </row>
    <row r="383" spans="2:12">
      <c r="B383" s="141"/>
      <c r="C383" s="142"/>
      <c r="D383" s="142"/>
      <c r="E383" s="142"/>
      <c r="F383" s="142"/>
      <c r="G383" s="142"/>
      <c r="H383" s="142"/>
      <c r="I383" s="142"/>
      <c r="J383" s="142"/>
      <c r="K383" s="142"/>
      <c r="L383" s="142"/>
    </row>
    <row r="384" spans="2:12">
      <c r="B384" s="141"/>
      <c r="C384" s="142"/>
      <c r="D384" s="142"/>
      <c r="E384" s="142"/>
      <c r="F384" s="142"/>
      <c r="G384" s="142"/>
      <c r="H384" s="142"/>
      <c r="I384" s="142"/>
      <c r="J384" s="142"/>
      <c r="K384" s="142"/>
      <c r="L384" s="142"/>
    </row>
    <row r="385" spans="2:12">
      <c r="B385" s="141"/>
      <c r="C385" s="142"/>
      <c r="D385" s="142"/>
      <c r="E385" s="142"/>
      <c r="F385" s="142"/>
      <c r="G385" s="142"/>
      <c r="H385" s="142"/>
      <c r="I385" s="142"/>
      <c r="J385" s="142"/>
      <c r="K385" s="142"/>
      <c r="L385" s="142"/>
    </row>
    <row r="386" spans="2:12">
      <c r="B386" s="141"/>
      <c r="C386" s="142"/>
      <c r="D386" s="142"/>
      <c r="E386" s="142"/>
      <c r="F386" s="142"/>
      <c r="G386" s="142"/>
      <c r="H386" s="142"/>
      <c r="I386" s="142"/>
      <c r="J386" s="142"/>
      <c r="K386" s="142"/>
      <c r="L386" s="142"/>
    </row>
    <row r="387" spans="2:12">
      <c r="B387" s="141"/>
      <c r="C387" s="142"/>
      <c r="D387" s="142"/>
      <c r="E387" s="142"/>
      <c r="F387" s="142"/>
      <c r="G387" s="142"/>
      <c r="H387" s="142"/>
      <c r="I387" s="142"/>
      <c r="J387" s="142"/>
      <c r="K387" s="142"/>
      <c r="L387" s="142"/>
    </row>
    <row r="388" spans="2:12">
      <c r="B388" s="141"/>
      <c r="C388" s="142"/>
      <c r="D388" s="142"/>
      <c r="E388" s="142"/>
      <c r="F388" s="142"/>
      <c r="G388" s="142"/>
      <c r="H388" s="142"/>
      <c r="I388" s="142"/>
      <c r="J388" s="142"/>
      <c r="K388" s="142"/>
      <c r="L388" s="142"/>
    </row>
    <row r="389" spans="2:12">
      <c r="B389" s="141"/>
      <c r="C389" s="142"/>
      <c r="D389" s="142"/>
      <c r="E389" s="142"/>
      <c r="F389" s="142"/>
      <c r="G389" s="142"/>
      <c r="H389" s="142"/>
      <c r="I389" s="142"/>
      <c r="J389" s="142"/>
      <c r="K389" s="142"/>
      <c r="L389" s="142"/>
    </row>
    <row r="390" spans="2:12">
      <c r="B390" s="141"/>
      <c r="C390" s="142"/>
      <c r="D390" s="142"/>
      <c r="E390" s="142"/>
      <c r="F390" s="142"/>
      <c r="G390" s="142"/>
      <c r="H390" s="142"/>
      <c r="I390" s="142"/>
      <c r="J390" s="142"/>
      <c r="K390" s="142"/>
      <c r="L390" s="142"/>
    </row>
    <row r="391" spans="2:12">
      <c r="B391" s="141"/>
      <c r="C391" s="142"/>
      <c r="D391" s="142"/>
      <c r="E391" s="142"/>
      <c r="F391" s="142"/>
      <c r="G391" s="142"/>
      <c r="H391" s="142"/>
      <c r="I391" s="142"/>
      <c r="J391" s="142"/>
      <c r="K391" s="142"/>
      <c r="L391" s="142"/>
    </row>
    <row r="392" spans="2:12">
      <c r="B392" s="141"/>
      <c r="C392" s="142"/>
      <c r="D392" s="142"/>
      <c r="E392" s="142"/>
      <c r="F392" s="142"/>
      <c r="G392" s="142"/>
      <c r="H392" s="142"/>
      <c r="I392" s="142"/>
      <c r="J392" s="142"/>
      <c r="K392" s="142"/>
      <c r="L392" s="142"/>
    </row>
    <row r="393" spans="2:12">
      <c r="B393" s="141"/>
      <c r="C393" s="142"/>
      <c r="D393" s="142"/>
      <c r="E393" s="142"/>
      <c r="F393" s="142"/>
      <c r="G393" s="142"/>
      <c r="H393" s="142"/>
      <c r="I393" s="142"/>
      <c r="J393" s="142"/>
      <c r="K393" s="142"/>
      <c r="L393" s="142"/>
    </row>
    <row r="394" spans="2:12">
      <c r="B394" s="141"/>
      <c r="C394" s="142"/>
      <c r="D394" s="142"/>
      <c r="E394" s="142"/>
      <c r="F394" s="142"/>
      <c r="G394" s="142"/>
      <c r="H394" s="142"/>
      <c r="I394" s="142"/>
      <c r="J394" s="142"/>
      <c r="K394" s="142"/>
      <c r="L394" s="142"/>
    </row>
    <row r="395" spans="2:12">
      <c r="B395" s="141"/>
      <c r="C395" s="142"/>
      <c r="D395" s="142"/>
      <c r="E395" s="142"/>
      <c r="F395" s="142"/>
      <c r="G395" s="142"/>
      <c r="H395" s="142"/>
      <c r="I395" s="142"/>
      <c r="J395" s="142"/>
      <c r="K395" s="142"/>
      <c r="L395" s="142"/>
    </row>
    <row r="396" spans="2:12">
      <c r="B396" s="141"/>
      <c r="C396" s="142"/>
      <c r="D396" s="142"/>
      <c r="E396" s="142"/>
      <c r="F396" s="142"/>
      <c r="G396" s="142"/>
      <c r="H396" s="142"/>
      <c r="I396" s="142"/>
      <c r="J396" s="142"/>
      <c r="K396" s="142"/>
      <c r="L396" s="142"/>
    </row>
    <row r="397" spans="2:12">
      <c r="B397" s="141"/>
      <c r="C397" s="142"/>
      <c r="D397" s="142"/>
      <c r="E397" s="142"/>
      <c r="F397" s="142"/>
      <c r="G397" s="142"/>
      <c r="H397" s="142"/>
      <c r="I397" s="142"/>
      <c r="J397" s="142"/>
      <c r="K397" s="142"/>
      <c r="L397" s="142"/>
    </row>
    <row r="398" spans="2:12">
      <c r="B398" s="141"/>
      <c r="C398" s="142"/>
      <c r="D398" s="142"/>
      <c r="E398" s="142"/>
      <c r="F398" s="142"/>
      <c r="G398" s="142"/>
      <c r="H398" s="142"/>
      <c r="I398" s="142"/>
      <c r="J398" s="142"/>
      <c r="K398" s="142"/>
      <c r="L398" s="142"/>
    </row>
    <row r="399" spans="2:12">
      <c r="B399" s="141"/>
      <c r="C399" s="142"/>
      <c r="D399" s="142"/>
      <c r="E399" s="142"/>
      <c r="F399" s="142"/>
      <c r="G399" s="142"/>
      <c r="H399" s="142"/>
      <c r="I399" s="142"/>
      <c r="J399" s="142"/>
      <c r="K399" s="142"/>
      <c r="L399" s="142"/>
    </row>
    <row r="400" spans="2:12">
      <c r="B400" s="141"/>
      <c r="C400" s="142"/>
      <c r="D400" s="142"/>
      <c r="E400" s="142"/>
      <c r="F400" s="142"/>
      <c r="G400" s="142"/>
      <c r="H400" s="142"/>
      <c r="I400" s="142"/>
      <c r="J400" s="142"/>
      <c r="K400" s="142"/>
      <c r="L400" s="142"/>
    </row>
    <row r="401" spans="2:12">
      <c r="B401" s="141"/>
      <c r="C401" s="142"/>
      <c r="D401" s="142"/>
      <c r="E401" s="142"/>
      <c r="F401" s="142"/>
      <c r="G401" s="142"/>
      <c r="H401" s="142"/>
      <c r="I401" s="142"/>
      <c r="J401" s="142"/>
      <c r="K401" s="142"/>
      <c r="L401" s="142"/>
    </row>
    <row r="402" spans="2:12">
      <c r="B402" s="141"/>
      <c r="C402" s="142"/>
      <c r="D402" s="142"/>
      <c r="E402" s="142"/>
      <c r="F402" s="142"/>
      <c r="G402" s="142"/>
      <c r="H402" s="142"/>
      <c r="I402" s="142"/>
      <c r="J402" s="142"/>
      <c r="K402" s="142"/>
      <c r="L402" s="142"/>
    </row>
    <row r="403" spans="2:12">
      <c r="B403" s="141"/>
      <c r="C403" s="142"/>
      <c r="D403" s="142"/>
      <c r="E403" s="142"/>
      <c r="F403" s="142"/>
      <c r="G403" s="142"/>
      <c r="H403" s="142"/>
      <c r="I403" s="142"/>
      <c r="J403" s="142"/>
      <c r="K403" s="142"/>
      <c r="L403" s="142"/>
    </row>
    <row r="404" spans="2:12">
      <c r="B404" s="141"/>
      <c r="C404" s="142"/>
      <c r="D404" s="142"/>
      <c r="E404" s="142"/>
      <c r="F404" s="142"/>
      <c r="G404" s="142"/>
      <c r="H404" s="142"/>
      <c r="I404" s="142"/>
      <c r="J404" s="142"/>
      <c r="K404" s="142"/>
      <c r="L404" s="142"/>
    </row>
    <row r="405" spans="2:12">
      <c r="B405" s="141"/>
      <c r="C405" s="142"/>
      <c r="D405" s="142"/>
      <c r="E405" s="142"/>
      <c r="F405" s="142"/>
      <c r="G405" s="142"/>
      <c r="H405" s="142"/>
      <c r="I405" s="142"/>
      <c r="J405" s="142"/>
      <c r="K405" s="142"/>
      <c r="L405" s="142"/>
    </row>
    <row r="406" spans="2:12">
      <c r="B406" s="141"/>
      <c r="C406" s="142"/>
      <c r="D406" s="142"/>
      <c r="E406" s="142"/>
      <c r="F406" s="142"/>
      <c r="G406" s="142"/>
      <c r="H406" s="142"/>
      <c r="I406" s="142"/>
      <c r="J406" s="142"/>
      <c r="K406" s="142"/>
      <c r="L406" s="142"/>
    </row>
    <row r="407" spans="2:12">
      <c r="B407" s="141"/>
      <c r="C407" s="142"/>
      <c r="D407" s="142"/>
      <c r="E407" s="142"/>
      <c r="F407" s="142"/>
      <c r="G407" s="142"/>
      <c r="H407" s="142"/>
      <c r="I407" s="142"/>
      <c r="J407" s="142"/>
      <c r="K407" s="142"/>
      <c r="L407" s="142"/>
    </row>
    <row r="408" spans="2:12">
      <c r="B408" s="141"/>
      <c r="C408" s="142"/>
      <c r="D408" s="142"/>
      <c r="E408" s="142"/>
      <c r="F408" s="142"/>
      <c r="G408" s="142"/>
      <c r="H408" s="142"/>
      <c r="I408" s="142"/>
      <c r="J408" s="142"/>
      <c r="K408" s="142"/>
      <c r="L408" s="142"/>
    </row>
    <row r="409" spans="2:12">
      <c r="B409" s="141"/>
      <c r="C409" s="142"/>
      <c r="D409" s="142"/>
      <c r="E409" s="142"/>
      <c r="F409" s="142"/>
      <c r="G409" s="142"/>
      <c r="H409" s="142"/>
      <c r="I409" s="142"/>
      <c r="J409" s="142"/>
      <c r="K409" s="142"/>
      <c r="L409" s="142"/>
    </row>
    <row r="410" spans="2:12">
      <c r="B410" s="141"/>
      <c r="C410" s="142"/>
      <c r="D410" s="142"/>
      <c r="E410" s="142"/>
      <c r="F410" s="142"/>
      <c r="G410" s="142"/>
      <c r="H410" s="142"/>
      <c r="I410" s="142"/>
      <c r="J410" s="142"/>
      <c r="K410" s="142"/>
      <c r="L410" s="142"/>
    </row>
    <row r="411" spans="2:12">
      <c r="B411" s="141"/>
      <c r="C411" s="142"/>
      <c r="D411" s="142"/>
      <c r="E411" s="142"/>
      <c r="F411" s="142"/>
      <c r="G411" s="142"/>
      <c r="H411" s="142"/>
      <c r="I411" s="142"/>
      <c r="J411" s="142"/>
      <c r="K411" s="142"/>
      <c r="L411" s="142"/>
    </row>
    <row r="412" spans="2:12">
      <c r="B412" s="141"/>
      <c r="C412" s="142"/>
      <c r="D412" s="142"/>
      <c r="E412" s="142"/>
      <c r="F412" s="142"/>
      <c r="G412" s="142"/>
      <c r="H412" s="142"/>
      <c r="I412" s="142"/>
      <c r="J412" s="142"/>
      <c r="K412" s="142"/>
      <c r="L412" s="142"/>
    </row>
    <row r="413" spans="2:12">
      <c r="B413" s="141"/>
      <c r="C413" s="142"/>
      <c r="D413" s="142"/>
      <c r="E413" s="142"/>
      <c r="F413" s="142"/>
      <c r="G413" s="142"/>
      <c r="H413" s="142"/>
      <c r="I413" s="142"/>
      <c r="J413" s="142"/>
      <c r="K413" s="142"/>
      <c r="L413" s="142"/>
    </row>
    <row r="414" spans="2:12">
      <c r="B414" s="141"/>
      <c r="C414" s="142"/>
      <c r="D414" s="142"/>
      <c r="E414" s="142"/>
      <c r="F414" s="142"/>
      <c r="G414" s="142"/>
      <c r="H414" s="142"/>
      <c r="I414" s="142"/>
      <c r="J414" s="142"/>
      <c r="K414" s="142"/>
      <c r="L414" s="142"/>
    </row>
    <row r="415" spans="2:12">
      <c r="B415" s="141"/>
      <c r="C415" s="142"/>
      <c r="D415" s="142"/>
      <c r="E415" s="142"/>
      <c r="F415" s="142"/>
      <c r="G415" s="142"/>
      <c r="H415" s="142"/>
      <c r="I415" s="142"/>
      <c r="J415" s="142"/>
      <c r="K415" s="142"/>
      <c r="L415" s="142"/>
    </row>
    <row r="416" spans="2:12">
      <c r="B416" s="141"/>
      <c r="C416" s="142"/>
      <c r="D416" s="142"/>
      <c r="E416" s="142"/>
      <c r="F416" s="142"/>
      <c r="G416" s="142"/>
      <c r="H416" s="142"/>
      <c r="I416" s="142"/>
      <c r="J416" s="142"/>
      <c r="K416" s="142"/>
      <c r="L416" s="142"/>
    </row>
    <row r="417" spans="2:12">
      <c r="B417" s="141"/>
      <c r="C417" s="142"/>
      <c r="D417" s="142"/>
      <c r="E417" s="142"/>
      <c r="F417" s="142"/>
      <c r="G417" s="142"/>
      <c r="H417" s="142"/>
      <c r="I417" s="142"/>
      <c r="J417" s="142"/>
      <c r="K417" s="142"/>
      <c r="L417" s="142"/>
    </row>
    <row r="418" spans="2:12">
      <c r="B418" s="141"/>
      <c r="C418" s="142"/>
      <c r="D418" s="142"/>
      <c r="E418" s="142"/>
      <c r="F418" s="142"/>
      <c r="G418" s="142"/>
      <c r="H418" s="142"/>
      <c r="I418" s="142"/>
      <c r="J418" s="142"/>
      <c r="K418" s="142"/>
      <c r="L418" s="142"/>
    </row>
    <row r="419" spans="2:12">
      <c r="B419" s="141"/>
      <c r="C419" s="142"/>
      <c r="D419" s="142"/>
      <c r="E419" s="142"/>
      <c r="F419" s="142"/>
      <c r="G419" s="142"/>
      <c r="H419" s="142"/>
      <c r="I419" s="142"/>
      <c r="J419" s="142"/>
      <c r="K419" s="142"/>
      <c r="L419" s="142"/>
    </row>
    <row r="420" spans="2:12">
      <c r="B420" s="141"/>
      <c r="C420" s="142"/>
      <c r="D420" s="142"/>
      <c r="E420" s="142"/>
      <c r="F420" s="142"/>
      <c r="G420" s="142"/>
      <c r="H420" s="142"/>
      <c r="I420" s="142"/>
      <c r="J420" s="142"/>
      <c r="K420" s="142"/>
      <c r="L420" s="142"/>
    </row>
    <row r="421" spans="2:12">
      <c r="B421" s="141"/>
      <c r="C421" s="142"/>
      <c r="D421" s="142"/>
      <c r="E421" s="142"/>
      <c r="F421" s="142"/>
      <c r="G421" s="142"/>
      <c r="H421" s="142"/>
      <c r="I421" s="142"/>
      <c r="J421" s="142"/>
      <c r="K421" s="142"/>
      <c r="L421" s="142"/>
    </row>
    <row r="422" spans="2:12">
      <c r="B422" s="141"/>
      <c r="C422" s="142"/>
      <c r="D422" s="142"/>
      <c r="E422" s="142"/>
      <c r="F422" s="142"/>
      <c r="G422" s="142"/>
      <c r="H422" s="142"/>
      <c r="I422" s="142"/>
      <c r="J422" s="142"/>
      <c r="K422" s="142"/>
      <c r="L422" s="142"/>
    </row>
    <row r="423" spans="2:12">
      <c r="B423" s="141"/>
      <c r="C423" s="142"/>
      <c r="D423" s="142"/>
      <c r="E423" s="142"/>
      <c r="F423" s="142"/>
      <c r="G423" s="142"/>
      <c r="H423" s="142"/>
      <c r="I423" s="142"/>
      <c r="J423" s="142"/>
      <c r="K423" s="142"/>
      <c r="L423" s="142"/>
    </row>
    <row r="424" spans="2:12">
      <c r="B424" s="141"/>
      <c r="C424" s="142"/>
      <c r="D424" s="142"/>
      <c r="E424" s="142"/>
      <c r="F424" s="142"/>
      <c r="G424" s="142"/>
      <c r="H424" s="142"/>
      <c r="I424" s="142"/>
      <c r="J424" s="142"/>
      <c r="K424" s="142"/>
      <c r="L424" s="142"/>
    </row>
    <row r="425" spans="2:12">
      <c r="B425" s="141"/>
      <c r="C425" s="142"/>
      <c r="D425" s="142"/>
      <c r="E425" s="142"/>
      <c r="F425" s="142"/>
      <c r="G425" s="142"/>
      <c r="H425" s="142"/>
      <c r="I425" s="142"/>
      <c r="J425" s="142"/>
      <c r="K425" s="142"/>
      <c r="L425" s="142"/>
    </row>
    <row r="426" spans="2:12">
      <c r="B426" s="141"/>
      <c r="C426" s="142"/>
      <c r="D426" s="142"/>
      <c r="E426" s="142"/>
      <c r="F426" s="142"/>
      <c r="G426" s="142"/>
      <c r="H426" s="142"/>
      <c r="I426" s="142"/>
      <c r="J426" s="142"/>
      <c r="K426" s="142"/>
      <c r="L426" s="142"/>
    </row>
    <row r="427" spans="2:12">
      <c r="B427" s="141"/>
      <c r="C427" s="142"/>
      <c r="D427" s="142"/>
      <c r="E427" s="142"/>
      <c r="F427" s="142"/>
      <c r="G427" s="142"/>
      <c r="H427" s="142"/>
      <c r="I427" s="142"/>
      <c r="J427" s="142"/>
      <c r="K427" s="142"/>
      <c r="L427" s="142"/>
    </row>
    <row r="428" spans="2:12">
      <c r="B428" s="141"/>
      <c r="C428" s="142"/>
      <c r="D428" s="142"/>
      <c r="E428" s="142"/>
      <c r="F428" s="142"/>
      <c r="G428" s="142"/>
      <c r="H428" s="142"/>
      <c r="I428" s="142"/>
      <c r="J428" s="142"/>
      <c r="K428" s="142"/>
      <c r="L428" s="142"/>
    </row>
    <row r="429" spans="2:12">
      <c r="B429" s="141"/>
      <c r="C429" s="142"/>
      <c r="D429" s="142"/>
      <c r="E429" s="142"/>
      <c r="F429" s="142"/>
      <c r="G429" s="142"/>
      <c r="H429" s="142"/>
      <c r="I429" s="142"/>
      <c r="J429" s="142"/>
      <c r="K429" s="142"/>
      <c r="L429" s="142"/>
    </row>
    <row r="430" spans="2:12">
      <c r="B430" s="141"/>
      <c r="C430" s="142"/>
      <c r="D430" s="142"/>
      <c r="E430" s="142"/>
      <c r="F430" s="142"/>
      <c r="G430" s="142"/>
      <c r="H430" s="142"/>
      <c r="I430" s="142"/>
      <c r="J430" s="142"/>
      <c r="K430" s="142"/>
      <c r="L430" s="142"/>
    </row>
    <row r="431" spans="2:12">
      <c r="B431" s="141"/>
      <c r="C431" s="142"/>
      <c r="D431" s="142"/>
      <c r="E431" s="142"/>
      <c r="F431" s="142"/>
      <c r="G431" s="142"/>
      <c r="H431" s="142"/>
      <c r="I431" s="142"/>
      <c r="J431" s="142"/>
      <c r="K431" s="142"/>
      <c r="L431" s="142"/>
    </row>
    <row r="432" spans="2:12">
      <c r="B432" s="141"/>
      <c r="C432" s="142"/>
      <c r="D432" s="142"/>
      <c r="E432" s="142"/>
      <c r="F432" s="142"/>
      <c r="G432" s="142"/>
      <c r="H432" s="142"/>
      <c r="I432" s="142"/>
      <c r="J432" s="142"/>
      <c r="K432" s="142"/>
      <c r="L432" s="142"/>
    </row>
    <row r="433" spans="2:12">
      <c r="B433" s="141"/>
      <c r="C433" s="142"/>
      <c r="D433" s="142"/>
      <c r="E433" s="142"/>
      <c r="F433" s="142"/>
      <c r="G433" s="142"/>
      <c r="H433" s="142"/>
      <c r="I433" s="142"/>
      <c r="J433" s="142"/>
      <c r="K433" s="142"/>
      <c r="L433" s="142"/>
    </row>
    <row r="434" spans="2:12">
      <c r="B434" s="141"/>
      <c r="C434" s="142"/>
      <c r="D434" s="142"/>
      <c r="E434" s="142"/>
      <c r="F434" s="142"/>
      <c r="G434" s="142"/>
      <c r="H434" s="142"/>
      <c r="I434" s="142"/>
      <c r="J434" s="142"/>
      <c r="K434" s="142"/>
      <c r="L434" s="142"/>
    </row>
    <row r="435" spans="2:12">
      <c r="B435" s="141"/>
      <c r="C435" s="142"/>
      <c r="D435" s="142"/>
      <c r="E435" s="142"/>
      <c r="F435" s="142"/>
      <c r="G435" s="142"/>
      <c r="H435" s="142"/>
      <c r="I435" s="142"/>
      <c r="J435" s="142"/>
      <c r="K435" s="142"/>
      <c r="L435" s="142"/>
    </row>
    <row r="436" spans="2:12">
      <c r="B436" s="141"/>
      <c r="C436" s="142"/>
      <c r="D436" s="142"/>
      <c r="E436" s="142"/>
      <c r="F436" s="142"/>
      <c r="G436" s="142"/>
      <c r="H436" s="142"/>
      <c r="I436" s="142"/>
      <c r="J436" s="142"/>
      <c r="K436" s="142"/>
      <c r="L436" s="142"/>
    </row>
    <row r="437" spans="2:12">
      <c r="B437" s="141"/>
      <c r="C437" s="142"/>
      <c r="D437" s="142"/>
      <c r="E437" s="142"/>
      <c r="F437" s="142"/>
      <c r="G437" s="142"/>
      <c r="H437" s="142"/>
      <c r="I437" s="142"/>
      <c r="J437" s="142"/>
      <c r="K437" s="142"/>
      <c r="L437" s="142"/>
    </row>
    <row r="438" spans="2:12">
      <c r="B438" s="141"/>
      <c r="C438" s="142"/>
      <c r="D438" s="142"/>
      <c r="E438" s="142"/>
      <c r="F438" s="142"/>
      <c r="G438" s="142"/>
      <c r="H438" s="142"/>
      <c r="I438" s="142"/>
      <c r="J438" s="142"/>
      <c r="K438" s="142"/>
      <c r="L438" s="142"/>
    </row>
    <row r="439" spans="2:12">
      <c r="B439" s="141"/>
      <c r="C439" s="142"/>
      <c r="D439" s="142"/>
      <c r="E439" s="142"/>
      <c r="F439" s="142"/>
      <c r="G439" s="142"/>
      <c r="H439" s="142"/>
      <c r="I439" s="142"/>
      <c r="J439" s="142"/>
      <c r="K439" s="142"/>
      <c r="L439" s="142"/>
    </row>
    <row r="440" spans="2:12">
      <c r="B440" s="141"/>
      <c r="C440" s="142"/>
      <c r="D440" s="142"/>
      <c r="E440" s="142"/>
      <c r="F440" s="142"/>
      <c r="G440" s="142"/>
      <c r="H440" s="142"/>
      <c r="I440" s="142"/>
      <c r="J440" s="142"/>
      <c r="K440" s="142"/>
      <c r="L440" s="142"/>
    </row>
    <row r="441" spans="2:12">
      <c r="B441" s="141"/>
      <c r="C441" s="142"/>
      <c r="D441" s="142"/>
      <c r="E441" s="142"/>
      <c r="F441" s="142"/>
      <c r="G441" s="142"/>
      <c r="H441" s="142"/>
      <c r="I441" s="142"/>
      <c r="J441" s="142"/>
      <c r="K441" s="142"/>
      <c r="L441" s="142"/>
    </row>
    <row r="442" spans="2:12">
      <c r="B442" s="141"/>
      <c r="C442" s="142"/>
      <c r="D442" s="142"/>
      <c r="E442" s="142"/>
      <c r="F442" s="142"/>
      <c r="G442" s="142"/>
      <c r="H442" s="142"/>
      <c r="I442" s="142"/>
      <c r="J442" s="142"/>
      <c r="K442" s="142"/>
      <c r="L442" s="142"/>
    </row>
    <row r="443" spans="2:12">
      <c r="B443" s="141"/>
      <c r="C443" s="142"/>
      <c r="D443" s="142"/>
      <c r="E443" s="142"/>
      <c r="F443" s="142"/>
      <c r="G443" s="142"/>
      <c r="H443" s="142"/>
      <c r="I443" s="142"/>
      <c r="J443" s="142"/>
      <c r="K443" s="142"/>
      <c r="L443" s="142"/>
    </row>
    <row r="444" spans="2:12">
      <c r="B444" s="141"/>
      <c r="C444" s="142"/>
      <c r="D444" s="142"/>
      <c r="E444" s="142"/>
      <c r="F444" s="142"/>
      <c r="G444" s="142"/>
      <c r="H444" s="142"/>
      <c r="I444" s="142"/>
      <c r="J444" s="142"/>
      <c r="K444" s="142"/>
      <c r="L444" s="142"/>
    </row>
    <row r="445" spans="2:12">
      <c r="B445" s="141"/>
      <c r="C445" s="142"/>
      <c r="D445" s="142"/>
      <c r="E445" s="142"/>
      <c r="F445" s="142"/>
      <c r="G445" s="142"/>
      <c r="H445" s="142"/>
      <c r="I445" s="142"/>
      <c r="J445" s="142"/>
      <c r="K445" s="142"/>
      <c r="L445" s="142"/>
    </row>
    <row r="446" spans="2:12">
      <c r="B446" s="141"/>
      <c r="C446" s="142"/>
      <c r="D446" s="142"/>
      <c r="E446" s="142"/>
      <c r="F446" s="142"/>
      <c r="G446" s="142"/>
      <c r="H446" s="142"/>
      <c r="I446" s="142"/>
      <c r="J446" s="142"/>
      <c r="K446" s="142"/>
      <c r="L446" s="142"/>
    </row>
    <row r="447" spans="2:12">
      <c r="B447" s="141"/>
      <c r="C447" s="142"/>
      <c r="D447" s="142"/>
      <c r="E447" s="142"/>
      <c r="F447" s="142"/>
      <c r="G447" s="142"/>
      <c r="H447" s="142"/>
      <c r="I447" s="142"/>
      <c r="J447" s="142"/>
      <c r="K447" s="142"/>
      <c r="L447" s="142"/>
    </row>
    <row r="448" spans="2:12">
      <c r="B448" s="141"/>
      <c r="C448" s="142"/>
      <c r="D448" s="142"/>
      <c r="E448" s="142"/>
      <c r="F448" s="142"/>
      <c r="G448" s="142"/>
      <c r="H448" s="142"/>
      <c r="I448" s="142"/>
      <c r="J448" s="142"/>
      <c r="K448" s="142"/>
      <c r="L448" s="142"/>
    </row>
    <row r="449" spans="2:12">
      <c r="B449" s="141"/>
      <c r="C449" s="142"/>
      <c r="D449" s="142"/>
      <c r="E449" s="142"/>
      <c r="F449" s="142"/>
      <c r="G449" s="142"/>
      <c r="H449" s="142"/>
      <c r="I449" s="142"/>
      <c r="J449" s="142"/>
      <c r="K449" s="142"/>
      <c r="L449" s="142"/>
    </row>
    <row r="450" spans="2:12">
      <c r="B450" s="141"/>
      <c r="C450" s="142"/>
      <c r="D450" s="142"/>
      <c r="E450" s="142"/>
      <c r="F450" s="142"/>
      <c r="G450" s="142"/>
      <c r="H450" s="142"/>
      <c r="I450" s="142"/>
      <c r="J450" s="142"/>
      <c r="K450" s="142"/>
      <c r="L450" s="142"/>
    </row>
    <row r="451" spans="2:12">
      <c r="B451" s="141"/>
      <c r="C451" s="142"/>
      <c r="D451" s="142"/>
      <c r="E451" s="142"/>
      <c r="F451" s="142"/>
      <c r="G451" s="142"/>
      <c r="H451" s="142"/>
      <c r="I451" s="142"/>
      <c r="J451" s="142"/>
      <c r="K451" s="142"/>
      <c r="L451" s="142"/>
    </row>
    <row r="452" spans="2:12">
      <c r="B452" s="141"/>
      <c r="C452" s="142"/>
      <c r="D452" s="142"/>
      <c r="E452" s="142"/>
      <c r="F452" s="142"/>
      <c r="G452" s="142"/>
      <c r="H452" s="142"/>
      <c r="I452" s="142"/>
      <c r="J452" s="142"/>
      <c r="K452" s="142"/>
      <c r="L452" s="142"/>
    </row>
    <row r="453" spans="2:12">
      <c r="B453" s="141"/>
      <c r="C453" s="142"/>
      <c r="D453" s="142"/>
      <c r="E453" s="142"/>
      <c r="F453" s="142"/>
      <c r="G453" s="142"/>
      <c r="H453" s="142"/>
      <c r="I453" s="142"/>
      <c r="J453" s="142"/>
      <c r="K453" s="142"/>
      <c r="L453" s="142"/>
    </row>
    <row r="454" spans="2:12">
      <c r="B454" s="141"/>
      <c r="C454" s="142"/>
      <c r="D454" s="142"/>
      <c r="E454" s="142"/>
      <c r="F454" s="142"/>
      <c r="G454" s="142"/>
      <c r="H454" s="142"/>
      <c r="I454" s="142"/>
      <c r="J454" s="142"/>
      <c r="K454" s="142"/>
      <c r="L454" s="142"/>
    </row>
    <row r="455" spans="2:12">
      <c r="B455" s="141"/>
      <c r="C455" s="142"/>
      <c r="D455" s="142"/>
      <c r="E455" s="142"/>
      <c r="F455" s="142"/>
      <c r="G455" s="142"/>
      <c r="H455" s="142"/>
      <c r="I455" s="142"/>
      <c r="J455" s="142"/>
      <c r="K455" s="142"/>
      <c r="L455" s="142"/>
    </row>
    <row r="456" spans="2:12">
      <c r="B456" s="141"/>
      <c r="C456" s="142"/>
      <c r="D456" s="142"/>
      <c r="E456" s="142"/>
      <c r="F456" s="142"/>
      <c r="G456" s="142"/>
      <c r="H456" s="142"/>
      <c r="I456" s="142"/>
      <c r="J456" s="142"/>
      <c r="K456" s="142"/>
      <c r="L456" s="142"/>
    </row>
    <row r="457" spans="2:12">
      <c r="B457" s="141"/>
      <c r="C457" s="142"/>
      <c r="D457" s="142"/>
      <c r="E457" s="142"/>
      <c r="F457" s="142"/>
      <c r="G457" s="142"/>
      <c r="H457" s="142"/>
      <c r="I457" s="142"/>
      <c r="J457" s="142"/>
      <c r="K457" s="142"/>
      <c r="L457" s="142"/>
    </row>
    <row r="458" spans="2:12">
      <c r="B458" s="141"/>
      <c r="C458" s="142"/>
      <c r="D458" s="142"/>
      <c r="E458" s="142"/>
      <c r="F458" s="142"/>
      <c r="G458" s="142"/>
      <c r="H458" s="142"/>
      <c r="I458" s="142"/>
      <c r="J458" s="142"/>
      <c r="K458" s="142"/>
      <c r="L458" s="142"/>
    </row>
    <row r="459" spans="2:12">
      <c r="B459" s="141"/>
      <c r="C459" s="142"/>
      <c r="D459" s="142"/>
      <c r="E459" s="142"/>
      <c r="F459" s="142"/>
      <c r="G459" s="142"/>
      <c r="H459" s="142"/>
      <c r="I459" s="142"/>
      <c r="J459" s="142"/>
      <c r="K459" s="142"/>
      <c r="L459" s="142"/>
    </row>
    <row r="460" spans="2:12">
      <c r="B460" s="141"/>
      <c r="C460" s="142"/>
      <c r="D460" s="142"/>
      <c r="E460" s="142"/>
      <c r="F460" s="142"/>
      <c r="G460" s="142"/>
      <c r="H460" s="142"/>
      <c r="I460" s="142"/>
      <c r="J460" s="142"/>
      <c r="K460" s="142"/>
      <c r="L460" s="142"/>
    </row>
    <row r="461" spans="2:12">
      <c r="B461" s="141"/>
      <c r="C461" s="142"/>
      <c r="D461" s="142"/>
      <c r="E461" s="142"/>
      <c r="F461" s="142"/>
      <c r="G461" s="142"/>
      <c r="H461" s="142"/>
      <c r="I461" s="142"/>
      <c r="J461" s="142"/>
      <c r="K461" s="142"/>
      <c r="L461" s="142"/>
    </row>
    <row r="462" spans="2:12">
      <c r="B462" s="141"/>
      <c r="C462" s="142"/>
      <c r="D462" s="142"/>
      <c r="E462" s="142"/>
      <c r="F462" s="142"/>
      <c r="G462" s="142"/>
      <c r="H462" s="142"/>
      <c r="I462" s="142"/>
      <c r="J462" s="142"/>
      <c r="K462" s="142"/>
      <c r="L462" s="142"/>
    </row>
    <row r="463" spans="2:12">
      <c r="B463" s="141"/>
      <c r="C463" s="142"/>
      <c r="D463" s="142"/>
      <c r="E463" s="142"/>
      <c r="F463" s="142"/>
      <c r="G463" s="142"/>
      <c r="H463" s="142"/>
      <c r="I463" s="142"/>
      <c r="J463" s="142"/>
      <c r="K463" s="142"/>
      <c r="L463" s="142"/>
    </row>
    <row r="464" spans="2:12">
      <c r="B464" s="141"/>
      <c r="C464" s="142"/>
      <c r="D464" s="142"/>
      <c r="E464" s="142"/>
      <c r="F464" s="142"/>
      <c r="G464" s="142"/>
      <c r="H464" s="142"/>
      <c r="I464" s="142"/>
      <c r="J464" s="142"/>
      <c r="K464" s="142"/>
      <c r="L464" s="142"/>
    </row>
    <row r="465" spans="2:12">
      <c r="B465" s="141"/>
      <c r="C465" s="142"/>
      <c r="D465" s="142"/>
      <c r="E465" s="142"/>
      <c r="F465" s="142"/>
      <c r="G465" s="142"/>
      <c r="H465" s="142"/>
      <c r="I465" s="142"/>
      <c r="J465" s="142"/>
      <c r="K465" s="142"/>
      <c r="L465" s="142"/>
    </row>
    <row r="466" spans="2:12">
      <c r="B466" s="141"/>
      <c r="C466" s="142"/>
      <c r="D466" s="142"/>
      <c r="E466" s="142"/>
      <c r="F466" s="142"/>
      <c r="G466" s="142"/>
      <c r="H466" s="142"/>
      <c r="I466" s="142"/>
      <c r="J466" s="142"/>
      <c r="K466" s="142"/>
      <c r="L466" s="142"/>
    </row>
    <row r="467" spans="2:12">
      <c r="B467" s="141"/>
      <c r="C467" s="142"/>
      <c r="D467" s="142"/>
      <c r="E467" s="142"/>
      <c r="F467" s="142"/>
      <c r="G467" s="142"/>
      <c r="H467" s="142"/>
      <c r="I467" s="142"/>
      <c r="J467" s="142"/>
      <c r="K467" s="142"/>
      <c r="L467" s="142"/>
    </row>
    <row r="468" spans="2:12">
      <c r="B468" s="141"/>
      <c r="C468" s="142"/>
      <c r="D468" s="142"/>
      <c r="E468" s="142"/>
      <c r="F468" s="142"/>
      <c r="G468" s="142"/>
      <c r="H468" s="142"/>
      <c r="I468" s="142"/>
      <c r="J468" s="142"/>
      <c r="K468" s="142"/>
      <c r="L468" s="142"/>
    </row>
    <row r="469" spans="2:12">
      <c r="B469" s="141"/>
      <c r="C469" s="142"/>
      <c r="D469" s="142"/>
      <c r="E469" s="142"/>
      <c r="F469" s="142"/>
      <c r="G469" s="142"/>
      <c r="H469" s="142"/>
      <c r="I469" s="142"/>
      <c r="J469" s="142"/>
      <c r="K469" s="142"/>
      <c r="L469" s="142"/>
    </row>
    <row r="470" spans="2:12">
      <c r="B470" s="141"/>
      <c r="C470" s="142"/>
      <c r="D470" s="142"/>
      <c r="E470" s="142"/>
      <c r="F470" s="142"/>
      <c r="G470" s="142"/>
      <c r="H470" s="142"/>
      <c r="I470" s="142"/>
      <c r="J470" s="142"/>
      <c r="K470" s="142"/>
      <c r="L470" s="142"/>
    </row>
    <row r="471" spans="2:12">
      <c r="B471" s="141"/>
      <c r="C471" s="142"/>
      <c r="D471" s="142"/>
      <c r="E471" s="142"/>
      <c r="F471" s="142"/>
      <c r="G471" s="142"/>
      <c r="H471" s="142"/>
      <c r="I471" s="142"/>
      <c r="J471" s="142"/>
      <c r="K471" s="142"/>
      <c r="L471" s="142"/>
    </row>
    <row r="472" spans="2:12">
      <c r="B472" s="141"/>
      <c r="C472" s="142"/>
      <c r="D472" s="142"/>
      <c r="E472" s="142"/>
      <c r="F472" s="142"/>
      <c r="G472" s="142"/>
      <c r="H472" s="142"/>
      <c r="I472" s="142"/>
      <c r="J472" s="142"/>
      <c r="K472" s="142"/>
      <c r="L472" s="142"/>
    </row>
    <row r="473" spans="2:12">
      <c r="B473" s="141"/>
      <c r="C473" s="142"/>
      <c r="D473" s="142"/>
      <c r="E473" s="142"/>
      <c r="F473" s="142"/>
      <c r="G473" s="142"/>
      <c r="H473" s="142"/>
      <c r="I473" s="142"/>
      <c r="J473" s="142"/>
      <c r="K473" s="142"/>
      <c r="L473" s="142"/>
    </row>
    <row r="474" spans="2:12">
      <c r="B474" s="141"/>
      <c r="C474" s="142"/>
      <c r="D474" s="142"/>
      <c r="E474" s="142"/>
      <c r="F474" s="142"/>
      <c r="G474" s="142"/>
      <c r="H474" s="142"/>
      <c r="I474" s="142"/>
      <c r="J474" s="142"/>
      <c r="K474" s="142"/>
      <c r="L474" s="142"/>
    </row>
    <row r="475" spans="2:12">
      <c r="B475" s="141"/>
      <c r="C475" s="142"/>
      <c r="D475" s="142"/>
      <c r="E475" s="142"/>
      <c r="F475" s="142"/>
      <c r="G475" s="142"/>
      <c r="H475" s="142"/>
      <c r="I475" s="142"/>
      <c r="J475" s="142"/>
      <c r="K475" s="142"/>
      <c r="L475" s="142"/>
    </row>
    <row r="476" spans="2:12">
      <c r="B476" s="141"/>
      <c r="C476" s="142"/>
      <c r="D476" s="142"/>
      <c r="E476" s="142"/>
      <c r="F476" s="142"/>
      <c r="G476" s="142"/>
      <c r="H476" s="142"/>
      <c r="I476" s="142"/>
      <c r="J476" s="142"/>
      <c r="K476" s="142"/>
      <c r="L476" s="142"/>
    </row>
    <row r="477" spans="2:12">
      <c r="B477" s="141"/>
      <c r="C477" s="142"/>
      <c r="D477" s="142"/>
      <c r="E477" s="142"/>
      <c r="F477" s="142"/>
      <c r="G477" s="142"/>
      <c r="H477" s="142"/>
      <c r="I477" s="142"/>
      <c r="J477" s="142"/>
      <c r="K477" s="142"/>
      <c r="L477" s="142"/>
    </row>
    <row r="478" spans="2:12">
      <c r="B478" s="141"/>
      <c r="C478" s="142"/>
      <c r="D478" s="142"/>
      <c r="E478" s="142"/>
      <c r="F478" s="142"/>
      <c r="G478" s="142"/>
      <c r="H478" s="142"/>
      <c r="I478" s="142"/>
      <c r="J478" s="142"/>
      <c r="K478" s="142"/>
      <c r="L478" s="142"/>
    </row>
    <row r="479" spans="2:12">
      <c r="B479" s="141"/>
      <c r="C479" s="142"/>
      <c r="D479" s="142"/>
      <c r="E479" s="142"/>
      <c r="F479" s="142"/>
      <c r="G479" s="142"/>
      <c r="H479" s="142"/>
      <c r="I479" s="142"/>
      <c r="J479" s="142"/>
      <c r="K479" s="142"/>
      <c r="L479" s="142"/>
    </row>
    <row r="480" spans="2:12">
      <c r="B480" s="141"/>
      <c r="C480" s="142"/>
      <c r="D480" s="142"/>
      <c r="E480" s="142"/>
      <c r="F480" s="142"/>
      <c r="G480" s="142"/>
      <c r="H480" s="142"/>
      <c r="I480" s="142"/>
      <c r="J480" s="142"/>
      <c r="K480" s="142"/>
      <c r="L480" s="142"/>
    </row>
    <row r="481" spans="2:12">
      <c r="B481" s="141"/>
      <c r="C481" s="142"/>
      <c r="D481" s="142"/>
      <c r="E481" s="142"/>
      <c r="F481" s="142"/>
      <c r="G481" s="142"/>
      <c r="H481" s="142"/>
      <c r="I481" s="142"/>
      <c r="J481" s="142"/>
      <c r="K481" s="142"/>
      <c r="L481" s="142"/>
    </row>
    <row r="482" spans="2:12">
      <c r="B482" s="141"/>
      <c r="C482" s="142"/>
      <c r="D482" s="142"/>
      <c r="E482" s="142"/>
      <c r="F482" s="142"/>
      <c r="G482" s="142"/>
      <c r="H482" s="142"/>
      <c r="I482" s="142"/>
      <c r="J482" s="142"/>
      <c r="K482" s="142"/>
      <c r="L482" s="142"/>
    </row>
    <row r="483" spans="2:12">
      <c r="B483" s="141"/>
      <c r="C483" s="142"/>
      <c r="D483" s="142"/>
      <c r="E483" s="142"/>
      <c r="F483" s="142"/>
      <c r="G483" s="142"/>
      <c r="H483" s="142"/>
      <c r="I483" s="142"/>
      <c r="J483" s="142"/>
      <c r="K483" s="142"/>
      <c r="L483" s="142"/>
    </row>
    <row r="484" spans="2:12">
      <c r="B484" s="141"/>
      <c r="C484" s="142"/>
      <c r="D484" s="142"/>
      <c r="E484" s="142"/>
      <c r="F484" s="142"/>
      <c r="G484" s="142"/>
      <c r="H484" s="142"/>
      <c r="I484" s="142"/>
      <c r="J484" s="142"/>
      <c r="K484" s="142"/>
      <c r="L484" s="142"/>
    </row>
    <row r="485" spans="2:12">
      <c r="B485" s="141"/>
      <c r="C485" s="142"/>
      <c r="D485" s="142"/>
      <c r="E485" s="142"/>
      <c r="F485" s="142"/>
      <c r="G485" s="142"/>
      <c r="H485" s="142"/>
      <c r="I485" s="142"/>
      <c r="J485" s="142"/>
      <c r="K485" s="142"/>
      <c r="L485" s="142"/>
    </row>
    <row r="486" spans="2:12">
      <c r="B486" s="141"/>
      <c r="C486" s="142"/>
      <c r="D486" s="142"/>
      <c r="E486" s="142"/>
      <c r="F486" s="142"/>
      <c r="G486" s="142"/>
      <c r="H486" s="142"/>
      <c r="I486" s="142"/>
      <c r="J486" s="142"/>
      <c r="K486" s="142"/>
      <c r="L486" s="142"/>
    </row>
    <row r="487" spans="2:12">
      <c r="B487" s="141"/>
      <c r="C487" s="142"/>
      <c r="D487" s="142"/>
      <c r="E487" s="142"/>
      <c r="F487" s="142"/>
      <c r="G487" s="142"/>
      <c r="H487" s="142"/>
      <c r="I487" s="142"/>
      <c r="J487" s="142"/>
      <c r="K487" s="142"/>
      <c r="L487" s="142"/>
    </row>
    <row r="488" spans="2:12">
      <c r="B488" s="141"/>
      <c r="C488" s="142"/>
      <c r="D488" s="142"/>
      <c r="E488" s="142"/>
      <c r="F488" s="142"/>
      <c r="G488" s="142"/>
      <c r="H488" s="142"/>
      <c r="I488" s="142"/>
      <c r="J488" s="142"/>
      <c r="K488" s="142"/>
      <c r="L488" s="142"/>
    </row>
    <row r="489" spans="2:12">
      <c r="B489" s="141"/>
      <c r="C489" s="142"/>
      <c r="D489" s="142"/>
      <c r="E489" s="142"/>
      <c r="F489" s="142"/>
      <c r="G489" s="142"/>
      <c r="H489" s="142"/>
      <c r="I489" s="142"/>
      <c r="J489" s="142"/>
      <c r="K489" s="142"/>
      <c r="L489" s="142"/>
    </row>
    <row r="490" spans="2:12">
      <c r="B490" s="141"/>
      <c r="C490" s="142"/>
      <c r="D490" s="142"/>
      <c r="E490" s="142"/>
      <c r="F490" s="142"/>
      <c r="G490" s="142"/>
      <c r="H490" s="142"/>
      <c r="I490" s="142"/>
      <c r="J490" s="142"/>
      <c r="K490" s="142"/>
      <c r="L490" s="142"/>
    </row>
    <row r="491" spans="2:12">
      <c r="B491" s="141"/>
      <c r="C491" s="142"/>
      <c r="D491" s="142"/>
      <c r="E491" s="142"/>
      <c r="F491" s="142"/>
      <c r="G491" s="142"/>
      <c r="H491" s="142"/>
      <c r="I491" s="142"/>
      <c r="J491" s="142"/>
      <c r="K491" s="142"/>
      <c r="L491" s="142"/>
    </row>
    <row r="492" spans="2:12">
      <c r="B492" s="141"/>
      <c r="C492" s="142"/>
      <c r="D492" s="142"/>
      <c r="E492" s="142"/>
      <c r="F492" s="142"/>
      <c r="G492" s="142"/>
      <c r="H492" s="142"/>
      <c r="I492" s="142"/>
      <c r="J492" s="142"/>
      <c r="K492" s="142"/>
      <c r="L492" s="142"/>
    </row>
    <row r="493" spans="2:12">
      <c r="B493" s="141"/>
      <c r="C493" s="142"/>
      <c r="D493" s="142"/>
      <c r="E493" s="142"/>
      <c r="F493" s="142"/>
      <c r="G493" s="142"/>
      <c r="H493" s="142"/>
      <c r="I493" s="142"/>
      <c r="J493" s="142"/>
      <c r="K493" s="142"/>
      <c r="L493" s="142"/>
    </row>
    <row r="494" spans="2:12">
      <c r="B494" s="141"/>
      <c r="C494" s="142"/>
      <c r="D494" s="142"/>
      <c r="E494" s="142"/>
      <c r="F494" s="142"/>
      <c r="G494" s="142"/>
      <c r="H494" s="142"/>
      <c r="I494" s="142"/>
      <c r="J494" s="142"/>
      <c r="K494" s="142"/>
      <c r="L494" s="142"/>
    </row>
    <row r="495" spans="2:12">
      <c r="B495" s="141"/>
      <c r="C495" s="142"/>
      <c r="D495" s="142"/>
      <c r="E495" s="142"/>
      <c r="F495" s="142"/>
      <c r="G495" s="142"/>
      <c r="H495" s="142"/>
      <c r="I495" s="142"/>
      <c r="J495" s="142"/>
      <c r="K495" s="142"/>
      <c r="L495" s="142"/>
    </row>
    <row r="496" spans="2:12">
      <c r="B496" s="141"/>
      <c r="C496" s="142"/>
      <c r="D496" s="142"/>
      <c r="E496" s="142"/>
      <c r="F496" s="142"/>
      <c r="G496" s="142"/>
      <c r="H496" s="142"/>
      <c r="I496" s="142"/>
      <c r="J496" s="142"/>
      <c r="K496" s="142"/>
      <c r="L496" s="142"/>
    </row>
    <row r="497" spans="2:12">
      <c r="B497" s="141"/>
      <c r="C497" s="142"/>
      <c r="D497" s="142"/>
      <c r="E497" s="142"/>
      <c r="F497" s="142"/>
      <c r="G497" s="142"/>
      <c r="H497" s="142"/>
      <c r="I497" s="142"/>
      <c r="J497" s="142"/>
      <c r="K497" s="142"/>
      <c r="L497" s="142"/>
    </row>
    <row r="498" spans="2:12">
      <c r="B498" s="141"/>
      <c r="C498" s="142"/>
      <c r="D498" s="142"/>
      <c r="E498" s="142"/>
      <c r="F498" s="142"/>
      <c r="G498" s="142"/>
      <c r="H498" s="142"/>
      <c r="I498" s="142"/>
      <c r="J498" s="142"/>
      <c r="K498" s="142"/>
      <c r="L498" s="142"/>
    </row>
    <row r="499" spans="2:12">
      <c r="B499" s="141"/>
      <c r="C499" s="142"/>
      <c r="D499" s="142"/>
      <c r="E499" s="142"/>
      <c r="F499" s="142"/>
      <c r="G499" s="142"/>
      <c r="H499" s="142"/>
      <c r="I499" s="142"/>
      <c r="J499" s="142"/>
      <c r="K499" s="142"/>
      <c r="L499" s="142"/>
    </row>
    <row r="500" spans="2:12">
      <c r="B500" s="141"/>
      <c r="C500" s="142"/>
      <c r="D500" s="142"/>
      <c r="E500" s="142"/>
      <c r="F500" s="142"/>
      <c r="G500" s="142"/>
      <c r="H500" s="142"/>
      <c r="I500" s="142"/>
      <c r="J500" s="142"/>
      <c r="K500" s="142"/>
      <c r="L500" s="142"/>
    </row>
    <row r="501" spans="2:12">
      <c r="B501" s="141"/>
      <c r="C501" s="142"/>
      <c r="D501" s="142"/>
      <c r="E501" s="142"/>
      <c r="F501" s="142"/>
      <c r="G501" s="142"/>
      <c r="H501" s="142"/>
      <c r="I501" s="142"/>
      <c r="J501" s="142"/>
      <c r="K501" s="142"/>
      <c r="L501" s="142"/>
    </row>
    <row r="502" spans="2:12">
      <c r="B502" s="141"/>
      <c r="C502" s="142"/>
      <c r="D502" s="142"/>
      <c r="E502" s="142"/>
      <c r="F502" s="142"/>
      <c r="G502" s="142"/>
      <c r="H502" s="142"/>
      <c r="I502" s="142"/>
      <c r="J502" s="142"/>
      <c r="K502" s="142"/>
      <c r="L502" s="142"/>
    </row>
    <row r="503" spans="2:12">
      <c r="B503" s="141"/>
      <c r="C503" s="142"/>
      <c r="D503" s="142"/>
      <c r="E503" s="142"/>
      <c r="F503" s="142"/>
      <c r="G503" s="142"/>
      <c r="H503" s="142"/>
      <c r="I503" s="142"/>
      <c r="J503" s="142"/>
      <c r="K503" s="142"/>
      <c r="L503" s="142"/>
    </row>
    <row r="504" spans="2:12">
      <c r="B504" s="141"/>
      <c r="C504" s="142"/>
      <c r="D504" s="142"/>
      <c r="E504" s="142"/>
      <c r="F504" s="142"/>
      <c r="G504" s="142"/>
      <c r="H504" s="142"/>
      <c r="I504" s="142"/>
      <c r="J504" s="142"/>
      <c r="K504" s="142"/>
      <c r="L504" s="142"/>
    </row>
    <row r="505" spans="2:12">
      <c r="B505" s="141"/>
      <c r="C505" s="142"/>
      <c r="D505" s="142"/>
      <c r="E505" s="142"/>
      <c r="F505" s="142"/>
      <c r="G505" s="142"/>
      <c r="H505" s="142"/>
      <c r="I505" s="142"/>
      <c r="J505" s="142"/>
      <c r="K505" s="142"/>
      <c r="L505" s="142"/>
    </row>
    <row r="506" spans="2:12">
      <c r="B506" s="141"/>
      <c r="C506" s="142"/>
      <c r="D506" s="142"/>
      <c r="E506" s="142"/>
      <c r="F506" s="142"/>
      <c r="G506" s="142"/>
      <c r="H506" s="142"/>
      <c r="I506" s="142"/>
      <c r="J506" s="142"/>
      <c r="K506" s="142"/>
      <c r="L506" s="142"/>
    </row>
    <row r="507" spans="2:12">
      <c r="B507" s="141"/>
      <c r="C507" s="142"/>
      <c r="D507" s="142"/>
      <c r="E507" s="142"/>
      <c r="F507" s="142"/>
      <c r="G507" s="142"/>
      <c r="H507" s="142"/>
      <c r="I507" s="142"/>
      <c r="J507" s="142"/>
      <c r="K507" s="142"/>
      <c r="L507" s="142"/>
    </row>
    <row r="508" spans="2:12">
      <c r="B508" s="141"/>
      <c r="C508" s="142"/>
      <c r="D508" s="142"/>
      <c r="E508" s="142"/>
      <c r="F508" s="142"/>
      <c r="G508" s="142"/>
      <c r="H508" s="142"/>
      <c r="I508" s="142"/>
      <c r="J508" s="142"/>
      <c r="K508" s="142"/>
      <c r="L508" s="142"/>
    </row>
    <row r="509" spans="2:12">
      <c r="B509" s="141"/>
      <c r="C509" s="142"/>
      <c r="D509" s="142"/>
      <c r="E509" s="142"/>
      <c r="F509" s="142"/>
      <c r="G509" s="142"/>
      <c r="H509" s="142"/>
      <c r="I509" s="142"/>
      <c r="J509" s="142"/>
      <c r="K509" s="142"/>
      <c r="L509" s="142"/>
    </row>
    <row r="510" spans="2:12">
      <c r="B510" s="141"/>
      <c r="C510" s="142"/>
      <c r="D510" s="142"/>
      <c r="E510" s="142"/>
      <c r="F510" s="142"/>
      <c r="G510" s="142"/>
      <c r="H510" s="142"/>
      <c r="I510" s="142"/>
      <c r="J510" s="142"/>
      <c r="K510" s="142"/>
      <c r="L510" s="142"/>
    </row>
    <row r="511" spans="2:12">
      <c r="B511" s="141"/>
      <c r="C511" s="142"/>
      <c r="D511" s="142"/>
      <c r="E511" s="142"/>
      <c r="F511" s="142"/>
      <c r="G511" s="142"/>
      <c r="H511" s="142"/>
      <c r="I511" s="142"/>
      <c r="J511" s="142"/>
      <c r="K511" s="142"/>
      <c r="L511" s="142"/>
    </row>
    <row r="512" spans="2:12">
      <c r="B512" s="141"/>
      <c r="C512" s="142"/>
      <c r="D512" s="142"/>
      <c r="E512" s="142"/>
      <c r="F512" s="142"/>
      <c r="G512" s="142"/>
      <c r="H512" s="142"/>
      <c r="I512" s="142"/>
      <c r="J512" s="142"/>
      <c r="K512" s="142"/>
      <c r="L512" s="142"/>
    </row>
    <row r="513" spans="2:12">
      <c r="B513" s="141"/>
      <c r="C513" s="142"/>
      <c r="D513" s="142"/>
      <c r="E513" s="142"/>
      <c r="F513" s="142"/>
      <c r="G513" s="142"/>
      <c r="H513" s="142"/>
      <c r="I513" s="142"/>
      <c r="J513" s="142"/>
      <c r="K513" s="142"/>
      <c r="L513" s="142"/>
    </row>
    <row r="514" spans="2:12">
      <c r="B514" s="141"/>
      <c r="C514" s="142"/>
      <c r="D514" s="142"/>
      <c r="E514" s="142"/>
      <c r="F514" s="142"/>
      <c r="G514" s="142"/>
      <c r="H514" s="142"/>
      <c r="I514" s="142"/>
      <c r="J514" s="142"/>
      <c r="K514" s="142"/>
      <c r="L514" s="142"/>
    </row>
    <row r="515" spans="2:12">
      <c r="B515" s="141"/>
      <c r="C515" s="142"/>
      <c r="D515" s="142"/>
      <c r="E515" s="142"/>
      <c r="F515" s="142"/>
      <c r="G515" s="142"/>
      <c r="H515" s="142"/>
      <c r="I515" s="142"/>
      <c r="J515" s="142"/>
      <c r="K515" s="142"/>
      <c r="L515" s="142"/>
    </row>
    <row r="516" spans="2:12">
      <c r="B516" s="141"/>
      <c r="C516" s="142"/>
      <c r="D516" s="142"/>
      <c r="E516" s="142"/>
      <c r="F516" s="142"/>
      <c r="G516" s="142"/>
      <c r="H516" s="142"/>
      <c r="I516" s="142"/>
      <c r="J516" s="142"/>
      <c r="K516" s="142"/>
      <c r="L516" s="142"/>
    </row>
    <row r="517" spans="2:12">
      <c r="B517" s="141"/>
      <c r="C517" s="142"/>
      <c r="D517" s="142"/>
      <c r="E517" s="142"/>
      <c r="F517" s="142"/>
      <c r="G517" s="142"/>
      <c r="H517" s="142"/>
      <c r="I517" s="142"/>
      <c r="J517" s="142"/>
      <c r="K517" s="142"/>
      <c r="L517" s="142"/>
    </row>
    <row r="518" spans="2:12">
      <c r="B518" s="141"/>
      <c r="C518" s="142"/>
      <c r="D518" s="142"/>
      <c r="E518" s="142"/>
      <c r="F518" s="142"/>
      <c r="G518" s="142"/>
      <c r="H518" s="142"/>
      <c r="I518" s="142"/>
      <c r="J518" s="142"/>
      <c r="K518" s="142"/>
      <c r="L518" s="142"/>
    </row>
    <row r="519" spans="2:12">
      <c r="B519" s="141"/>
      <c r="C519" s="142"/>
      <c r="D519" s="142"/>
      <c r="E519" s="142"/>
      <c r="F519" s="142"/>
      <c r="G519" s="142"/>
      <c r="H519" s="142"/>
      <c r="I519" s="142"/>
      <c r="J519" s="142"/>
      <c r="K519" s="142"/>
      <c r="L519" s="142"/>
    </row>
    <row r="520" spans="2:12">
      <c r="B520" s="141"/>
      <c r="C520" s="142"/>
      <c r="D520" s="142"/>
      <c r="E520" s="142"/>
      <c r="F520" s="142"/>
      <c r="G520" s="142"/>
      <c r="H520" s="142"/>
      <c r="I520" s="142"/>
      <c r="J520" s="142"/>
      <c r="K520" s="142"/>
      <c r="L520" s="142"/>
    </row>
    <row r="521" spans="2:12">
      <c r="B521" s="141"/>
      <c r="C521" s="142"/>
      <c r="D521" s="142"/>
      <c r="E521" s="142"/>
      <c r="F521" s="142"/>
      <c r="G521" s="142"/>
      <c r="H521" s="142"/>
      <c r="I521" s="142"/>
      <c r="J521" s="142"/>
      <c r="K521" s="142"/>
      <c r="L521" s="142"/>
    </row>
    <row r="522" spans="2:12">
      <c r="B522" s="141"/>
      <c r="C522" s="142"/>
      <c r="D522" s="142"/>
      <c r="E522" s="142"/>
      <c r="F522" s="142"/>
      <c r="G522" s="142"/>
      <c r="H522" s="142"/>
      <c r="I522" s="142"/>
      <c r="J522" s="142"/>
      <c r="K522" s="142"/>
      <c r="L522" s="142"/>
    </row>
    <row r="523" spans="2:12">
      <c r="B523" s="141"/>
      <c r="C523" s="142"/>
      <c r="D523" s="142"/>
      <c r="E523" s="142"/>
      <c r="F523" s="142"/>
      <c r="G523" s="142"/>
      <c r="H523" s="142"/>
      <c r="I523" s="142"/>
      <c r="J523" s="142"/>
      <c r="K523" s="142"/>
      <c r="L523" s="142"/>
    </row>
    <row r="524" spans="2:12">
      <c r="B524" s="141"/>
      <c r="C524" s="142"/>
      <c r="D524" s="142"/>
      <c r="E524" s="142"/>
      <c r="F524" s="142"/>
      <c r="G524" s="142"/>
      <c r="H524" s="142"/>
      <c r="I524" s="142"/>
      <c r="J524" s="142"/>
      <c r="K524" s="142"/>
      <c r="L524" s="142"/>
    </row>
    <row r="525" spans="2:12">
      <c r="B525" s="141"/>
      <c r="C525" s="142"/>
      <c r="D525" s="142"/>
      <c r="E525" s="142"/>
      <c r="F525" s="142"/>
      <c r="G525" s="142"/>
      <c r="H525" s="142"/>
      <c r="I525" s="142"/>
      <c r="J525" s="142"/>
      <c r="K525" s="142"/>
      <c r="L525" s="142"/>
    </row>
    <row r="526" spans="2:12">
      <c r="B526" s="141"/>
      <c r="C526" s="142"/>
      <c r="D526" s="142"/>
      <c r="E526" s="142"/>
      <c r="F526" s="142"/>
      <c r="G526" s="142"/>
      <c r="H526" s="142"/>
      <c r="I526" s="142"/>
      <c r="J526" s="142"/>
      <c r="K526" s="142"/>
      <c r="L526" s="142"/>
    </row>
    <row r="527" spans="2:12">
      <c r="B527" s="141"/>
      <c r="C527" s="142"/>
      <c r="D527" s="142"/>
      <c r="E527" s="142"/>
      <c r="F527" s="142"/>
      <c r="G527" s="142"/>
      <c r="H527" s="142"/>
      <c r="I527" s="142"/>
      <c r="J527" s="142"/>
      <c r="K527" s="142"/>
      <c r="L527" s="142"/>
    </row>
    <row r="528" spans="2:12">
      <c r="B528" s="141"/>
      <c r="C528" s="142"/>
      <c r="D528" s="142"/>
      <c r="E528" s="142"/>
      <c r="F528" s="142"/>
      <c r="G528" s="142"/>
      <c r="H528" s="142"/>
      <c r="I528" s="142"/>
      <c r="J528" s="142"/>
      <c r="K528" s="142"/>
      <c r="L528" s="142"/>
    </row>
    <row r="529" spans="2:12">
      <c r="B529" s="141"/>
      <c r="C529" s="142"/>
      <c r="D529" s="142"/>
      <c r="E529" s="142"/>
      <c r="F529" s="142"/>
      <c r="G529" s="142"/>
      <c r="H529" s="142"/>
      <c r="I529" s="142"/>
      <c r="J529" s="142"/>
      <c r="K529" s="142"/>
      <c r="L529" s="142"/>
    </row>
    <row r="530" spans="2:12">
      <c r="B530" s="141"/>
      <c r="C530" s="142"/>
      <c r="D530" s="142"/>
      <c r="E530" s="142"/>
      <c r="F530" s="142"/>
      <c r="G530" s="142"/>
      <c r="H530" s="142"/>
      <c r="I530" s="142"/>
      <c r="J530" s="142"/>
      <c r="K530" s="142"/>
      <c r="L530" s="142"/>
    </row>
    <row r="531" spans="2:12">
      <c r="B531" s="141"/>
      <c r="C531" s="142"/>
      <c r="D531" s="142"/>
      <c r="E531" s="142"/>
      <c r="F531" s="142"/>
      <c r="G531" s="142"/>
      <c r="H531" s="142"/>
      <c r="I531" s="142"/>
      <c r="J531" s="142"/>
      <c r="K531" s="142"/>
      <c r="L531" s="142"/>
    </row>
    <row r="532" spans="2:12">
      <c r="B532" s="141"/>
      <c r="C532" s="142"/>
      <c r="D532" s="142"/>
      <c r="E532" s="142"/>
      <c r="F532" s="142"/>
      <c r="G532" s="142"/>
      <c r="H532" s="142"/>
      <c r="I532" s="142"/>
      <c r="J532" s="142"/>
      <c r="K532" s="142"/>
      <c r="L532" s="142"/>
    </row>
    <row r="533" spans="2:12">
      <c r="B533" s="141"/>
      <c r="C533" s="142"/>
      <c r="D533" s="142"/>
      <c r="E533" s="142"/>
      <c r="F533" s="142"/>
      <c r="G533" s="142"/>
      <c r="H533" s="142"/>
      <c r="I533" s="142"/>
      <c r="J533" s="142"/>
      <c r="K533" s="142"/>
      <c r="L533" s="142"/>
    </row>
    <row r="534" spans="2:12">
      <c r="B534" s="141"/>
      <c r="C534" s="142"/>
      <c r="D534" s="142"/>
      <c r="E534" s="142"/>
      <c r="F534" s="142"/>
      <c r="G534" s="142"/>
      <c r="H534" s="142"/>
      <c r="I534" s="142"/>
      <c r="J534" s="142"/>
      <c r="K534" s="142"/>
      <c r="L534" s="142"/>
    </row>
    <row r="535" spans="2:12">
      <c r="B535" s="141"/>
      <c r="C535" s="142"/>
      <c r="D535" s="142"/>
      <c r="E535" s="142"/>
      <c r="F535" s="142"/>
      <c r="G535" s="142"/>
      <c r="H535" s="142"/>
      <c r="I535" s="142"/>
      <c r="J535" s="142"/>
      <c r="K535" s="142"/>
      <c r="L535" s="142"/>
    </row>
    <row r="536" spans="2:12">
      <c r="B536" s="141"/>
      <c r="C536" s="142"/>
      <c r="D536" s="142"/>
      <c r="E536" s="142"/>
      <c r="F536" s="142"/>
      <c r="G536" s="142"/>
      <c r="H536" s="142"/>
      <c r="I536" s="142"/>
      <c r="J536" s="142"/>
      <c r="K536" s="142"/>
      <c r="L536" s="142"/>
    </row>
    <row r="537" spans="2:12">
      <c r="B537" s="141"/>
      <c r="C537" s="142"/>
      <c r="D537" s="142"/>
      <c r="E537" s="142"/>
      <c r="F537" s="142"/>
      <c r="G537" s="142"/>
      <c r="H537" s="142"/>
      <c r="I537" s="142"/>
      <c r="J537" s="142"/>
      <c r="K537" s="142"/>
      <c r="L537" s="142"/>
    </row>
    <row r="538" spans="2:12">
      <c r="B538" s="141"/>
      <c r="C538" s="142"/>
      <c r="D538" s="142"/>
      <c r="E538" s="142"/>
      <c r="F538" s="142"/>
      <c r="G538" s="142"/>
      <c r="H538" s="142"/>
      <c r="I538" s="142"/>
      <c r="J538" s="142"/>
      <c r="K538" s="142"/>
      <c r="L538" s="142"/>
    </row>
    <row r="539" spans="2:12">
      <c r="B539" s="141"/>
      <c r="C539" s="142"/>
      <c r="D539" s="142"/>
      <c r="E539" s="142"/>
      <c r="F539" s="142"/>
      <c r="G539" s="142"/>
      <c r="H539" s="142"/>
      <c r="I539" s="142"/>
      <c r="J539" s="142"/>
      <c r="K539" s="142"/>
      <c r="L539" s="142"/>
    </row>
    <row r="540" spans="2:12">
      <c r="B540" s="141"/>
      <c r="C540" s="142"/>
      <c r="D540" s="142"/>
      <c r="E540" s="142"/>
      <c r="F540" s="142"/>
      <c r="G540" s="142"/>
      <c r="H540" s="142"/>
      <c r="I540" s="142"/>
      <c r="J540" s="142"/>
      <c r="K540" s="142"/>
      <c r="L540" s="142"/>
    </row>
    <row r="541" spans="2:12">
      <c r="B541" s="141"/>
      <c r="C541" s="142"/>
      <c r="D541" s="142"/>
      <c r="E541" s="142"/>
      <c r="F541" s="142"/>
      <c r="G541" s="142"/>
      <c r="H541" s="142"/>
      <c r="I541" s="142"/>
      <c r="J541" s="142"/>
      <c r="K541" s="142"/>
      <c r="L541" s="142"/>
    </row>
    <row r="542" spans="2:12">
      <c r="B542" s="141"/>
      <c r="C542" s="142"/>
      <c r="D542" s="142"/>
      <c r="E542" s="142"/>
      <c r="F542" s="142"/>
      <c r="G542" s="142"/>
      <c r="H542" s="142"/>
      <c r="I542" s="142"/>
      <c r="J542" s="142"/>
      <c r="K542" s="142"/>
      <c r="L542" s="142"/>
    </row>
    <row r="543" spans="2:12">
      <c r="B543" s="141"/>
      <c r="C543" s="142"/>
      <c r="D543" s="142"/>
      <c r="E543" s="142"/>
      <c r="F543" s="142"/>
      <c r="G543" s="142"/>
      <c r="H543" s="142"/>
      <c r="I543" s="142"/>
      <c r="J543" s="142"/>
      <c r="K543" s="142"/>
      <c r="L543" s="142"/>
    </row>
    <row r="544" spans="2:12">
      <c r="B544" s="141"/>
      <c r="C544" s="142"/>
      <c r="D544" s="142"/>
      <c r="E544" s="142"/>
      <c r="F544" s="142"/>
      <c r="G544" s="142"/>
      <c r="H544" s="142"/>
      <c r="I544" s="142"/>
      <c r="J544" s="142"/>
      <c r="K544" s="142"/>
      <c r="L544" s="142"/>
    </row>
    <row r="545" spans="2:12">
      <c r="B545" s="141"/>
      <c r="C545" s="142"/>
      <c r="D545" s="142"/>
      <c r="E545" s="142"/>
      <c r="F545" s="142"/>
      <c r="G545" s="142"/>
      <c r="H545" s="142"/>
      <c r="I545" s="142"/>
      <c r="J545" s="142"/>
      <c r="K545" s="142"/>
      <c r="L545" s="142"/>
    </row>
    <row r="546" spans="2:12">
      <c r="B546" s="141"/>
      <c r="C546" s="142"/>
      <c r="D546" s="142"/>
      <c r="E546" s="142"/>
      <c r="F546" s="142"/>
      <c r="G546" s="142"/>
      <c r="H546" s="142"/>
      <c r="I546" s="142"/>
      <c r="J546" s="142"/>
      <c r="K546" s="142"/>
      <c r="L546" s="142"/>
    </row>
    <row r="547" spans="2:12">
      <c r="B547" s="141"/>
      <c r="C547" s="142"/>
      <c r="D547" s="142"/>
      <c r="E547" s="142"/>
      <c r="F547" s="142"/>
      <c r="G547" s="142"/>
      <c r="H547" s="142"/>
      <c r="I547" s="142"/>
      <c r="J547" s="142"/>
      <c r="K547" s="142"/>
      <c r="L547" s="142"/>
    </row>
    <row r="548" spans="2:12">
      <c r="B548" s="141"/>
      <c r="C548" s="142"/>
      <c r="D548" s="142"/>
      <c r="E548" s="142"/>
      <c r="F548" s="142"/>
      <c r="G548" s="142"/>
      <c r="H548" s="142"/>
      <c r="I548" s="142"/>
      <c r="J548" s="142"/>
      <c r="K548" s="142"/>
      <c r="L548" s="142"/>
    </row>
    <row r="549" spans="2:12">
      <c r="B549" s="141"/>
      <c r="C549" s="142"/>
      <c r="D549" s="142"/>
      <c r="E549" s="142"/>
      <c r="F549" s="142"/>
      <c r="G549" s="142"/>
      <c r="H549" s="142"/>
      <c r="I549" s="142"/>
      <c r="J549" s="142"/>
      <c r="K549" s="142"/>
      <c r="L549" s="142"/>
    </row>
    <row r="550" spans="2:12">
      <c r="B550" s="141"/>
      <c r="C550" s="142"/>
      <c r="D550" s="142"/>
      <c r="E550" s="142"/>
      <c r="F550" s="142"/>
      <c r="G550" s="142"/>
      <c r="H550" s="142"/>
      <c r="I550" s="142"/>
      <c r="J550" s="142"/>
      <c r="K550" s="142"/>
      <c r="L550" s="142"/>
    </row>
    <row r="551" spans="2:12">
      <c r="B551" s="141"/>
      <c r="C551" s="142"/>
      <c r="D551" s="142"/>
      <c r="E551" s="142"/>
      <c r="F551" s="142"/>
      <c r="G551" s="142"/>
      <c r="H551" s="142"/>
      <c r="I551" s="142"/>
      <c r="J551" s="142"/>
      <c r="K551" s="142"/>
      <c r="L551" s="142"/>
    </row>
    <row r="552" spans="2:12">
      <c r="B552" s="141"/>
      <c r="C552" s="142"/>
      <c r="D552" s="142"/>
      <c r="E552" s="142"/>
      <c r="F552" s="142"/>
      <c r="G552" s="142"/>
      <c r="H552" s="142"/>
      <c r="I552" s="142"/>
      <c r="J552" s="142"/>
      <c r="K552" s="142"/>
      <c r="L552" s="142"/>
    </row>
    <row r="553" spans="2:12">
      <c r="B553" s="141"/>
      <c r="C553" s="142"/>
      <c r="D553" s="142"/>
      <c r="E553" s="142"/>
      <c r="F553" s="142"/>
      <c r="G553" s="142"/>
      <c r="H553" s="142"/>
      <c r="I553" s="142"/>
      <c r="J553" s="142"/>
      <c r="K553" s="142"/>
      <c r="L553" s="142"/>
    </row>
    <row r="554" spans="2:12">
      <c r="B554" s="141"/>
      <c r="C554" s="142"/>
      <c r="D554" s="142"/>
      <c r="E554" s="142"/>
      <c r="F554" s="142"/>
      <c r="G554" s="142"/>
      <c r="H554" s="142"/>
      <c r="I554" s="142"/>
      <c r="J554" s="142"/>
      <c r="K554" s="142"/>
      <c r="L554" s="142"/>
    </row>
    <row r="555" spans="2:12">
      <c r="B555" s="141"/>
      <c r="C555" s="142"/>
      <c r="D555" s="142"/>
      <c r="E555" s="142"/>
      <c r="F555" s="142"/>
      <c r="G555" s="142"/>
      <c r="H555" s="142"/>
      <c r="I555" s="142"/>
      <c r="J555" s="142"/>
      <c r="K555" s="142"/>
      <c r="L555" s="142"/>
    </row>
    <row r="556" spans="2:12">
      <c r="B556" s="141"/>
      <c r="C556" s="142"/>
      <c r="D556" s="142"/>
      <c r="E556" s="142"/>
      <c r="F556" s="142"/>
      <c r="G556" s="142"/>
      <c r="H556" s="142"/>
      <c r="I556" s="142"/>
      <c r="J556" s="142"/>
      <c r="K556" s="142"/>
      <c r="L556" s="142"/>
    </row>
    <row r="557" spans="2:12">
      <c r="B557" s="141"/>
      <c r="C557" s="142"/>
      <c r="D557" s="142"/>
      <c r="E557" s="142"/>
      <c r="F557" s="142"/>
      <c r="G557" s="142"/>
      <c r="H557" s="142"/>
      <c r="I557" s="142"/>
      <c r="J557" s="142"/>
      <c r="K557" s="142"/>
      <c r="L557" s="142"/>
    </row>
    <row r="558" spans="2:12">
      <c r="B558" s="141"/>
      <c r="C558" s="142"/>
      <c r="D558" s="142"/>
      <c r="E558" s="142"/>
      <c r="F558" s="142"/>
      <c r="G558" s="142"/>
      <c r="H558" s="142"/>
      <c r="I558" s="142"/>
      <c r="J558" s="142"/>
      <c r="K558" s="142"/>
      <c r="L558" s="142"/>
    </row>
    <row r="559" spans="2:12">
      <c r="B559" s="141"/>
      <c r="C559" s="142"/>
      <c r="D559" s="142"/>
      <c r="E559" s="142"/>
      <c r="F559" s="142"/>
      <c r="G559" s="142"/>
      <c r="H559" s="142"/>
      <c r="I559" s="142"/>
      <c r="J559" s="142"/>
      <c r="K559" s="142"/>
      <c r="L559" s="142"/>
    </row>
    <row r="560" spans="2:12">
      <c r="B560" s="141"/>
      <c r="C560" s="142"/>
      <c r="D560" s="142"/>
      <c r="E560" s="142"/>
      <c r="F560" s="142"/>
      <c r="G560" s="142"/>
      <c r="H560" s="142"/>
      <c r="I560" s="142"/>
      <c r="J560" s="142"/>
      <c r="K560" s="142"/>
      <c r="L560" s="142"/>
    </row>
    <row r="561" spans="2:12">
      <c r="B561" s="141"/>
      <c r="C561" s="142"/>
      <c r="D561" s="142"/>
      <c r="E561" s="142"/>
      <c r="F561" s="142"/>
      <c r="G561" s="142"/>
      <c r="H561" s="142"/>
      <c r="I561" s="142"/>
      <c r="J561" s="142"/>
      <c r="K561" s="142"/>
      <c r="L561" s="142"/>
    </row>
    <row r="562" spans="2:12">
      <c r="B562" s="141"/>
      <c r="C562" s="142"/>
      <c r="D562" s="142"/>
      <c r="E562" s="142"/>
      <c r="F562" s="142"/>
      <c r="G562" s="142"/>
      <c r="H562" s="142"/>
      <c r="I562" s="142"/>
      <c r="J562" s="142"/>
      <c r="K562" s="142"/>
      <c r="L562" s="142"/>
    </row>
    <row r="563" spans="2:12">
      <c r="B563" s="141"/>
      <c r="C563" s="142"/>
      <c r="D563" s="142"/>
      <c r="E563" s="142"/>
      <c r="F563" s="142"/>
      <c r="G563" s="142"/>
      <c r="H563" s="142"/>
      <c r="I563" s="142"/>
      <c r="J563" s="142"/>
      <c r="K563" s="142"/>
      <c r="L563" s="142"/>
    </row>
    <row r="564" spans="2:12">
      <c r="B564" s="141"/>
      <c r="C564" s="142"/>
      <c r="D564" s="142"/>
      <c r="E564" s="142"/>
      <c r="F564" s="142"/>
      <c r="G564" s="142"/>
      <c r="H564" s="142"/>
      <c r="I564" s="142"/>
      <c r="J564" s="142"/>
      <c r="K564" s="142"/>
      <c r="L564" s="142"/>
    </row>
    <row r="565" spans="2:12">
      <c r="B565" s="141"/>
      <c r="C565" s="142"/>
      <c r="D565" s="142"/>
      <c r="E565" s="142"/>
      <c r="F565" s="142"/>
      <c r="G565" s="142"/>
      <c r="H565" s="142"/>
      <c r="I565" s="142"/>
      <c r="J565" s="142"/>
      <c r="K565" s="142"/>
      <c r="L565" s="142"/>
    </row>
    <row r="566" spans="2:12">
      <c r="B566" s="141"/>
      <c r="C566" s="142"/>
      <c r="D566" s="142"/>
      <c r="E566" s="142"/>
      <c r="F566" s="142"/>
      <c r="G566" s="142"/>
      <c r="H566" s="142"/>
      <c r="I566" s="142"/>
      <c r="J566" s="142"/>
      <c r="K566" s="142"/>
      <c r="L566" s="142"/>
    </row>
    <row r="567" spans="2:12">
      <c r="B567" s="141"/>
      <c r="C567" s="142"/>
      <c r="D567" s="142"/>
      <c r="E567" s="142"/>
      <c r="F567" s="142"/>
      <c r="G567" s="142"/>
      <c r="H567" s="142"/>
      <c r="I567" s="142"/>
      <c r="J567" s="142"/>
      <c r="K567" s="142"/>
      <c r="L567" s="142"/>
    </row>
    <row r="568" spans="2:12">
      <c r="B568" s="141"/>
      <c r="C568" s="142"/>
      <c r="D568" s="142"/>
      <c r="E568" s="142"/>
      <c r="F568" s="142"/>
      <c r="G568" s="142"/>
      <c r="H568" s="142"/>
      <c r="I568" s="142"/>
      <c r="J568" s="142"/>
      <c r="K568" s="142"/>
      <c r="L568" s="142"/>
    </row>
    <row r="569" spans="2:12">
      <c r="B569" s="141"/>
      <c r="C569" s="142"/>
      <c r="D569" s="142"/>
      <c r="E569" s="142"/>
      <c r="F569" s="142"/>
      <c r="G569" s="142"/>
      <c r="H569" s="142"/>
      <c r="I569" s="142"/>
      <c r="J569" s="142"/>
      <c r="K569" s="142"/>
      <c r="L569" s="142"/>
    </row>
    <row r="570" spans="2:12">
      <c r="B570" s="141"/>
      <c r="C570" s="142"/>
      <c r="D570" s="142"/>
      <c r="E570" s="142"/>
      <c r="F570" s="142"/>
      <c r="G570" s="142"/>
      <c r="H570" s="142"/>
      <c r="I570" s="142"/>
      <c r="J570" s="142"/>
      <c r="K570" s="142"/>
      <c r="L570" s="142"/>
    </row>
    <row r="571" spans="2:12">
      <c r="C571" s="1"/>
      <c r="D571" s="1"/>
    </row>
    <row r="572" spans="2:12">
      <c r="C572" s="1"/>
      <c r="D572" s="1"/>
    </row>
    <row r="573" spans="2:12">
      <c r="C573" s="1"/>
      <c r="D573" s="1"/>
    </row>
    <row r="574" spans="2:12">
      <c r="C574" s="1"/>
      <c r="D574" s="1"/>
    </row>
  </sheetData>
  <sheetProtection sheet="1" objects="1" scenarios="1"/>
  <mergeCells count="2">
    <mergeCell ref="B6:L6"/>
    <mergeCell ref="B7:L7"/>
  </mergeCells>
  <phoneticPr fontId="12" type="noConversion"/>
  <dataValidations count="1">
    <dataValidation allowBlank="1" showInputMessage="1" showErrorMessage="1" sqref="C5:C1048576 A1:B1048576 D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B1:L53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8.42578125" style="2" bestFit="1" customWidth="1"/>
    <col min="4" max="4" width="8.5703125" style="2" bestFit="1" customWidth="1"/>
    <col min="5" max="5" width="8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9.42578125" style="1" bestFit="1" customWidth="1"/>
    <col min="11" max="11" width="7.7109375" style="1" bestFit="1" customWidth="1"/>
    <col min="12" max="12" width="11.5703125" style="1" customWidth="1"/>
    <col min="13" max="16384" width="9.140625" style="1"/>
  </cols>
  <sheetData>
    <row r="1" spans="2:12">
      <c r="B1" s="46" t="s">
        <v>146</v>
      </c>
      <c r="C1" s="67" t="s" vm="1">
        <v>232</v>
      </c>
    </row>
    <row r="2" spans="2:12">
      <c r="B2" s="46" t="s">
        <v>145</v>
      </c>
      <c r="C2" s="67" t="s">
        <v>233</v>
      </c>
    </row>
    <row r="3" spans="2:12">
      <c r="B3" s="46" t="s">
        <v>147</v>
      </c>
      <c r="C3" s="67" t="s">
        <v>234</v>
      </c>
    </row>
    <row r="4" spans="2:12">
      <c r="B4" s="46" t="s">
        <v>148</v>
      </c>
      <c r="C4" s="67">
        <v>2102</v>
      </c>
    </row>
    <row r="6" spans="2:12" ht="26.25" customHeight="1">
      <c r="B6" s="186" t="s">
        <v>175</v>
      </c>
      <c r="C6" s="187"/>
      <c r="D6" s="187"/>
      <c r="E6" s="187"/>
      <c r="F6" s="187"/>
      <c r="G6" s="187"/>
      <c r="H6" s="187"/>
      <c r="I6" s="187"/>
      <c r="J6" s="187"/>
      <c r="K6" s="187"/>
      <c r="L6" s="188"/>
    </row>
    <row r="7" spans="2:12" ht="26.25" customHeight="1">
      <c r="B7" s="186" t="s">
        <v>101</v>
      </c>
      <c r="C7" s="187"/>
      <c r="D7" s="187"/>
      <c r="E7" s="187"/>
      <c r="F7" s="187"/>
      <c r="G7" s="187"/>
      <c r="H7" s="187"/>
      <c r="I7" s="187"/>
      <c r="J7" s="187"/>
      <c r="K7" s="187"/>
      <c r="L7" s="188"/>
    </row>
    <row r="8" spans="2:12" s="3" customFormat="1" ht="78.75">
      <c r="B8" s="21" t="s">
        <v>117</v>
      </c>
      <c r="C8" s="29" t="s">
        <v>47</v>
      </c>
      <c r="D8" s="29" t="s">
        <v>66</v>
      </c>
      <c r="E8" s="29" t="s">
        <v>104</v>
      </c>
      <c r="F8" s="29" t="s">
        <v>105</v>
      </c>
      <c r="G8" s="29" t="s">
        <v>208</v>
      </c>
      <c r="H8" s="29" t="s">
        <v>207</v>
      </c>
      <c r="I8" s="29" t="s">
        <v>112</v>
      </c>
      <c r="J8" s="29" t="s">
        <v>60</v>
      </c>
      <c r="K8" s="29" t="s">
        <v>149</v>
      </c>
      <c r="L8" s="30" t="s">
        <v>151</v>
      </c>
    </row>
    <row r="9" spans="2:12" s="3" customFormat="1" ht="21" customHeight="1">
      <c r="B9" s="14"/>
      <c r="C9" s="15"/>
      <c r="D9" s="15"/>
      <c r="E9" s="15"/>
      <c r="F9" s="15" t="s">
        <v>21</v>
      </c>
      <c r="G9" s="15" t="s">
        <v>215</v>
      </c>
      <c r="H9" s="15"/>
      <c r="I9" s="15" t="s">
        <v>211</v>
      </c>
      <c r="J9" s="31" t="s">
        <v>19</v>
      </c>
      <c r="K9" s="31" t="s">
        <v>19</v>
      </c>
      <c r="L9" s="32" t="s">
        <v>19</v>
      </c>
    </row>
    <row r="10" spans="2:12" s="4" customFormat="1" ht="18" customHeight="1">
      <c r="B10" s="17"/>
      <c r="C10" s="18" t="s">
        <v>0</v>
      </c>
      <c r="D10" s="18" t="s">
        <v>1</v>
      </c>
      <c r="E10" s="18" t="s">
        <v>2</v>
      </c>
      <c r="F10" s="18" t="s">
        <v>3</v>
      </c>
      <c r="G10" s="18" t="s">
        <v>4</v>
      </c>
      <c r="H10" s="18" t="s">
        <v>5</v>
      </c>
      <c r="I10" s="18" t="s">
        <v>6</v>
      </c>
      <c r="J10" s="18" t="s">
        <v>7</v>
      </c>
      <c r="K10" s="18" t="s">
        <v>8</v>
      </c>
      <c r="L10" s="19" t="s">
        <v>9</v>
      </c>
    </row>
    <row r="11" spans="2:12" s="4" customFormat="1" ht="18" customHeight="1">
      <c r="B11" s="145" t="s">
        <v>52</v>
      </c>
      <c r="C11" s="74"/>
      <c r="D11" s="74"/>
      <c r="E11" s="74"/>
      <c r="F11" s="74"/>
      <c r="G11" s="74"/>
      <c r="H11" s="74"/>
      <c r="I11" s="146">
        <v>0</v>
      </c>
      <c r="J11" s="74"/>
      <c r="K11" s="147">
        <v>0</v>
      </c>
      <c r="L11" s="147">
        <v>0</v>
      </c>
    </row>
    <row r="12" spans="2:12" ht="19.5" customHeight="1">
      <c r="B12" s="148" t="s">
        <v>223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</row>
    <row r="13" spans="2:12">
      <c r="B13" s="148" t="s">
        <v>113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</row>
    <row r="14" spans="2:12">
      <c r="B14" s="148" t="s">
        <v>206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</row>
    <row r="15" spans="2:12">
      <c r="B15" s="148" t="s">
        <v>214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</row>
    <row r="16" spans="2:12" s="6" customFormat="1"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</row>
    <row r="17" spans="2:12" s="6" customFormat="1"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</row>
    <row r="18" spans="2:12" s="6" customFormat="1"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</row>
    <row r="19" spans="2:12"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</row>
    <row r="20" spans="2:12"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</row>
    <row r="21" spans="2:12"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</row>
    <row r="22" spans="2:12"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</row>
    <row r="23" spans="2:12"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</row>
    <row r="24" spans="2:12"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</row>
    <row r="25" spans="2:12"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</row>
    <row r="26" spans="2:12"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</row>
    <row r="27" spans="2:12"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</row>
    <row r="28" spans="2:12"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</row>
    <row r="29" spans="2:12"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</row>
    <row r="30" spans="2:12"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</row>
    <row r="31" spans="2:12"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</row>
    <row r="32" spans="2:12"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</row>
    <row r="33" spans="2:12"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</row>
    <row r="34" spans="2:12"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</row>
    <row r="35" spans="2:12"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</row>
    <row r="36" spans="2:12"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</row>
    <row r="37" spans="2:12"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</row>
    <row r="38" spans="2:12"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</row>
    <row r="39" spans="2:12"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</row>
    <row r="40" spans="2:12"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</row>
    <row r="41" spans="2:12"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</row>
    <row r="42" spans="2:12"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</row>
    <row r="43" spans="2:12"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</row>
    <row r="44" spans="2:12"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</row>
    <row r="45" spans="2:12"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</row>
    <row r="46" spans="2:12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</row>
    <row r="47" spans="2:12"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</row>
    <row r="48" spans="2:12"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</row>
    <row r="49" spans="2:12"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</row>
    <row r="50" spans="2:12"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</row>
    <row r="51" spans="2:12"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</row>
    <row r="52" spans="2:12"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</row>
    <row r="53" spans="2:12"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</row>
    <row r="54" spans="2:12"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</row>
    <row r="55" spans="2:12"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</row>
    <row r="56" spans="2:12"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</row>
    <row r="57" spans="2:12"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</row>
    <row r="58" spans="2:12"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</row>
    <row r="59" spans="2:12"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</row>
    <row r="60" spans="2:12"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</row>
    <row r="61" spans="2:12"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</row>
    <row r="62" spans="2:12"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</row>
    <row r="63" spans="2:12"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</row>
    <row r="64" spans="2:12"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</row>
    <row r="65" spans="2:12"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</row>
    <row r="66" spans="2:12"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</row>
    <row r="67" spans="2:12"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</row>
    <row r="68" spans="2:12"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</row>
    <row r="69" spans="2:12"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</row>
    <row r="70" spans="2:12"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</row>
    <row r="71" spans="2:12"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</row>
    <row r="72" spans="2:12"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</row>
    <row r="73" spans="2:12"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</row>
    <row r="74" spans="2:12"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</row>
    <row r="75" spans="2:12"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</row>
    <row r="76" spans="2:12"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</row>
    <row r="77" spans="2:12"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</row>
    <row r="78" spans="2:12"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</row>
    <row r="79" spans="2:12"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</row>
    <row r="80" spans="2:12"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</row>
    <row r="81" spans="2:12"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</row>
    <row r="82" spans="2:12"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</row>
    <row r="83" spans="2:12"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</row>
    <row r="84" spans="2:12"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</row>
    <row r="85" spans="2:12"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</row>
    <row r="86" spans="2:12"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</row>
    <row r="87" spans="2:12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</row>
    <row r="88" spans="2:12"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</row>
    <row r="89" spans="2:12"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</row>
    <row r="90" spans="2:12"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</row>
    <row r="91" spans="2:12"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</row>
    <row r="92" spans="2:12"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</row>
    <row r="93" spans="2:12"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</row>
    <row r="94" spans="2:12"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</row>
    <row r="95" spans="2:12"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</row>
    <row r="96" spans="2:12"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</row>
    <row r="97" spans="2:12"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</row>
    <row r="98" spans="2:12"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</row>
    <row r="99" spans="2:12"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</row>
    <row r="100" spans="2:12"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</row>
    <row r="101" spans="2:12"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</row>
    <row r="102" spans="2:12"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</row>
    <row r="103" spans="2:12"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</row>
    <row r="104" spans="2:12"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</row>
    <row r="105" spans="2:12"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</row>
    <row r="106" spans="2:12"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</row>
    <row r="107" spans="2:12"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</row>
    <row r="108" spans="2:12"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</row>
    <row r="109" spans="2:12"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</row>
    <row r="110" spans="2:12"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</row>
    <row r="111" spans="2:12">
      <c r="B111" s="141"/>
      <c r="C111" s="142"/>
      <c r="D111" s="142"/>
      <c r="E111" s="142"/>
      <c r="F111" s="142"/>
      <c r="G111" s="142"/>
      <c r="H111" s="142"/>
      <c r="I111" s="142"/>
      <c r="J111" s="142"/>
      <c r="K111" s="142"/>
      <c r="L111" s="142"/>
    </row>
    <row r="112" spans="2:12">
      <c r="B112" s="141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</row>
    <row r="113" spans="2:12">
      <c r="B113" s="141"/>
      <c r="C113" s="142"/>
      <c r="D113" s="142"/>
      <c r="E113" s="142"/>
      <c r="F113" s="142"/>
      <c r="G113" s="142"/>
      <c r="H113" s="142"/>
      <c r="I113" s="142"/>
      <c r="J113" s="142"/>
      <c r="K113" s="142"/>
      <c r="L113" s="142"/>
    </row>
    <row r="114" spans="2:12">
      <c r="B114" s="141"/>
      <c r="C114" s="142"/>
      <c r="D114" s="142"/>
      <c r="E114" s="142"/>
      <c r="F114" s="142"/>
      <c r="G114" s="142"/>
      <c r="H114" s="142"/>
      <c r="I114" s="142"/>
      <c r="J114" s="142"/>
      <c r="K114" s="142"/>
      <c r="L114" s="142"/>
    </row>
    <row r="115" spans="2:12">
      <c r="B115" s="141"/>
      <c r="C115" s="142"/>
      <c r="D115" s="142"/>
      <c r="E115" s="142"/>
      <c r="F115" s="142"/>
      <c r="G115" s="142"/>
      <c r="H115" s="142"/>
      <c r="I115" s="142"/>
      <c r="J115" s="142"/>
      <c r="K115" s="142"/>
      <c r="L115" s="142"/>
    </row>
    <row r="116" spans="2:12">
      <c r="B116" s="141"/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</row>
    <row r="117" spans="2:12">
      <c r="B117" s="141"/>
      <c r="C117" s="142"/>
      <c r="D117" s="142"/>
      <c r="E117" s="142"/>
      <c r="F117" s="142"/>
      <c r="G117" s="142"/>
      <c r="H117" s="142"/>
      <c r="I117" s="142"/>
      <c r="J117" s="142"/>
      <c r="K117" s="142"/>
      <c r="L117" s="142"/>
    </row>
    <row r="118" spans="2:12">
      <c r="B118" s="141"/>
      <c r="C118" s="142"/>
      <c r="D118" s="142"/>
      <c r="E118" s="142"/>
      <c r="F118" s="142"/>
      <c r="G118" s="142"/>
      <c r="H118" s="142"/>
      <c r="I118" s="142"/>
      <c r="J118" s="142"/>
      <c r="K118" s="142"/>
      <c r="L118" s="142"/>
    </row>
    <row r="119" spans="2:12">
      <c r="B119" s="141"/>
      <c r="C119" s="142"/>
      <c r="D119" s="142"/>
      <c r="E119" s="142"/>
      <c r="F119" s="142"/>
      <c r="G119" s="142"/>
      <c r="H119" s="142"/>
      <c r="I119" s="142"/>
      <c r="J119" s="142"/>
      <c r="K119" s="142"/>
      <c r="L119" s="142"/>
    </row>
    <row r="120" spans="2:12">
      <c r="B120" s="141"/>
      <c r="C120" s="142"/>
      <c r="D120" s="142"/>
      <c r="E120" s="142"/>
      <c r="F120" s="142"/>
      <c r="G120" s="142"/>
      <c r="H120" s="142"/>
      <c r="I120" s="142"/>
      <c r="J120" s="142"/>
      <c r="K120" s="142"/>
      <c r="L120" s="142"/>
    </row>
    <row r="121" spans="2:12">
      <c r="B121" s="141"/>
      <c r="C121" s="142"/>
      <c r="D121" s="142"/>
      <c r="E121" s="142"/>
      <c r="F121" s="142"/>
      <c r="G121" s="142"/>
      <c r="H121" s="142"/>
      <c r="I121" s="142"/>
      <c r="J121" s="142"/>
      <c r="K121" s="142"/>
      <c r="L121" s="142"/>
    </row>
    <row r="122" spans="2:12">
      <c r="B122" s="141"/>
      <c r="C122" s="142"/>
      <c r="D122" s="142"/>
      <c r="E122" s="142"/>
      <c r="F122" s="142"/>
      <c r="G122" s="142"/>
      <c r="H122" s="142"/>
      <c r="I122" s="142"/>
      <c r="J122" s="142"/>
      <c r="K122" s="142"/>
      <c r="L122" s="142"/>
    </row>
    <row r="123" spans="2:12">
      <c r="B123" s="141"/>
      <c r="C123" s="142"/>
      <c r="D123" s="142"/>
      <c r="E123" s="142"/>
      <c r="F123" s="142"/>
      <c r="G123" s="142"/>
      <c r="H123" s="142"/>
      <c r="I123" s="142"/>
      <c r="J123" s="142"/>
      <c r="K123" s="142"/>
      <c r="L123" s="142"/>
    </row>
    <row r="124" spans="2:12">
      <c r="B124" s="141"/>
      <c r="C124" s="142"/>
      <c r="D124" s="142"/>
      <c r="E124" s="142"/>
      <c r="F124" s="142"/>
      <c r="G124" s="142"/>
      <c r="H124" s="142"/>
      <c r="I124" s="142"/>
      <c r="J124" s="142"/>
      <c r="K124" s="142"/>
      <c r="L124" s="142"/>
    </row>
    <row r="125" spans="2:12">
      <c r="B125" s="141"/>
      <c r="C125" s="142"/>
      <c r="D125" s="142"/>
      <c r="E125" s="142"/>
      <c r="F125" s="142"/>
      <c r="G125" s="142"/>
      <c r="H125" s="142"/>
      <c r="I125" s="142"/>
      <c r="J125" s="142"/>
      <c r="K125" s="142"/>
      <c r="L125" s="142"/>
    </row>
    <row r="126" spans="2:12">
      <c r="B126" s="141"/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</row>
    <row r="127" spans="2:12">
      <c r="B127" s="141"/>
      <c r="C127" s="142"/>
      <c r="D127" s="142"/>
      <c r="E127" s="142"/>
      <c r="F127" s="142"/>
      <c r="G127" s="142"/>
      <c r="H127" s="142"/>
      <c r="I127" s="142"/>
      <c r="J127" s="142"/>
      <c r="K127" s="142"/>
      <c r="L127" s="142"/>
    </row>
    <row r="128" spans="2:12">
      <c r="B128" s="141"/>
      <c r="C128" s="142"/>
      <c r="D128" s="142"/>
      <c r="E128" s="142"/>
      <c r="F128" s="142"/>
      <c r="G128" s="142"/>
      <c r="H128" s="142"/>
      <c r="I128" s="142"/>
      <c r="J128" s="142"/>
      <c r="K128" s="142"/>
      <c r="L128" s="142"/>
    </row>
    <row r="129" spans="2:12">
      <c r="B129" s="141"/>
      <c r="C129" s="142"/>
      <c r="D129" s="142"/>
      <c r="E129" s="142"/>
      <c r="F129" s="142"/>
      <c r="G129" s="142"/>
      <c r="H129" s="142"/>
      <c r="I129" s="142"/>
      <c r="J129" s="142"/>
      <c r="K129" s="142"/>
      <c r="L129" s="142"/>
    </row>
    <row r="130" spans="2:12">
      <c r="B130" s="141"/>
      <c r="C130" s="142"/>
      <c r="D130" s="142"/>
      <c r="E130" s="142"/>
      <c r="F130" s="142"/>
      <c r="G130" s="142"/>
      <c r="H130" s="142"/>
      <c r="I130" s="142"/>
      <c r="J130" s="142"/>
      <c r="K130" s="142"/>
      <c r="L130" s="142"/>
    </row>
    <row r="131" spans="2:12">
      <c r="B131" s="141"/>
      <c r="C131" s="142"/>
      <c r="D131" s="142"/>
      <c r="E131" s="142"/>
      <c r="F131" s="142"/>
      <c r="G131" s="142"/>
      <c r="H131" s="142"/>
      <c r="I131" s="142"/>
      <c r="J131" s="142"/>
      <c r="K131" s="142"/>
      <c r="L131" s="142"/>
    </row>
    <row r="132" spans="2:12">
      <c r="B132" s="141"/>
      <c r="C132" s="142"/>
      <c r="D132" s="142"/>
      <c r="E132" s="142"/>
      <c r="F132" s="142"/>
      <c r="G132" s="142"/>
      <c r="H132" s="142"/>
      <c r="I132" s="142"/>
      <c r="J132" s="142"/>
      <c r="K132" s="142"/>
      <c r="L132" s="142"/>
    </row>
    <row r="133" spans="2:12">
      <c r="B133" s="141"/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</row>
    <row r="134" spans="2:12">
      <c r="B134" s="141"/>
      <c r="C134" s="142"/>
      <c r="D134" s="142"/>
      <c r="E134" s="142"/>
      <c r="F134" s="142"/>
      <c r="G134" s="142"/>
      <c r="H134" s="142"/>
      <c r="I134" s="142"/>
      <c r="J134" s="142"/>
      <c r="K134" s="142"/>
      <c r="L134" s="142"/>
    </row>
    <row r="135" spans="2:12">
      <c r="B135" s="141"/>
      <c r="C135" s="142"/>
      <c r="D135" s="142"/>
      <c r="E135" s="142"/>
      <c r="F135" s="142"/>
      <c r="G135" s="142"/>
      <c r="H135" s="142"/>
      <c r="I135" s="142"/>
      <c r="J135" s="142"/>
      <c r="K135" s="142"/>
      <c r="L135" s="142"/>
    </row>
    <row r="136" spans="2:12">
      <c r="B136" s="141"/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</row>
    <row r="137" spans="2:12">
      <c r="B137" s="141"/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</row>
    <row r="138" spans="2:12">
      <c r="B138" s="141"/>
      <c r="C138" s="142"/>
      <c r="D138" s="142"/>
      <c r="E138" s="142"/>
      <c r="F138" s="142"/>
      <c r="G138" s="142"/>
      <c r="H138" s="142"/>
      <c r="I138" s="142"/>
      <c r="J138" s="142"/>
      <c r="K138" s="142"/>
      <c r="L138" s="142"/>
    </row>
    <row r="139" spans="2:12">
      <c r="B139" s="141"/>
      <c r="C139" s="142"/>
      <c r="D139" s="142"/>
      <c r="E139" s="142"/>
      <c r="F139" s="142"/>
      <c r="G139" s="142"/>
      <c r="H139" s="142"/>
      <c r="I139" s="142"/>
      <c r="J139" s="142"/>
      <c r="K139" s="142"/>
      <c r="L139" s="142"/>
    </row>
    <row r="140" spans="2:12">
      <c r="B140" s="141"/>
      <c r="C140" s="142"/>
      <c r="D140" s="142"/>
      <c r="E140" s="142"/>
      <c r="F140" s="142"/>
      <c r="G140" s="142"/>
      <c r="H140" s="142"/>
      <c r="I140" s="142"/>
      <c r="J140" s="142"/>
      <c r="K140" s="142"/>
      <c r="L140" s="142"/>
    </row>
    <row r="141" spans="2:12">
      <c r="B141" s="141"/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</row>
    <row r="142" spans="2:12">
      <c r="B142" s="141"/>
      <c r="C142" s="142"/>
      <c r="D142" s="142"/>
      <c r="E142" s="142"/>
      <c r="F142" s="142"/>
      <c r="G142" s="142"/>
      <c r="H142" s="142"/>
      <c r="I142" s="142"/>
      <c r="J142" s="142"/>
      <c r="K142" s="142"/>
      <c r="L142" s="142"/>
    </row>
    <row r="143" spans="2:12">
      <c r="B143" s="141"/>
      <c r="C143" s="142"/>
      <c r="D143" s="142"/>
      <c r="E143" s="142"/>
      <c r="F143" s="142"/>
      <c r="G143" s="142"/>
      <c r="H143" s="142"/>
      <c r="I143" s="142"/>
      <c r="J143" s="142"/>
      <c r="K143" s="142"/>
      <c r="L143" s="142"/>
    </row>
    <row r="144" spans="2:12">
      <c r="B144" s="141"/>
      <c r="C144" s="142"/>
      <c r="D144" s="142"/>
      <c r="E144" s="142"/>
      <c r="F144" s="142"/>
      <c r="G144" s="142"/>
      <c r="H144" s="142"/>
      <c r="I144" s="142"/>
      <c r="J144" s="142"/>
      <c r="K144" s="142"/>
      <c r="L144" s="142"/>
    </row>
    <row r="145" spans="2:12">
      <c r="B145" s="141"/>
      <c r="C145" s="142"/>
      <c r="D145" s="142"/>
      <c r="E145" s="142"/>
      <c r="F145" s="142"/>
      <c r="G145" s="142"/>
      <c r="H145" s="142"/>
      <c r="I145" s="142"/>
      <c r="J145" s="142"/>
      <c r="K145" s="142"/>
      <c r="L145" s="142"/>
    </row>
    <row r="146" spans="2:12">
      <c r="B146" s="141"/>
      <c r="C146" s="142"/>
      <c r="D146" s="142"/>
      <c r="E146" s="142"/>
      <c r="F146" s="142"/>
      <c r="G146" s="142"/>
      <c r="H146" s="142"/>
      <c r="I146" s="142"/>
      <c r="J146" s="142"/>
      <c r="K146" s="142"/>
      <c r="L146" s="142"/>
    </row>
    <row r="147" spans="2:12">
      <c r="B147" s="141"/>
      <c r="C147" s="142"/>
      <c r="D147" s="142"/>
      <c r="E147" s="142"/>
      <c r="F147" s="142"/>
      <c r="G147" s="142"/>
      <c r="H147" s="142"/>
      <c r="I147" s="142"/>
      <c r="J147" s="142"/>
      <c r="K147" s="142"/>
      <c r="L147" s="142"/>
    </row>
    <row r="148" spans="2:12">
      <c r="B148" s="141"/>
      <c r="C148" s="142"/>
      <c r="D148" s="142"/>
      <c r="E148" s="142"/>
      <c r="F148" s="142"/>
      <c r="G148" s="142"/>
      <c r="H148" s="142"/>
      <c r="I148" s="142"/>
      <c r="J148" s="142"/>
      <c r="K148" s="142"/>
      <c r="L148" s="142"/>
    </row>
    <row r="149" spans="2:12">
      <c r="B149" s="141"/>
      <c r="C149" s="142"/>
      <c r="D149" s="142"/>
      <c r="E149" s="142"/>
      <c r="F149" s="142"/>
      <c r="G149" s="142"/>
      <c r="H149" s="142"/>
      <c r="I149" s="142"/>
      <c r="J149" s="142"/>
      <c r="K149" s="142"/>
      <c r="L149" s="142"/>
    </row>
    <row r="150" spans="2:12">
      <c r="B150" s="141"/>
      <c r="C150" s="142"/>
      <c r="D150" s="142"/>
      <c r="E150" s="142"/>
      <c r="F150" s="142"/>
      <c r="G150" s="142"/>
      <c r="H150" s="142"/>
      <c r="I150" s="142"/>
      <c r="J150" s="142"/>
      <c r="K150" s="142"/>
      <c r="L150" s="142"/>
    </row>
    <row r="151" spans="2:12">
      <c r="B151" s="141"/>
      <c r="C151" s="142"/>
      <c r="D151" s="142"/>
      <c r="E151" s="142"/>
      <c r="F151" s="142"/>
      <c r="G151" s="142"/>
      <c r="H151" s="142"/>
      <c r="I151" s="142"/>
      <c r="J151" s="142"/>
      <c r="K151" s="142"/>
      <c r="L151" s="142"/>
    </row>
    <row r="152" spans="2:12">
      <c r="B152" s="141"/>
      <c r="C152" s="142"/>
      <c r="D152" s="142"/>
      <c r="E152" s="142"/>
      <c r="F152" s="142"/>
      <c r="G152" s="142"/>
      <c r="H152" s="142"/>
      <c r="I152" s="142"/>
      <c r="J152" s="142"/>
      <c r="K152" s="142"/>
      <c r="L152" s="142"/>
    </row>
    <row r="153" spans="2:12">
      <c r="B153" s="141"/>
      <c r="C153" s="142"/>
      <c r="D153" s="142"/>
      <c r="E153" s="142"/>
      <c r="F153" s="142"/>
      <c r="G153" s="142"/>
      <c r="H153" s="142"/>
      <c r="I153" s="142"/>
      <c r="J153" s="142"/>
      <c r="K153" s="142"/>
      <c r="L153" s="142"/>
    </row>
    <row r="154" spans="2:12">
      <c r="B154" s="141"/>
      <c r="C154" s="142"/>
      <c r="D154" s="142"/>
      <c r="E154" s="142"/>
      <c r="F154" s="142"/>
      <c r="G154" s="142"/>
      <c r="H154" s="142"/>
      <c r="I154" s="142"/>
      <c r="J154" s="142"/>
      <c r="K154" s="142"/>
      <c r="L154" s="142"/>
    </row>
    <row r="155" spans="2:12">
      <c r="B155" s="141"/>
      <c r="C155" s="142"/>
      <c r="D155" s="142"/>
      <c r="E155" s="142"/>
      <c r="F155" s="142"/>
      <c r="G155" s="142"/>
      <c r="H155" s="142"/>
      <c r="I155" s="142"/>
      <c r="J155" s="142"/>
      <c r="K155" s="142"/>
      <c r="L155" s="142"/>
    </row>
    <row r="156" spans="2:12">
      <c r="B156" s="141"/>
      <c r="C156" s="142"/>
      <c r="D156" s="142"/>
      <c r="E156" s="142"/>
      <c r="F156" s="142"/>
      <c r="G156" s="142"/>
      <c r="H156" s="142"/>
      <c r="I156" s="142"/>
      <c r="J156" s="142"/>
      <c r="K156" s="142"/>
      <c r="L156" s="142"/>
    </row>
    <row r="157" spans="2:12">
      <c r="B157" s="141"/>
      <c r="C157" s="142"/>
      <c r="D157" s="142"/>
      <c r="E157" s="142"/>
      <c r="F157" s="142"/>
      <c r="G157" s="142"/>
      <c r="H157" s="142"/>
      <c r="I157" s="142"/>
      <c r="J157" s="142"/>
      <c r="K157" s="142"/>
      <c r="L157" s="142"/>
    </row>
    <row r="158" spans="2:12">
      <c r="B158" s="141"/>
      <c r="C158" s="142"/>
      <c r="D158" s="142"/>
      <c r="E158" s="142"/>
      <c r="F158" s="142"/>
      <c r="G158" s="142"/>
      <c r="H158" s="142"/>
      <c r="I158" s="142"/>
      <c r="J158" s="142"/>
      <c r="K158" s="142"/>
      <c r="L158" s="142"/>
    </row>
    <row r="159" spans="2:12">
      <c r="B159" s="141"/>
      <c r="C159" s="142"/>
      <c r="D159" s="142"/>
      <c r="E159" s="142"/>
      <c r="F159" s="142"/>
      <c r="G159" s="142"/>
      <c r="H159" s="142"/>
      <c r="I159" s="142"/>
      <c r="J159" s="142"/>
      <c r="K159" s="142"/>
      <c r="L159" s="142"/>
    </row>
    <row r="160" spans="2:12">
      <c r="B160" s="141"/>
      <c r="C160" s="142"/>
      <c r="D160" s="142"/>
      <c r="E160" s="142"/>
      <c r="F160" s="142"/>
      <c r="G160" s="142"/>
      <c r="H160" s="142"/>
      <c r="I160" s="142"/>
      <c r="J160" s="142"/>
      <c r="K160" s="142"/>
      <c r="L160" s="142"/>
    </row>
    <row r="161" spans="2:12">
      <c r="B161" s="141"/>
      <c r="C161" s="142"/>
      <c r="D161" s="142"/>
      <c r="E161" s="142"/>
      <c r="F161" s="142"/>
      <c r="G161" s="142"/>
      <c r="H161" s="142"/>
      <c r="I161" s="142"/>
      <c r="J161" s="142"/>
      <c r="K161" s="142"/>
      <c r="L161" s="142"/>
    </row>
    <row r="162" spans="2:12">
      <c r="B162" s="141"/>
      <c r="C162" s="142"/>
      <c r="D162" s="142"/>
      <c r="E162" s="142"/>
      <c r="F162" s="142"/>
      <c r="G162" s="142"/>
      <c r="H162" s="142"/>
      <c r="I162" s="142"/>
      <c r="J162" s="142"/>
      <c r="K162" s="142"/>
      <c r="L162" s="142"/>
    </row>
    <row r="163" spans="2:12">
      <c r="B163" s="141"/>
      <c r="C163" s="142"/>
      <c r="D163" s="142"/>
      <c r="E163" s="142"/>
      <c r="F163" s="142"/>
      <c r="G163" s="142"/>
      <c r="H163" s="142"/>
      <c r="I163" s="142"/>
      <c r="J163" s="142"/>
      <c r="K163" s="142"/>
      <c r="L163" s="142"/>
    </row>
    <row r="164" spans="2:12">
      <c r="B164" s="141"/>
      <c r="C164" s="142"/>
      <c r="D164" s="142"/>
      <c r="E164" s="142"/>
      <c r="F164" s="142"/>
      <c r="G164" s="142"/>
      <c r="H164" s="142"/>
      <c r="I164" s="142"/>
      <c r="J164" s="142"/>
      <c r="K164" s="142"/>
      <c r="L164" s="142"/>
    </row>
    <row r="165" spans="2:12">
      <c r="B165" s="141"/>
      <c r="C165" s="142"/>
      <c r="D165" s="142"/>
      <c r="E165" s="142"/>
      <c r="F165" s="142"/>
      <c r="G165" s="142"/>
      <c r="H165" s="142"/>
      <c r="I165" s="142"/>
      <c r="J165" s="142"/>
      <c r="K165" s="142"/>
      <c r="L165" s="142"/>
    </row>
    <row r="166" spans="2:12">
      <c r="B166" s="141"/>
      <c r="C166" s="142"/>
      <c r="D166" s="142"/>
      <c r="E166" s="142"/>
      <c r="F166" s="142"/>
      <c r="G166" s="142"/>
      <c r="H166" s="142"/>
      <c r="I166" s="142"/>
      <c r="J166" s="142"/>
      <c r="K166" s="142"/>
      <c r="L166" s="142"/>
    </row>
    <row r="167" spans="2:12">
      <c r="B167" s="141"/>
      <c r="C167" s="142"/>
      <c r="D167" s="142"/>
      <c r="E167" s="142"/>
      <c r="F167" s="142"/>
      <c r="G167" s="142"/>
      <c r="H167" s="142"/>
      <c r="I167" s="142"/>
      <c r="J167" s="142"/>
      <c r="K167" s="142"/>
      <c r="L167" s="142"/>
    </row>
    <row r="168" spans="2:12">
      <c r="B168" s="141"/>
      <c r="C168" s="142"/>
      <c r="D168" s="142"/>
      <c r="E168" s="142"/>
      <c r="F168" s="142"/>
      <c r="G168" s="142"/>
      <c r="H168" s="142"/>
      <c r="I168" s="142"/>
      <c r="J168" s="142"/>
      <c r="K168" s="142"/>
      <c r="L168" s="142"/>
    </row>
    <row r="169" spans="2:12">
      <c r="B169" s="141"/>
      <c r="C169" s="142"/>
      <c r="D169" s="142"/>
      <c r="E169" s="142"/>
      <c r="F169" s="142"/>
      <c r="G169" s="142"/>
      <c r="H169" s="142"/>
      <c r="I169" s="142"/>
      <c r="J169" s="142"/>
      <c r="K169" s="142"/>
      <c r="L169" s="142"/>
    </row>
    <row r="170" spans="2:12">
      <c r="B170" s="141"/>
      <c r="C170" s="142"/>
      <c r="D170" s="142"/>
      <c r="E170" s="142"/>
      <c r="F170" s="142"/>
      <c r="G170" s="142"/>
      <c r="H170" s="142"/>
      <c r="I170" s="142"/>
      <c r="J170" s="142"/>
      <c r="K170" s="142"/>
      <c r="L170" s="142"/>
    </row>
    <row r="171" spans="2:12">
      <c r="B171" s="141"/>
      <c r="C171" s="142"/>
      <c r="D171" s="142"/>
      <c r="E171" s="142"/>
      <c r="F171" s="142"/>
      <c r="G171" s="142"/>
      <c r="H171" s="142"/>
      <c r="I171" s="142"/>
      <c r="J171" s="142"/>
      <c r="K171" s="142"/>
      <c r="L171" s="142"/>
    </row>
    <row r="172" spans="2:12">
      <c r="B172" s="141"/>
      <c r="C172" s="142"/>
      <c r="D172" s="142"/>
      <c r="E172" s="142"/>
      <c r="F172" s="142"/>
      <c r="G172" s="142"/>
      <c r="H172" s="142"/>
      <c r="I172" s="142"/>
      <c r="J172" s="142"/>
      <c r="K172" s="142"/>
      <c r="L172" s="142"/>
    </row>
    <row r="173" spans="2:12">
      <c r="B173" s="141"/>
      <c r="C173" s="142"/>
      <c r="D173" s="142"/>
      <c r="E173" s="142"/>
      <c r="F173" s="142"/>
      <c r="G173" s="142"/>
      <c r="H173" s="142"/>
      <c r="I173" s="142"/>
      <c r="J173" s="142"/>
      <c r="K173" s="142"/>
      <c r="L173" s="142"/>
    </row>
    <row r="174" spans="2:12">
      <c r="B174" s="141"/>
      <c r="C174" s="142"/>
      <c r="D174" s="142"/>
      <c r="E174" s="142"/>
      <c r="F174" s="142"/>
      <c r="G174" s="142"/>
      <c r="H174" s="142"/>
      <c r="I174" s="142"/>
      <c r="J174" s="142"/>
      <c r="K174" s="142"/>
      <c r="L174" s="142"/>
    </row>
    <row r="175" spans="2:12">
      <c r="B175" s="141"/>
      <c r="C175" s="142"/>
      <c r="D175" s="142"/>
      <c r="E175" s="142"/>
      <c r="F175" s="142"/>
      <c r="G175" s="142"/>
      <c r="H175" s="142"/>
      <c r="I175" s="142"/>
      <c r="J175" s="142"/>
      <c r="K175" s="142"/>
      <c r="L175" s="142"/>
    </row>
    <row r="176" spans="2:12">
      <c r="B176" s="141"/>
      <c r="C176" s="142"/>
      <c r="D176" s="142"/>
      <c r="E176" s="142"/>
      <c r="F176" s="142"/>
      <c r="G176" s="142"/>
      <c r="H176" s="142"/>
      <c r="I176" s="142"/>
      <c r="J176" s="142"/>
      <c r="K176" s="142"/>
      <c r="L176" s="142"/>
    </row>
    <row r="177" spans="2:12">
      <c r="B177" s="141"/>
      <c r="C177" s="142"/>
      <c r="D177" s="142"/>
      <c r="E177" s="142"/>
      <c r="F177" s="142"/>
      <c r="G177" s="142"/>
      <c r="H177" s="142"/>
      <c r="I177" s="142"/>
      <c r="J177" s="142"/>
      <c r="K177" s="142"/>
      <c r="L177" s="142"/>
    </row>
    <row r="178" spans="2:12">
      <c r="B178" s="141"/>
      <c r="C178" s="142"/>
      <c r="D178" s="142"/>
      <c r="E178" s="142"/>
      <c r="F178" s="142"/>
      <c r="G178" s="142"/>
      <c r="H178" s="142"/>
      <c r="I178" s="142"/>
      <c r="J178" s="142"/>
      <c r="K178" s="142"/>
      <c r="L178" s="142"/>
    </row>
    <row r="179" spans="2:12">
      <c r="B179" s="141"/>
      <c r="C179" s="142"/>
      <c r="D179" s="142"/>
      <c r="E179" s="142"/>
      <c r="F179" s="142"/>
      <c r="G179" s="142"/>
      <c r="H179" s="142"/>
      <c r="I179" s="142"/>
      <c r="J179" s="142"/>
      <c r="K179" s="142"/>
      <c r="L179" s="142"/>
    </row>
    <row r="180" spans="2:12">
      <c r="B180" s="141"/>
      <c r="C180" s="142"/>
      <c r="D180" s="142"/>
      <c r="E180" s="142"/>
      <c r="F180" s="142"/>
      <c r="G180" s="142"/>
      <c r="H180" s="142"/>
      <c r="I180" s="142"/>
      <c r="J180" s="142"/>
      <c r="K180" s="142"/>
      <c r="L180" s="142"/>
    </row>
    <row r="181" spans="2:12">
      <c r="B181" s="141"/>
      <c r="C181" s="142"/>
      <c r="D181" s="142"/>
      <c r="E181" s="142"/>
      <c r="F181" s="142"/>
      <c r="G181" s="142"/>
      <c r="H181" s="142"/>
      <c r="I181" s="142"/>
      <c r="J181" s="142"/>
      <c r="K181" s="142"/>
      <c r="L181" s="142"/>
    </row>
    <row r="182" spans="2:12">
      <c r="B182" s="141"/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</row>
    <row r="183" spans="2:12">
      <c r="B183" s="141"/>
      <c r="C183" s="142"/>
      <c r="D183" s="142"/>
      <c r="E183" s="142"/>
      <c r="F183" s="142"/>
      <c r="G183" s="142"/>
      <c r="H183" s="142"/>
      <c r="I183" s="142"/>
      <c r="J183" s="142"/>
      <c r="K183" s="142"/>
      <c r="L183" s="142"/>
    </row>
    <row r="184" spans="2:12">
      <c r="B184" s="141"/>
      <c r="C184" s="142"/>
      <c r="D184" s="142"/>
      <c r="E184" s="142"/>
      <c r="F184" s="142"/>
      <c r="G184" s="142"/>
      <c r="H184" s="142"/>
      <c r="I184" s="142"/>
      <c r="J184" s="142"/>
      <c r="K184" s="142"/>
      <c r="L184" s="142"/>
    </row>
    <row r="185" spans="2:12">
      <c r="B185" s="141"/>
      <c r="C185" s="142"/>
      <c r="D185" s="142"/>
      <c r="E185" s="142"/>
      <c r="F185" s="142"/>
      <c r="G185" s="142"/>
      <c r="H185" s="142"/>
      <c r="I185" s="142"/>
      <c r="J185" s="142"/>
      <c r="K185" s="142"/>
      <c r="L185" s="142"/>
    </row>
    <row r="186" spans="2:12">
      <c r="B186" s="141"/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</row>
    <row r="187" spans="2:12">
      <c r="B187" s="141"/>
      <c r="C187" s="142"/>
      <c r="D187" s="142"/>
      <c r="E187" s="142"/>
      <c r="F187" s="142"/>
      <c r="G187" s="142"/>
      <c r="H187" s="142"/>
      <c r="I187" s="142"/>
      <c r="J187" s="142"/>
      <c r="K187" s="142"/>
      <c r="L187" s="142"/>
    </row>
    <row r="188" spans="2:12">
      <c r="B188" s="141"/>
      <c r="C188" s="142"/>
      <c r="D188" s="142"/>
      <c r="E188" s="142"/>
      <c r="F188" s="142"/>
      <c r="G188" s="142"/>
      <c r="H188" s="142"/>
      <c r="I188" s="142"/>
      <c r="J188" s="142"/>
      <c r="K188" s="142"/>
      <c r="L188" s="142"/>
    </row>
    <row r="189" spans="2:12">
      <c r="B189" s="141"/>
      <c r="C189" s="142"/>
      <c r="D189" s="142"/>
      <c r="E189" s="142"/>
      <c r="F189" s="142"/>
      <c r="G189" s="142"/>
      <c r="H189" s="142"/>
      <c r="I189" s="142"/>
      <c r="J189" s="142"/>
      <c r="K189" s="142"/>
      <c r="L189" s="142"/>
    </row>
    <row r="190" spans="2:12">
      <c r="B190" s="141"/>
      <c r="C190" s="142"/>
      <c r="D190" s="142"/>
      <c r="E190" s="142"/>
      <c r="F190" s="142"/>
      <c r="G190" s="142"/>
      <c r="H190" s="142"/>
      <c r="I190" s="142"/>
      <c r="J190" s="142"/>
      <c r="K190" s="142"/>
      <c r="L190" s="142"/>
    </row>
    <row r="191" spans="2:12">
      <c r="B191" s="141"/>
      <c r="C191" s="142"/>
      <c r="D191" s="142"/>
      <c r="E191" s="142"/>
      <c r="F191" s="142"/>
      <c r="G191" s="142"/>
      <c r="H191" s="142"/>
      <c r="I191" s="142"/>
      <c r="J191" s="142"/>
      <c r="K191" s="142"/>
      <c r="L191" s="142"/>
    </row>
    <row r="192" spans="2:12">
      <c r="B192" s="141"/>
      <c r="C192" s="142"/>
      <c r="D192" s="142"/>
      <c r="E192" s="142"/>
      <c r="F192" s="142"/>
      <c r="G192" s="142"/>
      <c r="H192" s="142"/>
      <c r="I192" s="142"/>
      <c r="J192" s="142"/>
      <c r="K192" s="142"/>
      <c r="L192" s="142"/>
    </row>
    <row r="193" spans="2:12">
      <c r="B193" s="141"/>
      <c r="C193" s="142"/>
      <c r="D193" s="142"/>
      <c r="E193" s="142"/>
      <c r="F193" s="142"/>
      <c r="G193" s="142"/>
      <c r="H193" s="142"/>
      <c r="I193" s="142"/>
      <c r="J193" s="142"/>
      <c r="K193" s="142"/>
      <c r="L193" s="142"/>
    </row>
    <row r="194" spans="2:12">
      <c r="B194" s="141"/>
      <c r="C194" s="142"/>
      <c r="D194" s="142"/>
      <c r="E194" s="142"/>
      <c r="F194" s="142"/>
      <c r="G194" s="142"/>
      <c r="H194" s="142"/>
      <c r="I194" s="142"/>
      <c r="J194" s="142"/>
      <c r="K194" s="142"/>
      <c r="L194" s="142"/>
    </row>
    <row r="195" spans="2:12">
      <c r="B195" s="141"/>
      <c r="C195" s="142"/>
      <c r="D195" s="142"/>
      <c r="E195" s="142"/>
      <c r="F195" s="142"/>
      <c r="G195" s="142"/>
      <c r="H195" s="142"/>
      <c r="I195" s="142"/>
      <c r="J195" s="142"/>
      <c r="K195" s="142"/>
      <c r="L195" s="142"/>
    </row>
    <row r="196" spans="2:12">
      <c r="B196" s="141"/>
      <c r="C196" s="142"/>
      <c r="D196" s="142"/>
      <c r="E196" s="142"/>
      <c r="F196" s="142"/>
      <c r="G196" s="142"/>
      <c r="H196" s="142"/>
      <c r="I196" s="142"/>
      <c r="J196" s="142"/>
      <c r="K196" s="142"/>
      <c r="L196" s="142"/>
    </row>
    <row r="197" spans="2:12">
      <c r="B197" s="141"/>
      <c r="C197" s="142"/>
      <c r="D197" s="142"/>
      <c r="E197" s="142"/>
      <c r="F197" s="142"/>
      <c r="G197" s="142"/>
      <c r="H197" s="142"/>
      <c r="I197" s="142"/>
      <c r="J197" s="142"/>
      <c r="K197" s="142"/>
      <c r="L197" s="142"/>
    </row>
    <row r="198" spans="2:12">
      <c r="B198" s="141"/>
      <c r="C198" s="142"/>
      <c r="D198" s="142"/>
      <c r="E198" s="142"/>
      <c r="F198" s="142"/>
      <c r="G198" s="142"/>
      <c r="H198" s="142"/>
      <c r="I198" s="142"/>
      <c r="J198" s="142"/>
      <c r="K198" s="142"/>
      <c r="L198" s="142"/>
    </row>
    <row r="199" spans="2:12">
      <c r="B199" s="141"/>
      <c r="C199" s="142"/>
      <c r="D199" s="142"/>
      <c r="E199" s="142"/>
      <c r="F199" s="142"/>
      <c r="G199" s="142"/>
      <c r="H199" s="142"/>
      <c r="I199" s="142"/>
      <c r="J199" s="142"/>
      <c r="K199" s="142"/>
      <c r="L199" s="142"/>
    </row>
    <row r="200" spans="2:12">
      <c r="B200" s="141"/>
      <c r="C200" s="142"/>
      <c r="D200" s="142"/>
      <c r="E200" s="142"/>
      <c r="F200" s="142"/>
      <c r="G200" s="142"/>
      <c r="H200" s="142"/>
      <c r="I200" s="142"/>
      <c r="J200" s="142"/>
      <c r="K200" s="142"/>
      <c r="L200" s="142"/>
    </row>
    <row r="201" spans="2:12">
      <c r="B201" s="141"/>
      <c r="C201" s="142"/>
      <c r="D201" s="142"/>
      <c r="E201" s="142"/>
      <c r="F201" s="142"/>
      <c r="G201" s="142"/>
      <c r="H201" s="142"/>
      <c r="I201" s="142"/>
      <c r="J201" s="142"/>
      <c r="K201" s="142"/>
      <c r="L201" s="142"/>
    </row>
    <row r="202" spans="2:12">
      <c r="B202" s="141"/>
      <c r="C202" s="142"/>
      <c r="D202" s="142"/>
      <c r="E202" s="142"/>
      <c r="F202" s="142"/>
      <c r="G202" s="142"/>
      <c r="H202" s="142"/>
      <c r="I202" s="142"/>
      <c r="J202" s="142"/>
      <c r="K202" s="142"/>
      <c r="L202" s="142"/>
    </row>
    <row r="203" spans="2:12">
      <c r="B203" s="141"/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</row>
    <row r="204" spans="2:12">
      <c r="B204" s="141"/>
      <c r="C204" s="142"/>
      <c r="D204" s="142"/>
      <c r="E204" s="142"/>
      <c r="F204" s="142"/>
      <c r="G204" s="142"/>
      <c r="H204" s="142"/>
      <c r="I204" s="142"/>
      <c r="J204" s="142"/>
      <c r="K204" s="142"/>
      <c r="L204" s="142"/>
    </row>
    <row r="205" spans="2:12">
      <c r="B205" s="141"/>
      <c r="C205" s="142"/>
      <c r="D205" s="142"/>
      <c r="E205" s="142"/>
      <c r="F205" s="142"/>
      <c r="G205" s="142"/>
      <c r="H205" s="142"/>
      <c r="I205" s="142"/>
      <c r="J205" s="142"/>
      <c r="K205" s="142"/>
      <c r="L205" s="142"/>
    </row>
    <row r="206" spans="2:12">
      <c r="B206" s="141"/>
      <c r="C206" s="142"/>
      <c r="D206" s="142"/>
      <c r="E206" s="142"/>
      <c r="F206" s="142"/>
      <c r="G206" s="142"/>
      <c r="H206" s="142"/>
      <c r="I206" s="142"/>
      <c r="J206" s="142"/>
      <c r="K206" s="142"/>
      <c r="L206" s="142"/>
    </row>
    <row r="207" spans="2:12">
      <c r="B207" s="141"/>
      <c r="C207" s="142"/>
      <c r="D207" s="142"/>
      <c r="E207" s="142"/>
      <c r="F207" s="142"/>
      <c r="G207" s="142"/>
      <c r="H207" s="142"/>
      <c r="I207" s="142"/>
      <c r="J207" s="142"/>
      <c r="K207" s="142"/>
      <c r="L207" s="142"/>
    </row>
    <row r="208" spans="2:12">
      <c r="B208" s="141"/>
      <c r="C208" s="142"/>
      <c r="D208" s="142"/>
      <c r="E208" s="142"/>
      <c r="F208" s="142"/>
      <c r="G208" s="142"/>
      <c r="H208" s="142"/>
      <c r="I208" s="142"/>
      <c r="J208" s="142"/>
      <c r="K208" s="142"/>
      <c r="L208" s="142"/>
    </row>
    <row r="209" spans="2:12">
      <c r="B209" s="141"/>
      <c r="C209" s="142"/>
      <c r="D209" s="142"/>
      <c r="E209" s="142"/>
      <c r="F209" s="142"/>
      <c r="G209" s="142"/>
      <c r="H209" s="142"/>
      <c r="I209" s="142"/>
      <c r="J209" s="142"/>
      <c r="K209" s="142"/>
      <c r="L209" s="142"/>
    </row>
    <row r="210" spans="2:12">
      <c r="B210" s="141"/>
      <c r="C210" s="142"/>
      <c r="D210" s="142"/>
      <c r="E210" s="142"/>
      <c r="F210" s="142"/>
      <c r="G210" s="142"/>
      <c r="H210" s="142"/>
      <c r="I210" s="142"/>
      <c r="J210" s="142"/>
      <c r="K210" s="142"/>
      <c r="L210" s="142"/>
    </row>
    <row r="211" spans="2:12">
      <c r="B211" s="141"/>
      <c r="C211" s="142"/>
      <c r="D211" s="142"/>
      <c r="E211" s="142"/>
      <c r="F211" s="142"/>
      <c r="G211" s="142"/>
      <c r="H211" s="142"/>
      <c r="I211" s="142"/>
      <c r="J211" s="142"/>
      <c r="K211" s="142"/>
      <c r="L211" s="142"/>
    </row>
    <row r="212" spans="2:12">
      <c r="B212" s="141"/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</row>
    <row r="213" spans="2:12">
      <c r="B213" s="141"/>
      <c r="C213" s="142"/>
      <c r="D213" s="142"/>
      <c r="E213" s="142"/>
      <c r="F213" s="142"/>
      <c r="G213" s="142"/>
      <c r="H213" s="142"/>
      <c r="I213" s="142"/>
      <c r="J213" s="142"/>
      <c r="K213" s="142"/>
      <c r="L213" s="142"/>
    </row>
    <row r="214" spans="2:12">
      <c r="B214" s="141"/>
      <c r="C214" s="142"/>
      <c r="D214" s="142"/>
      <c r="E214" s="142"/>
      <c r="F214" s="142"/>
      <c r="G214" s="142"/>
      <c r="H214" s="142"/>
      <c r="I214" s="142"/>
      <c r="J214" s="142"/>
      <c r="K214" s="142"/>
      <c r="L214" s="142"/>
    </row>
    <row r="215" spans="2:12">
      <c r="B215" s="141"/>
      <c r="C215" s="142"/>
      <c r="D215" s="142"/>
      <c r="E215" s="142"/>
      <c r="F215" s="142"/>
      <c r="G215" s="142"/>
      <c r="H215" s="142"/>
      <c r="I215" s="142"/>
      <c r="J215" s="142"/>
      <c r="K215" s="142"/>
      <c r="L215" s="142"/>
    </row>
    <row r="216" spans="2:12">
      <c r="B216" s="141"/>
      <c r="C216" s="142"/>
      <c r="D216" s="142"/>
      <c r="E216" s="142"/>
      <c r="F216" s="142"/>
      <c r="G216" s="142"/>
      <c r="H216" s="142"/>
      <c r="I216" s="142"/>
      <c r="J216" s="142"/>
      <c r="K216" s="142"/>
      <c r="L216" s="142"/>
    </row>
    <row r="217" spans="2:12">
      <c r="B217" s="141"/>
      <c r="C217" s="142"/>
      <c r="D217" s="142"/>
      <c r="E217" s="142"/>
      <c r="F217" s="142"/>
      <c r="G217" s="142"/>
      <c r="H217" s="142"/>
      <c r="I217" s="142"/>
      <c r="J217" s="142"/>
      <c r="K217" s="142"/>
      <c r="L217" s="142"/>
    </row>
    <row r="218" spans="2:12">
      <c r="B218" s="141"/>
      <c r="C218" s="142"/>
      <c r="D218" s="142"/>
      <c r="E218" s="142"/>
      <c r="F218" s="142"/>
      <c r="G218" s="142"/>
      <c r="H218" s="142"/>
      <c r="I218" s="142"/>
      <c r="J218" s="142"/>
      <c r="K218" s="142"/>
      <c r="L218" s="142"/>
    </row>
    <row r="219" spans="2:12">
      <c r="B219" s="141"/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</row>
    <row r="220" spans="2:12">
      <c r="B220" s="141"/>
      <c r="C220" s="142"/>
      <c r="D220" s="142"/>
      <c r="E220" s="142"/>
      <c r="F220" s="142"/>
      <c r="G220" s="142"/>
      <c r="H220" s="142"/>
      <c r="I220" s="142"/>
      <c r="J220" s="142"/>
      <c r="K220" s="142"/>
      <c r="L220" s="142"/>
    </row>
    <row r="221" spans="2:12">
      <c r="B221" s="141"/>
      <c r="C221" s="142"/>
      <c r="D221" s="142"/>
      <c r="E221" s="142"/>
      <c r="F221" s="142"/>
      <c r="G221" s="142"/>
      <c r="H221" s="142"/>
      <c r="I221" s="142"/>
      <c r="J221" s="142"/>
      <c r="K221" s="142"/>
      <c r="L221" s="142"/>
    </row>
    <row r="222" spans="2:12">
      <c r="B222" s="141"/>
      <c r="C222" s="142"/>
      <c r="D222" s="142"/>
      <c r="E222" s="142"/>
      <c r="F222" s="142"/>
      <c r="G222" s="142"/>
      <c r="H222" s="142"/>
      <c r="I222" s="142"/>
      <c r="J222" s="142"/>
      <c r="K222" s="142"/>
      <c r="L222" s="142"/>
    </row>
    <row r="223" spans="2:12">
      <c r="B223" s="141"/>
      <c r="C223" s="142"/>
      <c r="D223" s="142"/>
      <c r="E223" s="142"/>
      <c r="F223" s="142"/>
      <c r="G223" s="142"/>
      <c r="H223" s="142"/>
      <c r="I223" s="142"/>
      <c r="J223" s="142"/>
      <c r="K223" s="142"/>
      <c r="L223" s="142"/>
    </row>
    <row r="224" spans="2:12">
      <c r="B224" s="141"/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</row>
    <row r="225" spans="2:12">
      <c r="B225" s="141"/>
      <c r="C225" s="142"/>
      <c r="D225" s="142"/>
      <c r="E225" s="142"/>
      <c r="F225" s="142"/>
      <c r="G225" s="142"/>
      <c r="H225" s="142"/>
      <c r="I225" s="142"/>
      <c r="J225" s="142"/>
      <c r="K225" s="142"/>
      <c r="L225" s="142"/>
    </row>
    <row r="226" spans="2:12">
      <c r="B226" s="141"/>
      <c r="C226" s="142"/>
      <c r="D226" s="142"/>
      <c r="E226" s="142"/>
      <c r="F226" s="142"/>
      <c r="G226" s="142"/>
      <c r="H226" s="142"/>
      <c r="I226" s="142"/>
      <c r="J226" s="142"/>
      <c r="K226" s="142"/>
      <c r="L226" s="142"/>
    </row>
    <row r="227" spans="2:12">
      <c r="B227" s="141"/>
      <c r="C227" s="142"/>
      <c r="D227" s="142"/>
      <c r="E227" s="142"/>
      <c r="F227" s="142"/>
      <c r="G227" s="142"/>
      <c r="H227" s="142"/>
      <c r="I227" s="142"/>
      <c r="J227" s="142"/>
      <c r="K227" s="142"/>
      <c r="L227" s="142"/>
    </row>
    <row r="228" spans="2:12">
      <c r="B228" s="141"/>
      <c r="C228" s="142"/>
      <c r="D228" s="142"/>
      <c r="E228" s="142"/>
      <c r="F228" s="142"/>
      <c r="G228" s="142"/>
      <c r="H228" s="142"/>
      <c r="I228" s="142"/>
      <c r="J228" s="142"/>
      <c r="K228" s="142"/>
      <c r="L228" s="142"/>
    </row>
    <row r="229" spans="2:12">
      <c r="B229" s="141"/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</row>
    <row r="230" spans="2:12">
      <c r="B230" s="141"/>
      <c r="C230" s="142"/>
      <c r="D230" s="142"/>
      <c r="E230" s="142"/>
      <c r="F230" s="142"/>
      <c r="G230" s="142"/>
      <c r="H230" s="142"/>
      <c r="I230" s="142"/>
      <c r="J230" s="142"/>
      <c r="K230" s="142"/>
      <c r="L230" s="142"/>
    </row>
    <row r="231" spans="2:12">
      <c r="B231" s="141"/>
      <c r="C231" s="142"/>
      <c r="D231" s="142"/>
      <c r="E231" s="142"/>
      <c r="F231" s="142"/>
      <c r="G231" s="142"/>
      <c r="H231" s="142"/>
      <c r="I231" s="142"/>
      <c r="J231" s="142"/>
      <c r="K231" s="142"/>
      <c r="L231" s="142"/>
    </row>
    <row r="232" spans="2:12">
      <c r="B232" s="141"/>
      <c r="C232" s="142"/>
      <c r="D232" s="142"/>
      <c r="E232" s="142"/>
      <c r="F232" s="142"/>
      <c r="G232" s="142"/>
      <c r="H232" s="142"/>
      <c r="I232" s="142"/>
      <c r="J232" s="142"/>
      <c r="K232" s="142"/>
      <c r="L232" s="142"/>
    </row>
    <row r="233" spans="2:12">
      <c r="B233" s="141"/>
      <c r="C233" s="142"/>
      <c r="D233" s="142"/>
      <c r="E233" s="142"/>
      <c r="F233" s="142"/>
      <c r="G233" s="142"/>
      <c r="H233" s="142"/>
      <c r="I233" s="142"/>
      <c r="J233" s="142"/>
      <c r="K233" s="142"/>
      <c r="L233" s="142"/>
    </row>
    <row r="234" spans="2:12">
      <c r="B234" s="141"/>
      <c r="C234" s="142"/>
      <c r="D234" s="142"/>
      <c r="E234" s="142"/>
      <c r="F234" s="142"/>
      <c r="G234" s="142"/>
      <c r="H234" s="142"/>
      <c r="I234" s="142"/>
      <c r="J234" s="142"/>
      <c r="K234" s="142"/>
      <c r="L234" s="142"/>
    </row>
    <row r="235" spans="2:12">
      <c r="B235" s="141"/>
      <c r="C235" s="142"/>
      <c r="D235" s="142"/>
      <c r="E235" s="142"/>
      <c r="F235" s="142"/>
      <c r="G235" s="142"/>
      <c r="H235" s="142"/>
      <c r="I235" s="142"/>
      <c r="J235" s="142"/>
      <c r="K235" s="142"/>
      <c r="L235" s="142"/>
    </row>
    <row r="236" spans="2:12">
      <c r="B236" s="141"/>
      <c r="C236" s="142"/>
      <c r="D236" s="142"/>
      <c r="E236" s="142"/>
      <c r="F236" s="142"/>
      <c r="G236" s="142"/>
      <c r="H236" s="142"/>
      <c r="I236" s="142"/>
      <c r="J236" s="142"/>
      <c r="K236" s="142"/>
      <c r="L236" s="142"/>
    </row>
    <row r="237" spans="2:12">
      <c r="B237" s="141"/>
      <c r="C237" s="142"/>
      <c r="D237" s="142"/>
      <c r="E237" s="142"/>
      <c r="F237" s="142"/>
      <c r="G237" s="142"/>
      <c r="H237" s="142"/>
      <c r="I237" s="142"/>
      <c r="J237" s="142"/>
      <c r="K237" s="142"/>
      <c r="L237" s="142"/>
    </row>
    <row r="238" spans="2:12">
      <c r="B238" s="141"/>
      <c r="C238" s="142"/>
      <c r="D238" s="142"/>
      <c r="E238" s="142"/>
      <c r="F238" s="142"/>
      <c r="G238" s="142"/>
      <c r="H238" s="142"/>
      <c r="I238" s="142"/>
      <c r="J238" s="142"/>
      <c r="K238" s="142"/>
      <c r="L238" s="142"/>
    </row>
    <row r="239" spans="2:12">
      <c r="B239" s="141"/>
      <c r="C239" s="142"/>
      <c r="D239" s="142"/>
      <c r="E239" s="142"/>
      <c r="F239" s="142"/>
      <c r="G239" s="142"/>
      <c r="H239" s="142"/>
      <c r="I239" s="142"/>
      <c r="J239" s="142"/>
      <c r="K239" s="142"/>
      <c r="L239" s="142"/>
    </row>
    <row r="240" spans="2:12">
      <c r="B240" s="141"/>
      <c r="C240" s="142"/>
      <c r="D240" s="142"/>
      <c r="E240" s="142"/>
      <c r="F240" s="142"/>
      <c r="G240" s="142"/>
      <c r="H240" s="142"/>
      <c r="I240" s="142"/>
      <c r="J240" s="142"/>
      <c r="K240" s="142"/>
      <c r="L240" s="142"/>
    </row>
    <row r="241" spans="2:12">
      <c r="B241" s="141"/>
      <c r="C241" s="142"/>
      <c r="D241" s="142"/>
      <c r="E241" s="142"/>
      <c r="F241" s="142"/>
      <c r="G241" s="142"/>
      <c r="H241" s="142"/>
      <c r="I241" s="142"/>
      <c r="J241" s="142"/>
      <c r="K241" s="142"/>
      <c r="L241" s="142"/>
    </row>
    <row r="242" spans="2:12">
      <c r="B242" s="141"/>
      <c r="C242" s="142"/>
      <c r="D242" s="142"/>
      <c r="E242" s="142"/>
      <c r="F242" s="142"/>
      <c r="G242" s="142"/>
      <c r="H242" s="142"/>
      <c r="I242" s="142"/>
      <c r="J242" s="142"/>
      <c r="K242" s="142"/>
      <c r="L242" s="142"/>
    </row>
    <row r="243" spans="2:12">
      <c r="B243" s="141"/>
      <c r="C243" s="142"/>
      <c r="D243" s="142"/>
      <c r="E243" s="142"/>
      <c r="F243" s="142"/>
      <c r="G243" s="142"/>
      <c r="H243" s="142"/>
      <c r="I243" s="142"/>
      <c r="J243" s="142"/>
      <c r="K243" s="142"/>
      <c r="L243" s="142"/>
    </row>
    <row r="244" spans="2:12">
      <c r="B244" s="141"/>
      <c r="C244" s="142"/>
      <c r="D244" s="142"/>
      <c r="E244" s="142"/>
      <c r="F244" s="142"/>
      <c r="G244" s="142"/>
      <c r="H244" s="142"/>
      <c r="I244" s="142"/>
      <c r="J244" s="142"/>
      <c r="K244" s="142"/>
      <c r="L244" s="142"/>
    </row>
    <row r="245" spans="2:12">
      <c r="B245" s="141"/>
      <c r="C245" s="142"/>
      <c r="D245" s="142"/>
      <c r="E245" s="142"/>
      <c r="F245" s="142"/>
      <c r="G245" s="142"/>
      <c r="H245" s="142"/>
      <c r="I245" s="142"/>
      <c r="J245" s="142"/>
      <c r="K245" s="142"/>
      <c r="L245" s="142"/>
    </row>
    <row r="246" spans="2:12">
      <c r="B246" s="141"/>
      <c r="C246" s="142"/>
      <c r="D246" s="142"/>
      <c r="E246" s="142"/>
      <c r="F246" s="142"/>
      <c r="G246" s="142"/>
      <c r="H246" s="142"/>
      <c r="I246" s="142"/>
      <c r="J246" s="142"/>
      <c r="K246" s="142"/>
      <c r="L246" s="142"/>
    </row>
    <row r="247" spans="2:12">
      <c r="B247" s="141"/>
      <c r="C247" s="142"/>
      <c r="D247" s="142"/>
      <c r="E247" s="142"/>
      <c r="F247" s="142"/>
      <c r="G247" s="142"/>
      <c r="H247" s="142"/>
      <c r="I247" s="142"/>
      <c r="J247" s="142"/>
      <c r="K247" s="142"/>
      <c r="L247" s="142"/>
    </row>
    <row r="248" spans="2:12">
      <c r="B248" s="141"/>
      <c r="C248" s="142"/>
      <c r="D248" s="142"/>
      <c r="E248" s="142"/>
      <c r="F248" s="142"/>
      <c r="G248" s="142"/>
      <c r="H248" s="142"/>
      <c r="I248" s="142"/>
      <c r="J248" s="142"/>
      <c r="K248" s="142"/>
      <c r="L248" s="142"/>
    </row>
    <row r="249" spans="2:12">
      <c r="B249" s="141"/>
      <c r="C249" s="142"/>
      <c r="D249" s="142"/>
      <c r="E249" s="142"/>
      <c r="F249" s="142"/>
      <c r="G249" s="142"/>
      <c r="H249" s="142"/>
      <c r="I249" s="142"/>
      <c r="J249" s="142"/>
      <c r="K249" s="142"/>
      <c r="L249" s="142"/>
    </row>
    <row r="250" spans="2:12">
      <c r="B250" s="141"/>
      <c r="C250" s="142"/>
      <c r="D250" s="142"/>
      <c r="E250" s="142"/>
      <c r="F250" s="142"/>
      <c r="G250" s="142"/>
      <c r="H250" s="142"/>
      <c r="I250" s="142"/>
      <c r="J250" s="142"/>
      <c r="K250" s="142"/>
      <c r="L250" s="142"/>
    </row>
    <row r="251" spans="2:12">
      <c r="B251" s="141"/>
      <c r="C251" s="142"/>
      <c r="D251" s="142"/>
      <c r="E251" s="142"/>
      <c r="F251" s="142"/>
      <c r="G251" s="142"/>
      <c r="H251" s="142"/>
      <c r="I251" s="142"/>
      <c r="J251" s="142"/>
      <c r="K251" s="142"/>
      <c r="L251" s="142"/>
    </row>
    <row r="252" spans="2:12">
      <c r="B252" s="141"/>
      <c r="C252" s="142"/>
      <c r="D252" s="142"/>
      <c r="E252" s="142"/>
      <c r="F252" s="142"/>
      <c r="G252" s="142"/>
      <c r="H252" s="142"/>
      <c r="I252" s="142"/>
      <c r="J252" s="142"/>
      <c r="K252" s="142"/>
      <c r="L252" s="142"/>
    </row>
    <row r="253" spans="2:12">
      <c r="B253" s="141"/>
      <c r="C253" s="142"/>
      <c r="D253" s="142"/>
      <c r="E253" s="142"/>
      <c r="F253" s="142"/>
      <c r="G253" s="142"/>
      <c r="H253" s="142"/>
      <c r="I253" s="142"/>
      <c r="J253" s="142"/>
      <c r="K253" s="142"/>
      <c r="L253" s="142"/>
    </row>
    <row r="254" spans="2:12">
      <c r="B254" s="141"/>
      <c r="C254" s="142"/>
      <c r="D254" s="142"/>
      <c r="E254" s="142"/>
      <c r="F254" s="142"/>
      <c r="G254" s="142"/>
      <c r="H254" s="142"/>
      <c r="I254" s="142"/>
      <c r="J254" s="142"/>
      <c r="K254" s="142"/>
      <c r="L254" s="142"/>
    </row>
    <row r="255" spans="2:12">
      <c r="B255" s="141"/>
      <c r="C255" s="142"/>
      <c r="D255" s="142"/>
      <c r="E255" s="142"/>
      <c r="F255" s="142"/>
      <c r="G255" s="142"/>
      <c r="H255" s="142"/>
      <c r="I255" s="142"/>
      <c r="J255" s="142"/>
      <c r="K255" s="142"/>
      <c r="L255" s="142"/>
    </row>
    <row r="256" spans="2:12">
      <c r="B256" s="141"/>
      <c r="C256" s="142"/>
      <c r="D256" s="142"/>
      <c r="E256" s="142"/>
      <c r="F256" s="142"/>
      <c r="G256" s="142"/>
      <c r="H256" s="142"/>
      <c r="I256" s="142"/>
      <c r="J256" s="142"/>
      <c r="K256" s="142"/>
      <c r="L256" s="142"/>
    </row>
    <row r="257" spans="2:12">
      <c r="B257" s="141"/>
      <c r="C257" s="142"/>
      <c r="D257" s="142"/>
      <c r="E257" s="142"/>
      <c r="F257" s="142"/>
      <c r="G257" s="142"/>
      <c r="H257" s="142"/>
      <c r="I257" s="142"/>
      <c r="J257" s="142"/>
      <c r="K257" s="142"/>
      <c r="L257" s="142"/>
    </row>
    <row r="258" spans="2:12">
      <c r="B258" s="141"/>
      <c r="C258" s="142"/>
      <c r="D258" s="142"/>
      <c r="E258" s="142"/>
      <c r="F258" s="142"/>
      <c r="G258" s="142"/>
      <c r="H258" s="142"/>
      <c r="I258" s="142"/>
      <c r="J258" s="142"/>
      <c r="K258" s="142"/>
      <c r="L258" s="142"/>
    </row>
    <row r="259" spans="2:12">
      <c r="B259" s="141"/>
      <c r="C259" s="142"/>
      <c r="D259" s="142"/>
      <c r="E259" s="142"/>
      <c r="F259" s="142"/>
      <c r="G259" s="142"/>
      <c r="H259" s="142"/>
      <c r="I259" s="142"/>
      <c r="J259" s="142"/>
      <c r="K259" s="142"/>
      <c r="L259" s="142"/>
    </row>
    <row r="260" spans="2:12">
      <c r="B260" s="141"/>
      <c r="C260" s="142"/>
      <c r="D260" s="142"/>
      <c r="E260" s="142"/>
      <c r="F260" s="142"/>
      <c r="G260" s="142"/>
      <c r="H260" s="142"/>
      <c r="I260" s="142"/>
      <c r="J260" s="142"/>
      <c r="K260" s="142"/>
      <c r="L260" s="142"/>
    </row>
    <row r="261" spans="2:12">
      <c r="B261" s="141"/>
      <c r="C261" s="142"/>
      <c r="D261" s="142"/>
      <c r="E261" s="142"/>
      <c r="F261" s="142"/>
      <c r="G261" s="142"/>
      <c r="H261" s="142"/>
      <c r="I261" s="142"/>
      <c r="J261" s="142"/>
      <c r="K261" s="142"/>
      <c r="L261" s="142"/>
    </row>
    <row r="262" spans="2:12">
      <c r="B262" s="141"/>
      <c r="C262" s="142"/>
      <c r="D262" s="142"/>
      <c r="E262" s="142"/>
      <c r="F262" s="142"/>
      <c r="G262" s="142"/>
      <c r="H262" s="142"/>
      <c r="I262" s="142"/>
      <c r="J262" s="142"/>
      <c r="K262" s="142"/>
      <c r="L262" s="142"/>
    </row>
    <row r="263" spans="2:12">
      <c r="B263" s="141"/>
      <c r="C263" s="142"/>
      <c r="D263" s="142"/>
      <c r="E263" s="142"/>
      <c r="F263" s="142"/>
      <c r="G263" s="142"/>
      <c r="H263" s="142"/>
      <c r="I263" s="142"/>
      <c r="J263" s="142"/>
      <c r="K263" s="142"/>
      <c r="L263" s="142"/>
    </row>
    <row r="264" spans="2:12">
      <c r="B264" s="141"/>
      <c r="C264" s="142"/>
      <c r="D264" s="142"/>
      <c r="E264" s="142"/>
      <c r="F264" s="142"/>
      <c r="G264" s="142"/>
      <c r="H264" s="142"/>
      <c r="I264" s="142"/>
      <c r="J264" s="142"/>
      <c r="K264" s="142"/>
      <c r="L264" s="142"/>
    </row>
    <row r="265" spans="2:12">
      <c r="B265" s="141"/>
      <c r="C265" s="142"/>
      <c r="D265" s="142"/>
      <c r="E265" s="142"/>
      <c r="F265" s="142"/>
      <c r="G265" s="142"/>
      <c r="H265" s="142"/>
      <c r="I265" s="142"/>
      <c r="J265" s="142"/>
      <c r="K265" s="142"/>
      <c r="L265" s="142"/>
    </row>
    <row r="266" spans="2:12">
      <c r="B266" s="141"/>
      <c r="C266" s="142"/>
      <c r="D266" s="142"/>
      <c r="E266" s="142"/>
      <c r="F266" s="142"/>
      <c r="G266" s="142"/>
      <c r="H266" s="142"/>
      <c r="I266" s="142"/>
      <c r="J266" s="142"/>
      <c r="K266" s="142"/>
      <c r="L266" s="142"/>
    </row>
    <row r="267" spans="2:12">
      <c r="B267" s="141"/>
      <c r="C267" s="142"/>
      <c r="D267" s="142"/>
      <c r="E267" s="142"/>
      <c r="F267" s="142"/>
      <c r="G267" s="142"/>
      <c r="H267" s="142"/>
      <c r="I267" s="142"/>
      <c r="J267" s="142"/>
      <c r="K267" s="142"/>
      <c r="L267" s="142"/>
    </row>
    <row r="268" spans="2:12">
      <c r="B268" s="141"/>
      <c r="C268" s="142"/>
      <c r="D268" s="142"/>
      <c r="E268" s="142"/>
      <c r="F268" s="142"/>
      <c r="G268" s="142"/>
      <c r="H268" s="142"/>
      <c r="I268" s="142"/>
      <c r="J268" s="142"/>
      <c r="K268" s="142"/>
      <c r="L268" s="142"/>
    </row>
    <row r="269" spans="2:12">
      <c r="B269" s="141"/>
      <c r="C269" s="142"/>
      <c r="D269" s="142"/>
      <c r="E269" s="142"/>
      <c r="F269" s="142"/>
      <c r="G269" s="142"/>
      <c r="H269" s="142"/>
      <c r="I269" s="142"/>
      <c r="J269" s="142"/>
      <c r="K269" s="142"/>
      <c r="L269" s="142"/>
    </row>
    <row r="270" spans="2:12">
      <c r="B270" s="141"/>
      <c r="C270" s="142"/>
      <c r="D270" s="142"/>
      <c r="E270" s="142"/>
      <c r="F270" s="142"/>
      <c r="G270" s="142"/>
      <c r="H270" s="142"/>
      <c r="I270" s="142"/>
      <c r="J270" s="142"/>
      <c r="K270" s="142"/>
      <c r="L270" s="142"/>
    </row>
    <row r="271" spans="2:12">
      <c r="B271" s="141"/>
      <c r="C271" s="142"/>
      <c r="D271" s="142"/>
      <c r="E271" s="142"/>
      <c r="F271" s="142"/>
      <c r="G271" s="142"/>
      <c r="H271" s="142"/>
      <c r="I271" s="142"/>
      <c r="J271" s="142"/>
      <c r="K271" s="142"/>
      <c r="L271" s="142"/>
    </row>
    <row r="272" spans="2:12">
      <c r="B272" s="141"/>
      <c r="C272" s="142"/>
      <c r="D272" s="142"/>
      <c r="E272" s="142"/>
      <c r="F272" s="142"/>
      <c r="G272" s="142"/>
      <c r="H272" s="142"/>
      <c r="I272" s="142"/>
      <c r="J272" s="142"/>
      <c r="K272" s="142"/>
      <c r="L272" s="142"/>
    </row>
    <row r="273" spans="2:12">
      <c r="B273" s="141"/>
      <c r="C273" s="142"/>
      <c r="D273" s="142"/>
      <c r="E273" s="142"/>
      <c r="F273" s="142"/>
      <c r="G273" s="142"/>
      <c r="H273" s="142"/>
      <c r="I273" s="142"/>
      <c r="J273" s="142"/>
      <c r="K273" s="142"/>
      <c r="L273" s="142"/>
    </row>
    <row r="274" spans="2:12">
      <c r="B274" s="141"/>
      <c r="C274" s="142"/>
      <c r="D274" s="142"/>
      <c r="E274" s="142"/>
      <c r="F274" s="142"/>
      <c r="G274" s="142"/>
      <c r="H274" s="142"/>
      <c r="I274" s="142"/>
      <c r="J274" s="142"/>
      <c r="K274" s="142"/>
      <c r="L274" s="142"/>
    </row>
    <row r="275" spans="2:12">
      <c r="B275" s="141"/>
      <c r="C275" s="142"/>
      <c r="D275" s="142"/>
      <c r="E275" s="142"/>
      <c r="F275" s="142"/>
      <c r="G275" s="142"/>
      <c r="H275" s="142"/>
      <c r="I275" s="142"/>
      <c r="J275" s="142"/>
      <c r="K275" s="142"/>
      <c r="L275" s="142"/>
    </row>
    <row r="276" spans="2:12">
      <c r="B276" s="141"/>
      <c r="C276" s="142"/>
      <c r="D276" s="142"/>
      <c r="E276" s="142"/>
      <c r="F276" s="142"/>
      <c r="G276" s="142"/>
      <c r="H276" s="142"/>
      <c r="I276" s="142"/>
      <c r="J276" s="142"/>
      <c r="K276" s="142"/>
      <c r="L276" s="142"/>
    </row>
    <row r="277" spans="2:12">
      <c r="B277" s="141"/>
      <c r="C277" s="142"/>
      <c r="D277" s="142"/>
      <c r="E277" s="142"/>
      <c r="F277" s="142"/>
      <c r="G277" s="142"/>
      <c r="H277" s="142"/>
      <c r="I277" s="142"/>
      <c r="J277" s="142"/>
      <c r="K277" s="142"/>
      <c r="L277" s="142"/>
    </row>
    <row r="278" spans="2:12">
      <c r="B278" s="141"/>
      <c r="C278" s="142"/>
      <c r="D278" s="142"/>
      <c r="E278" s="142"/>
      <c r="F278" s="142"/>
      <c r="G278" s="142"/>
      <c r="H278" s="142"/>
      <c r="I278" s="142"/>
      <c r="J278" s="142"/>
      <c r="K278" s="142"/>
      <c r="L278" s="142"/>
    </row>
    <row r="279" spans="2:12">
      <c r="B279" s="141"/>
      <c r="C279" s="142"/>
      <c r="D279" s="142"/>
      <c r="E279" s="142"/>
      <c r="F279" s="142"/>
      <c r="G279" s="142"/>
      <c r="H279" s="142"/>
      <c r="I279" s="142"/>
      <c r="J279" s="142"/>
      <c r="K279" s="142"/>
      <c r="L279" s="142"/>
    </row>
    <row r="280" spans="2:12">
      <c r="B280" s="141"/>
      <c r="C280" s="142"/>
      <c r="D280" s="142"/>
      <c r="E280" s="142"/>
      <c r="F280" s="142"/>
      <c r="G280" s="142"/>
      <c r="H280" s="142"/>
      <c r="I280" s="142"/>
      <c r="J280" s="142"/>
      <c r="K280" s="142"/>
      <c r="L280" s="142"/>
    </row>
    <row r="281" spans="2:12">
      <c r="B281" s="141"/>
      <c r="C281" s="142"/>
      <c r="D281" s="142"/>
      <c r="E281" s="142"/>
      <c r="F281" s="142"/>
      <c r="G281" s="142"/>
      <c r="H281" s="142"/>
      <c r="I281" s="142"/>
      <c r="J281" s="142"/>
      <c r="K281" s="142"/>
      <c r="L281" s="142"/>
    </row>
    <row r="282" spans="2:12">
      <c r="B282" s="141"/>
      <c r="C282" s="142"/>
      <c r="D282" s="142"/>
      <c r="E282" s="142"/>
      <c r="F282" s="142"/>
      <c r="G282" s="142"/>
      <c r="H282" s="142"/>
      <c r="I282" s="142"/>
      <c r="J282" s="142"/>
      <c r="K282" s="142"/>
      <c r="L282" s="142"/>
    </row>
    <row r="283" spans="2:12">
      <c r="B283" s="141"/>
      <c r="C283" s="142"/>
      <c r="D283" s="142"/>
      <c r="E283" s="142"/>
      <c r="F283" s="142"/>
      <c r="G283" s="142"/>
      <c r="H283" s="142"/>
      <c r="I283" s="142"/>
      <c r="J283" s="142"/>
      <c r="K283" s="142"/>
      <c r="L283" s="142"/>
    </row>
    <row r="284" spans="2:12">
      <c r="B284" s="141"/>
      <c r="C284" s="142"/>
      <c r="D284" s="142"/>
      <c r="E284" s="142"/>
      <c r="F284" s="142"/>
      <c r="G284" s="142"/>
      <c r="H284" s="142"/>
      <c r="I284" s="142"/>
      <c r="J284" s="142"/>
      <c r="K284" s="142"/>
      <c r="L284" s="142"/>
    </row>
    <row r="285" spans="2:12">
      <c r="B285" s="141"/>
      <c r="C285" s="142"/>
      <c r="D285" s="142"/>
      <c r="E285" s="142"/>
      <c r="F285" s="142"/>
      <c r="G285" s="142"/>
      <c r="H285" s="142"/>
      <c r="I285" s="142"/>
      <c r="J285" s="142"/>
      <c r="K285" s="142"/>
      <c r="L285" s="142"/>
    </row>
    <row r="286" spans="2:12">
      <c r="B286" s="141"/>
      <c r="C286" s="142"/>
      <c r="D286" s="142"/>
      <c r="E286" s="142"/>
      <c r="F286" s="142"/>
      <c r="G286" s="142"/>
      <c r="H286" s="142"/>
      <c r="I286" s="142"/>
      <c r="J286" s="142"/>
      <c r="K286" s="142"/>
      <c r="L286" s="142"/>
    </row>
    <row r="287" spans="2:12">
      <c r="B287" s="141"/>
      <c r="C287" s="142"/>
      <c r="D287" s="142"/>
      <c r="E287" s="142"/>
      <c r="F287" s="142"/>
      <c r="G287" s="142"/>
      <c r="H287" s="142"/>
      <c r="I287" s="142"/>
      <c r="J287" s="142"/>
      <c r="K287" s="142"/>
      <c r="L287" s="142"/>
    </row>
    <row r="288" spans="2:12">
      <c r="B288" s="141"/>
      <c r="C288" s="142"/>
      <c r="D288" s="142"/>
      <c r="E288" s="142"/>
      <c r="F288" s="142"/>
      <c r="G288" s="142"/>
      <c r="H288" s="142"/>
      <c r="I288" s="142"/>
      <c r="J288" s="142"/>
      <c r="K288" s="142"/>
      <c r="L288" s="142"/>
    </row>
    <row r="289" spans="2:12">
      <c r="B289" s="141"/>
      <c r="C289" s="142"/>
      <c r="D289" s="142"/>
      <c r="E289" s="142"/>
      <c r="F289" s="142"/>
      <c r="G289" s="142"/>
      <c r="H289" s="142"/>
      <c r="I289" s="142"/>
      <c r="J289" s="142"/>
      <c r="K289" s="142"/>
      <c r="L289" s="142"/>
    </row>
    <row r="290" spans="2:12">
      <c r="B290" s="141"/>
      <c r="C290" s="142"/>
      <c r="D290" s="142"/>
      <c r="E290" s="142"/>
      <c r="F290" s="142"/>
      <c r="G290" s="142"/>
      <c r="H290" s="142"/>
      <c r="I290" s="142"/>
      <c r="J290" s="142"/>
      <c r="K290" s="142"/>
      <c r="L290" s="142"/>
    </row>
    <row r="291" spans="2:12">
      <c r="B291" s="141"/>
      <c r="C291" s="142"/>
      <c r="D291" s="142"/>
      <c r="E291" s="142"/>
      <c r="F291" s="142"/>
      <c r="G291" s="142"/>
      <c r="H291" s="142"/>
      <c r="I291" s="142"/>
      <c r="J291" s="142"/>
      <c r="K291" s="142"/>
      <c r="L291" s="142"/>
    </row>
    <row r="292" spans="2:12">
      <c r="B292" s="141"/>
      <c r="C292" s="142"/>
      <c r="D292" s="142"/>
      <c r="E292" s="142"/>
      <c r="F292" s="142"/>
      <c r="G292" s="142"/>
      <c r="H292" s="142"/>
      <c r="I292" s="142"/>
      <c r="J292" s="142"/>
      <c r="K292" s="142"/>
      <c r="L292" s="142"/>
    </row>
    <row r="293" spans="2:12">
      <c r="B293" s="141"/>
      <c r="C293" s="142"/>
      <c r="D293" s="142"/>
      <c r="E293" s="142"/>
      <c r="F293" s="142"/>
      <c r="G293" s="142"/>
      <c r="H293" s="142"/>
      <c r="I293" s="142"/>
      <c r="J293" s="142"/>
      <c r="K293" s="142"/>
      <c r="L293" s="142"/>
    </row>
    <row r="294" spans="2:12">
      <c r="B294" s="141"/>
      <c r="C294" s="142"/>
      <c r="D294" s="142"/>
      <c r="E294" s="142"/>
      <c r="F294" s="142"/>
      <c r="G294" s="142"/>
      <c r="H294" s="142"/>
      <c r="I294" s="142"/>
      <c r="J294" s="142"/>
      <c r="K294" s="142"/>
      <c r="L294" s="142"/>
    </row>
    <row r="295" spans="2:12">
      <c r="B295" s="141"/>
      <c r="C295" s="142"/>
      <c r="D295" s="142"/>
      <c r="E295" s="142"/>
      <c r="F295" s="142"/>
      <c r="G295" s="142"/>
      <c r="H295" s="142"/>
      <c r="I295" s="142"/>
      <c r="J295" s="142"/>
      <c r="K295" s="142"/>
      <c r="L295" s="142"/>
    </row>
    <row r="296" spans="2:12">
      <c r="B296" s="141"/>
      <c r="C296" s="142"/>
      <c r="D296" s="142"/>
      <c r="E296" s="142"/>
      <c r="F296" s="142"/>
      <c r="G296" s="142"/>
      <c r="H296" s="142"/>
      <c r="I296" s="142"/>
      <c r="J296" s="142"/>
      <c r="K296" s="142"/>
      <c r="L296" s="142"/>
    </row>
    <row r="297" spans="2:12">
      <c r="B297" s="141"/>
      <c r="C297" s="142"/>
      <c r="D297" s="142"/>
      <c r="E297" s="142"/>
      <c r="F297" s="142"/>
      <c r="G297" s="142"/>
      <c r="H297" s="142"/>
      <c r="I297" s="142"/>
      <c r="J297" s="142"/>
      <c r="K297" s="142"/>
      <c r="L297" s="142"/>
    </row>
    <row r="298" spans="2:12">
      <c r="B298" s="141"/>
      <c r="C298" s="142"/>
      <c r="D298" s="142"/>
      <c r="E298" s="142"/>
      <c r="F298" s="142"/>
      <c r="G298" s="142"/>
      <c r="H298" s="142"/>
      <c r="I298" s="142"/>
      <c r="J298" s="142"/>
      <c r="K298" s="142"/>
      <c r="L298" s="142"/>
    </row>
    <row r="299" spans="2:12">
      <c r="B299" s="141"/>
      <c r="C299" s="142"/>
      <c r="D299" s="142"/>
      <c r="E299" s="142"/>
      <c r="F299" s="142"/>
      <c r="G299" s="142"/>
      <c r="H299" s="142"/>
      <c r="I299" s="142"/>
      <c r="J299" s="142"/>
      <c r="K299" s="142"/>
      <c r="L299" s="142"/>
    </row>
    <row r="300" spans="2:12">
      <c r="B300" s="141"/>
      <c r="C300" s="142"/>
      <c r="D300" s="142"/>
      <c r="E300" s="142"/>
      <c r="F300" s="142"/>
      <c r="G300" s="142"/>
      <c r="H300" s="142"/>
      <c r="I300" s="142"/>
      <c r="J300" s="142"/>
      <c r="K300" s="142"/>
      <c r="L300" s="142"/>
    </row>
    <row r="301" spans="2:12">
      <c r="B301" s="141"/>
      <c r="C301" s="142"/>
      <c r="D301" s="142"/>
      <c r="E301" s="142"/>
      <c r="F301" s="142"/>
      <c r="G301" s="142"/>
      <c r="H301" s="142"/>
      <c r="I301" s="142"/>
      <c r="J301" s="142"/>
      <c r="K301" s="142"/>
      <c r="L301" s="142"/>
    </row>
    <row r="302" spans="2:12">
      <c r="B302" s="141"/>
      <c r="C302" s="142"/>
      <c r="D302" s="142"/>
      <c r="E302" s="142"/>
      <c r="F302" s="142"/>
      <c r="G302" s="142"/>
      <c r="H302" s="142"/>
      <c r="I302" s="142"/>
      <c r="J302" s="142"/>
      <c r="K302" s="142"/>
      <c r="L302" s="142"/>
    </row>
    <row r="303" spans="2:12">
      <c r="B303" s="141"/>
      <c r="C303" s="142"/>
      <c r="D303" s="142"/>
      <c r="E303" s="142"/>
      <c r="F303" s="142"/>
      <c r="G303" s="142"/>
      <c r="H303" s="142"/>
      <c r="I303" s="142"/>
      <c r="J303" s="142"/>
      <c r="K303" s="142"/>
      <c r="L303" s="142"/>
    </row>
    <row r="304" spans="2:12">
      <c r="B304" s="141"/>
      <c r="C304" s="142"/>
      <c r="D304" s="142"/>
      <c r="E304" s="142"/>
      <c r="F304" s="142"/>
      <c r="G304" s="142"/>
      <c r="H304" s="142"/>
      <c r="I304" s="142"/>
      <c r="J304" s="142"/>
      <c r="K304" s="142"/>
      <c r="L304" s="142"/>
    </row>
    <row r="305" spans="2:12">
      <c r="B305" s="141"/>
      <c r="C305" s="142"/>
      <c r="D305" s="142"/>
      <c r="E305" s="142"/>
      <c r="F305" s="142"/>
      <c r="G305" s="142"/>
      <c r="H305" s="142"/>
      <c r="I305" s="142"/>
      <c r="J305" s="142"/>
      <c r="K305" s="142"/>
      <c r="L305" s="142"/>
    </row>
    <row r="306" spans="2:12">
      <c r="B306" s="141"/>
      <c r="C306" s="142"/>
      <c r="D306" s="142"/>
      <c r="E306" s="142"/>
      <c r="F306" s="142"/>
      <c r="G306" s="142"/>
      <c r="H306" s="142"/>
      <c r="I306" s="142"/>
      <c r="J306" s="142"/>
      <c r="K306" s="142"/>
      <c r="L306" s="142"/>
    </row>
    <row r="307" spans="2:12">
      <c r="B307" s="141"/>
      <c r="C307" s="142"/>
      <c r="D307" s="142"/>
      <c r="E307" s="142"/>
      <c r="F307" s="142"/>
      <c r="G307" s="142"/>
      <c r="H307" s="142"/>
      <c r="I307" s="142"/>
      <c r="J307" s="142"/>
      <c r="K307" s="142"/>
      <c r="L307" s="142"/>
    </row>
    <row r="308" spans="2:12">
      <c r="B308" s="141"/>
      <c r="C308" s="142"/>
      <c r="D308" s="142"/>
      <c r="E308" s="142"/>
      <c r="F308" s="142"/>
      <c r="G308" s="142"/>
      <c r="H308" s="142"/>
      <c r="I308" s="142"/>
      <c r="J308" s="142"/>
      <c r="K308" s="142"/>
      <c r="L308" s="142"/>
    </row>
    <row r="309" spans="2:12">
      <c r="B309" s="141"/>
      <c r="C309" s="142"/>
      <c r="D309" s="142"/>
      <c r="E309" s="142"/>
      <c r="F309" s="142"/>
      <c r="G309" s="142"/>
      <c r="H309" s="142"/>
      <c r="I309" s="142"/>
      <c r="J309" s="142"/>
      <c r="K309" s="142"/>
      <c r="L309" s="142"/>
    </row>
    <row r="310" spans="2:12">
      <c r="B310" s="141"/>
      <c r="C310" s="142"/>
      <c r="D310" s="142"/>
      <c r="E310" s="142"/>
      <c r="F310" s="142"/>
      <c r="G310" s="142"/>
      <c r="H310" s="142"/>
      <c r="I310" s="142"/>
      <c r="J310" s="142"/>
      <c r="K310" s="142"/>
      <c r="L310" s="142"/>
    </row>
    <row r="311" spans="2:12">
      <c r="B311" s="141"/>
      <c r="C311" s="142"/>
      <c r="D311" s="142"/>
      <c r="E311" s="142"/>
      <c r="F311" s="142"/>
      <c r="G311" s="142"/>
      <c r="H311" s="142"/>
      <c r="I311" s="142"/>
      <c r="J311" s="142"/>
      <c r="K311" s="142"/>
      <c r="L311" s="142"/>
    </row>
    <row r="312" spans="2:12">
      <c r="B312" s="141"/>
      <c r="C312" s="142"/>
      <c r="D312" s="142"/>
      <c r="E312" s="142"/>
      <c r="F312" s="142"/>
      <c r="G312" s="142"/>
      <c r="H312" s="142"/>
      <c r="I312" s="142"/>
      <c r="J312" s="142"/>
      <c r="K312" s="142"/>
      <c r="L312" s="142"/>
    </row>
    <row r="313" spans="2:12">
      <c r="B313" s="141"/>
      <c r="C313" s="142"/>
      <c r="D313" s="142"/>
      <c r="E313" s="142"/>
      <c r="F313" s="142"/>
      <c r="G313" s="142"/>
      <c r="H313" s="142"/>
      <c r="I313" s="142"/>
      <c r="J313" s="142"/>
      <c r="K313" s="142"/>
      <c r="L313" s="142"/>
    </row>
    <row r="314" spans="2:12">
      <c r="B314" s="141"/>
      <c r="C314" s="142"/>
      <c r="D314" s="142"/>
      <c r="E314" s="142"/>
      <c r="F314" s="142"/>
      <c r="G314" s="142"/>
      <c r="H314" s="142"/>
      <c r="I314" s="142"/>
      <c r="J314" s="142"/>
      <c r="K314" s="142"/>
      <c r="L314" s="142"/>
    </row>
    <row r="315" spans="2:12">
      <c r="B315" s="141"/>
      <c r="C315" s="142"/>
      <c r="D315" s="142"/>
      <c r="E315" s="142"/>
      <c r="F315" s="142"/>
      <c r="G315" s="142"/>
      <c r="H315" s="142"/>
      <c r="I315" s="142"/>
      <c r="J315" s="142"/>
      <c r="K315" s="142"/>
      <c r="L315" s="142"/>
    </row>
    <row r="316" spans="2:12">
      <c r="B316" s="141"/>
      <c r="C316" s="142"/>
      <c r="D316" s="142"/>
      <c r="E316" s="142"/>
      <c r="F316" s="142"/>
      <c r="G316" s="142"/>
      <c r="H316" s="142"/>
      <c r="I316" s="142"/>
      <c r="J316" s="142"/>
      <c r="K316" s="142"/>
      <c r="L316" s="142"/>
    </row>
    <row r="317" spans="2:12">
      <c r="B317" s="141"/>
      <c r="C317" s="142"/>
      <c r="D317" s="142"/>
      <c r="E317" s="142"/>
      <c r="F317" s="142"/>
      <c r="G317" s="142"/>
      <c r="H317" s="142"/>
      <c r="I317" s="142"/>
      <c r="J317" s="142"/>
      <c r="K317" s="142"/>
      <c r="L317" s="142"/>
    </row>
    <row r="318" spans="2:12">
      <c r="B318" s="141"/>
      <c r="C318" s="142"/>
      <c r="D318" s="142"/>
      <c r="E318" s="142"/>
      <c r="F318" s="142"/>
      <c r="G318" s="142"/>
      <c r="H318" s="142"/>
      <c r="I318" s="142"/>
      <c r="J318" s="142"/>
      <c r="K318" s="142"/>
      <c r="L318" s="142"/>
    </row>
    <row r="319" spans="2:12">
      <c r="B319" s="141"/>
      <c r="C319" s="142"/>
      <c r="D319" s="142"/>
      <c r="E319" s="142"/>
      <c r="F319" s="142"/>
      <c r="G319" s="142"/>
      <c r="H319" s="142"/>
      <c r="I319" s="142"/>
      <c r="J319" s="142"/>
      <c r="K319" s="142"/>
      <c r="L319" s="142"/>
    </row>
    <row r="320" spans="2:12">
      <c r="B320" s="141"/>
      <c r="C320" s="142"/>
      <c r="D320" s="142"/>
      <c r="E320" s="142"/>
      <c r="F320" s="142"/>
      <c r="G320" s="142"/>
      <c r="H320" s="142"/>
      <c r="I320" s="142"/>
      <c r="J320" s="142"/>
      <c r="K320" s="142"/>
      <c r="L320" s="142"/>
    </row>
    <row r="321" spans="2:12">
      <c r="B321" s="141"/>
      <c r="C321" s="142"/>
      <c r="D321" s="142"/>
      <c r="E321" s="142"/>
      <c r="F321" s="142"/>
      <c r="G321" s="142"/>
      <c r="H321" s="142"/>
      <c r="I321" s="142"/>
      <c r="J321" s="142"/>
      <c r="K321" s="142"/>
      <c r="L321" s="142"/>
    </row>
    <row r="322" spans="2:12">
      <c r="B322" s="141"/>
      <c r="C322" s="142"/>
      <c r="D322" s="142"/>
      <c r="E322" s="142"/>
      <c r="F322" s="142"/>
      <c r="G322" s="142"/>
      <c r="H322" s="142"/>
      <c r="I322" s="142"/>
      <c r="J322" s="142"/>
      <c r="K322" s="142"/>
      <c r="L322" s="142"/>
    </row>
    <row r="323" spans="2:12">
      <c r="B323" s="141"/>
      <c r="C323" s="142"/>
      <c r="D323" s="142"/>
      <c r="E323" s="142"/>
      <c r="F323" s="142"/>
      <c r="G323" s="142"/>
      <c r="H323" s="142"/>
      <c r="I323" s="142"/>
      <c r="J323" s="142"/>
      <c r="K323" s="142"/>
      <c r="L323" s="142"/>
    </row>
    <row r="324" spans="2:12">
      <c r="B324" s="141"/>
      <c r="C324" s="142"/>
      <c r="D324" s="142"/>
      <c r="E324" s="142"/>
      <c r="F324" s="142"/>
      <c r="G324" s="142"/>
      <c r="H324" s="142"/>
      <c r="I324" s="142"/>
      <c r="J324" s="142"/>
      <c r="K324" s="142"/>
      <c r="L324" s="142"/>
    </row>
    <row r="325" spans="2:12">
      <c r="B325" s="141"/>
      <c r="C325" s="142"/>
      <c r="D325" s="142"/>
      <c r="E325" s="142"/>
      <c r="F325" s="142"/>
      <c r="G325" s="142"/>
      <c r="H325" s="142"/>
      <c r="I325" s="142"/>
      <c r="J325" s="142"/>
      <c r="K325" s="142"/>
      <c r="L325" s="142"/>
    </row>
    <row r="326" spans="2:12">
      <c r="B326" s="141"/>
      <c r="C326" s="142"/>
      <c r="D326" s="142"/>
      <c r="E326" s="142"/>
      <c r="F326" s="142"/>
      <c r="G326" s="142"/>
      <c r="H326" s="142"/>
      <c r="I326" s="142"/>
      <c r="J326" s="142"/>
      <c r="K326" s="142"/>
      <c r="L326" s="142"/>
    </row>
    <row r="327" spans="2:12">
      <c r="B327" s="141"/>
      <c r="C327" s="142"/>
      <c r="D327" s="142"/>
      <c r="E327" s="142"/>
      <c r="F327" s="142"/>
      <c r="G327" s="142"/>
      <c r="H327" s="142"/>
      <c r="I327" s="142"/>
      <c r="J327" s="142"/>
      <c r="K327" s="142"/>
      <c r="L327" s="142"/>
    </row>
    <row r="328" spans="2:12">
      <c r="B328" s="141"/>
      <c r="C328" s="142"/>
      <c r="D328" s="142"/>
      <c r="E328" s="142"/>
      <c r="F328" s="142"/>
      <c r="G328" s="142"/>
      <c r="H328" s="142"/>
      <c r="I328" s="142"/>
      <c r="J328" s="142"/>
      <c r="K328" s="142"/>
      <c r="L328" s="142"/>
    </row>
    <row r="329" spans="2:12">
      <c r="B329" s="141"/>
      <c r="C329" s="142"/>
      <c r="D329" s="142"/>
      <c r="E329" s="142"/>
      <c r="F329" s="142"/>
      <c r="G329" s="142"/>
      <c r="H329" s="142"/>
      <c r="I329" s="142"/>
      <c r="J329" s="142"/>
      <c r="K329" s="142"/>
      <c r="L329" s="142"/>
    </row>
    <row r="330" spans="2:12">
      <c r="B330" s="141"/>
      <c r="C330" s="142"/>
      <c r="D330" s="142"/>
      <c r="E330" s="142"/>
      <c r="F330" s="142"/>
      <c r="G330" s="142"/>
      <c r="H330" s="142"/>
      <c r="I330" s="142"/>
      <c r="J330" s="142"/>
      <c r="K330" s="142"/>
      <c r="L330" s="142"/>
    </row>
    <row r="331" spans="2:12">
      <c r="B331" s="141"/>
      <c r="C331" s="142"/>
      <c r="D331" s="142"/>
      <c r="E331" s="142"/>
      <c r="F331" s="142"/>
      <c r="G331" s="142"/>
      <c r="H331" s="142"/>
      <c r="I331" s="142"/>
      <c r="J331" s="142"/>
      <c r="K331" s="142"/>
      <c r="L331" s="142"/>
    </row>
    <row r="332" spans="2:12">
      <c r="B332" s="141"/>
      <c r="C332" s="142"/>
      <c r="D332" s="142"/>
      <c r="E332" s="142"/>
      <c r="F332" s="142"/>
      <c r="G332" s="142"/>
      <c r="H332" s="142"/>
      <c r="I332" s="142"/>
      <c r="J332" s="142"/>
      <c r="K332" s="142"/>
      <c r="L332" s="142"/>
    </row>
    <row r="333" spans="2:12">
      <c r="B333" s="141"/>
      <c r="C333" s="142"/>
      <c r="D333" s="142"/>
      <c r="E333" s="142"/>
      <c r="F333" s="142"/>
      <c r="G333" s="142"/>
      <c r="H333" s="142"/>
      <c r="I333" s="142"/>
      <c r="J333" s="142"/>
      <c r="K333" s="142"/>
      <c r="L333" s="142"/>
    </row>
    <row r="334" spans="2:12">
      <c r="B334" s="141"/>
      <c r="C334" s="142"/>
      <c r="D334" s="142"/>
      <c r="E334" s="142"/>
      <c r="F334" s="142"/>
      <c r="G334" s="142"/>
      <c r="H334" s="142"/>
      <c r="I334" s="142"/>
      <c r="J334" s="142"/>
      <c r="K334" s="142"/>
      <c r="L334" s="142"/>
    </row>
    <row r="335" spans="2:12">
      <c r="B335" s="141"/>
      <c r="C335" s="142"/>
      <c r="D335" s="142"/>
      <c r="E335" s="142"/>
      <c r="F335" s="142"/>
      <c r="G335" s="142"/>
      <c r="H335" s="142"/>
      <c r="I335" s="142"/>
      <c r="J335" s="142"/>
      <c r="K335" s="142"/>
      <c r="L335" s="142"/>
    </row>
    <row r="336" spans="2:12">
      <c r="B336" s="141"/>
      <c r="C336" s="142"/>
      <c r="D336" s="142"/>
      <c r="E336" s="142"/>
      <c r="F336" s="142"/>
      <c r="G336" s="142"/>
      <c r="H336" s="142"/>
      <c r="I336" s="142"/>
      <c r="J336" s="142"/>
      <c r="K336" s="142"/>
      <c r="L336" s="142"/>
    </row>
    <row r="337" spans="2:12">
      <c r="B337" s="141"/>
      <c r="C337" s="142"/>
      <c r="D337" s="142"/>
      <c r="E337" s="142"/>
      <c r="F337" s="142"/>
      <c r="G337" s="142"/>
      <c r="H337" s="142"/>
      <c r="I337" s="142"/>
      <c r="J337" s="142"/>
      <c r="K337" s="142"/>
      <c r="L337" s="142"/>
    </row>
    <row r="338" spans="2:12">
      <c r="B338" s="141"/>
      <c r="C338" s="142"/>
      <c r="D338" s="142"/>
      <c r="E338" s="142"/>
      <c r="F338" s="142"/>
      <c r="G338" s="142"/>
      <c r="H338" s="142"/>
      <c r="I338" s="142"/>
      <c r="J338" s="142"/>
      <c r="K338" s="142"/>
      <c r="L338" s="142"/>
    </row>
    <row r="339" spans="2:12">
      <c r="B339" s="141"/>
      <c r="C339" s="142"/>
      <c r="D339" s="142"/>
      <c r="E339" s="142"/>
      <c r="F339" s="142"/>
      <c r="G339" s="142"/>
      <c r="H339" s="142"/>
      <c r="I339" s="142"/>
      <c r="J339" s="142"/>
      <c r="K339" s="142"/>
      <c r="L339" s="142"/>
    </row>
    <row r="340" spans="2:12">
      <c r="B340" s="141"/>
      <c r="C340" s="142"/>
      <c r="D340" s="142"/>
      <c r="E340" s="142"/>
      <c r="F340" s="142"/>
      <c r="G340" s="142"/>
      <c r="H340" s="142"/>
      <c r="I340" s="142"/>
      <c r="J340" s="142"/>
      <c r="K340" s="142"/>
      <c r="L340" s="142"/>
    </row>
    <row r="341" spans="2:12">
      <c r="B341" s="141"/>
      <c r="C341" s="142"/>
      <c r="D341" s="142"/>
      <c r="E341" s="142"/>
      <c r="F341" s="142"/>
      <c r="G341" s="142"/>
      <c r="H341" s="142"/>
      <c r="I341" s="142"/>
      <c r="J341" s="142"/>
      <c r="K341" s="142"/>
      <c r="L341" s="142"/>
    </row>
    <row r="342" spans="2:12">
      <c r="B342" s="141"/>
      <c r="C342" s="142"/>
      <c r="D342" s="142"/>
      <c r="E342" s="142"/>
      <c r="F342" s="142"/>
      <c r="G342" s="142"/>
      <c r="H342" s="142"/>
      <c r="I342" s="142"/>
      <c r="J342" s="142"/>
      <c r="K342" s="142"/>
      <c r="L342" s="142"/>
    </row>
    <row r="343" spans="2:12">
      <c r="B343" s="141"/>
      <c r="C343" s="142"/>
      <c r="D343" s="142"/>
      <c r="E343" s="142"/>
      <c r="F343" s="142"/>
      <c r="G343" s="142"/>
      <c r="H343" s="142"/>
      <c r="I343" s="142"/>
      <c r="J343" s="142"/>
      <c r="K343" s="142"/>
      <c r="L343" s="142"/>
    </row>
    <row r="344" spans="2:12">
      <c r="B344" s="141"/>
      <c r="C344" s="142"/>
      <c r="D344" s="142"/>
      <c r="E344" s="142"/>
      <c r="F344" s="142"/>
      <c r="G344" s="142"/>
      <c r="H344" s="142"/>
      <c r="I344" s="142"/>
      <c r="J344" s="142"/>
      <c r="K344" s="142"/>
      <c r="L344" s="142"/>
    </row>
    <row r="345" spans="2:12">
      <c r="B345" s="141"/>
      <c r="C345" s="142"/>
      <c r="D345" s="142"/>
      <c r="E345" s="142"/>
      <c r="F345" s="142"/>
      <c r="G345" s="142"/>
      <c r="H345" s="142"/>
      <c r="I345" s="142"/>
      <c r="J345" s="142"/>
      <c r="K345" s="142"/>
      <c r="L345" s="142"/>
    </row>
    <row r="346" spans="2:12">
      <c r="B346" s="141"/>
      <c r="C346" s="142"/>
      <c r="D346" s="142"/>
      <c r="E346" s="142"/>
      <c r="F346" s="142"/>
      <c r="G346" s="142"/>
      <c r="H346" s="142"/>
      <c r="I346" s="142"/>
      <c r="J346" s="142"/>
      <c r="K346" s="142"/>
      <c r="L346" s="142"/>
    </row>
    <row r="347" spans="2:12">
      <c r="B347" s="141"/>
      <c r="C347" s="142"/>
      <c r="D347" s="142"/>
      <c r="E347" s="142"/>
      <c r="F347" s="142"/>
      <c r="G347" s="142"/>
      <c r="H347" s="142"/>
      <c r="I347" s="142"/>
      <c r="J347" s="142"/>
      <c r="K347" s="142"/>
      <c r="L347" s="142"/>
    </row>
    <row r="348" spans="2:12">
      <c r="B348" s="141"/>
      <c r="C348" s="142"/>
      <c r="D348" s="142"/>
      <c r="E348" s="142"/>
      <c r="F348" s="142"/>
      <c r="G348" s="142"/>
      <c r="H348" s="142"/>
      <c r="I348" s="142"/>
      <c r="J348" s="142"/>
      <c r="K348" s="142"/>
      <c r="L348" s="142"/>
    </row>
    <row r="349" spans="2:12">
      <c r="B349" s="141"/>
      <c r="C349" s="142"/>
      <c r="D349" s="142"/>
      <c r="E349" s="142"/>
      <c r="F349" s="142"/>
      <c r="G349" s="142"/>
      <c r="H349" s="142"/>
      <c r="I349" s="142"/>
      <c r="J349" s="142"/>
      <c r="K349" s="142"/>
      <c r="L349" s="142"/>
    </row>
    <row r="350" spans="2:12">
      <c r="B350" s="141"/>
      <c r="C350" s="142"/>
      <c r="D350" s="142"/>
      <c r="E350" s="142"/>
      <c r="F350" s="142"/>
      <c r="G350" s="142"/>
      <c r="H350" s="142"/>
      <c r="I350" s="142"/>
      <c r="J350" s="142"/>
      <c r="K350" s="142"/>
      <c r="L350" s="142"/>
    </row>
    <row r="351" spans="2:12">
      <c r="B351" s="141"/>
      <c r="C351" s="142"/>
      <c r="D351" s="142"/>
      <c r="E351" s="142"/>
      <c r="F351" s="142"/>
      <c r="G351" s="142"/>
      <c r="H351" s="142"/>
      <c r="I351" s="142"/>
      <c r="J351" s="142"/>
      <c r="K351" s="142"/>
      <c r="L351" s="142"/>
    </row>
    <row r="352" spans="2:12">
      <c r="B352" s="141"/>
      <c r="C352" s="142"/>
      <c r="D352" s="142"/>
      <c r="E352" s="142"/>
      <c r="F352" s="142"/>
      <c r="G352" s="142"/>
      <c r="H352" s="142"/>
      <c r="I352" s="142"/>
      <c r="J352" s="142"/>
      <c r="K352" s="142"/>
      <c r="L352" s="142"/>
    </row>
    <row r="353" spans="2:12">
      <c r="B353" s="141"/>
      <c r="C353" s="142"/>
      <c r="D353" s="142"/>
      <c r="E353" s="142"/>
      <c r="F353" s="142"/>
      <c r="G353" s="142"/>
      <c r="H353" s="142"/>
      <c r="I353" s="142"/>
      <c r="J353" s="142"/>
      <c r="K353" s="142"/>
      <c r="L353" s="142"/>
    </row>
    <row r="354" spans="2:12">
      <c r="B354" s="141"/>
      <c r="C354" s="142"/>
      <c r="D354" s="142"/>
      <c r="E354" s="142"/>
      <c r="F354" s="142"/>
      <c r="G354" s="142"/>
      <c r="H354" s="142"/>
      <c r="I354" s="142"/>
      <c r="J354" s="142"/>
      <c r="K354" s="142"/>
      <c r="L354" s="142"/>
    </row>
    <row r="355" spans="2:12">
      <c r="B355" s="141"/>
      <c r="C355" s="142"/>
      <c r="D355" s="142"/>
      <c r="E355" s="142"/>
      <c r="F355" s="142"/>
      <c r="G355" s="142"/>
      <c r="H355" s="142"/>
      <c r="I355" s="142"/>
      <c r="J355" s="142"/>
      <c r="K355" s="142"/>
      <c r="L355" s="142"/>
    </row>
    <row r="356" spans="2:12">
      <c r="B356" s="141"/>
      <c r="C356" s="142"/>
      <c r="D356" s="142"/>
      <c r="E356" s="142"/>
      <c r="F356" s="142"/>
      <c r="G356" s="142"/>
      <c r="H356" s="142"/>
      <c r="I356" s="142"/>
      <c r="J356" s="142"/>
      <c r="K356" s="142"/>
      <c r="L356" s="142"/>
    </row>
    <row r="357" spans="2:12">
      <c r="B357" s="141"/>
      <c r="C357" s="142"/>
      <c r="D357" s="142"/>
      <c r="E357" s="142"/>
      <c r="F357" s="142"/>
      <c r="G357" s="142"/>
      <c r="H357" s="142"/>
      <c r="I357" s="142"/>
      <c r="J357" s="142"/>
      <c r="K357" s="142"/>
      <c r="L357" s="142"/>
    </row>
    <row r="358" spans="2:12">
      <c r="B358" s="141"/>
      <c r="C358" s="142"/>
      <c r="D358" s="142"/>
      <c r="E358" s="142"/>
      <c r="F358" s="142"/>
      <c r="G358" s="142"/>
      <c r="H358" s="142"/>
      <c r="I358" s="142"/>
      <c r="J358" s="142"/>
      <c r="K358" s="142"/>
      <c r="L358" s="142"/>
    </row>
    <row r="359" spans="2:12">
      <c r="B359" s="141"/>
      <c r="C359" s="142"/>
      <c r="D359" s="142"/>
      <c r="E359" s="142"/>
      <c r="F359" s="142"/>
      <c r="G359" s="142"/>
      <c r="H359" s="142"/>
      <c r="I359" s="142"/>
      <c r="J359" s="142"/>
      <c r="K359" s="142"/>
      <c r="L359" s="142"/>
    </row>
    <row r="360" spans="2:12">
      <c r="B360" s="141"/>
      <c r="C360" s="142"/>
      <c r="D360" s="142"/>
      <c r="E360" s="142"/>
      <c r="F360" s="142"/>
      <c r="G360" s="142"/>
      <c r="H360" s="142"/>
      <c r="I360" s="142"/>
      <c r="J360" s="142"/>
      <c r="K360" s="142"/>
      <c r="L360" s="142"/>
    </row>
    <row r="361" spans="2:12">
      <c r="B361" s="141"/>
      <c r="C361" s="142"/>
      <c r="D361" s="142"/>
      <c r="E361" s="142"/>
      <c r="F361" s="142"/>
      <c r="G361" s="142"/>
      <c r="H361" s="142"/>
      <c r="I361" s="142"/>
      <c r="J361" s="142"/>
      <c r="K361" s="142"/>
      <c r="L361" s="142"/>
    </row>
    <row r="362" spans="2:12">
      <c r="B362" s="141"/>
      <c r="C362" s="142"/>
      <c r="D362" s="142"/>
      <c r="E362" s="142"/>
      <c r="F362" s="142"/>
      <c r="G362" s="142"/>
      <c r="H362" s="142"/>
      <c r="I362" s="142"/>
      <c r="J362" s="142"/>
      <c r="K362" s="142"/>
      <c r="L362" s="142"/>
    </row>
    <row r="363" spans="2:12">
      <c r="B363" s="141"/>
      <c r="C363" s="142"/>
      <c r="D363" s="142"/>
      <c r="E363" s="142"/>
      <c r="F363" s="142"/>
      <c r="G363" s="142"/>
      <c r="H363" s="142"/>
      <c r="I363" s="142"/>
      <c r="J363" s="142"/>
      <c r="K363" s="142"/>
      <c r="L363" s="142"/>
    </row>
    <row r="364" spans="2:12">
      <c r="B364" s="141"/>
      <c r="C364" s="142"/>
      <c r="D364" s="142"/>
      <c r="E364" s="142"/>
      <c r="F364" s="142"/>
      <c r="G364" s="142"/>
      <c r="H364" s="142"/>
      <c r="I364" s="142"/>
      <c r="J364" s="142"/>
      <c r="K364" s="142"/>
      <c r="L364" s="142"/>
    </row>
    <row r="365" spans="2:12">
      <c r="B365" s="141"/>
      <c r="C365" s="142"/>
      <c r="D365" s="142"/>
      <c r="E365" s="142"/>
      <c r="F365" s="142"/>
      <c r="G365" s="142"/>
      <c r="H365" s="142"/>
      <c r="I365" s="142"/>
      <c r="J365" s="142"/>
      <c r="K365" s="142"/>
      <c r="L365" s="142"/>
    </row>
    <row r="366" spans="2:12">
      <c r="B366" s="141"/>
      <c r="C366" s="142"/>
      <c r="D366" s="142"/>
      <c r="E366" s="142"/>
      <c r="F366" s="142"/>
      <c r="G366" s="142"/>
      <c r="H366" s="142"/>
      <c r="I366" s="142"/>
      <c r="J366" s="142"/>
      <c r="K366" s="142"/>
      <c r="L366" s="142"/>
    </row>
    <row r="367" spans="2:12">
      <c r="B367" s="141"/>
      <c r="C367" s="142"/>
      <c r="D367" s="142"/>
      <c r="E367" s="142"/>
      <c r="F367" s="142"/>
      <c r="G367" s="142"/>
      <c r="H367" s="142"/>
      <c r="I367" s="142"/>
      <c r="J367" s="142"/>
      <c r="K367" s="142"/>
      <c r="L367" s="142"/>
    </row>
    <row r="368" spans="2:12">
      <c r="B368" s="141"/>
      <c r="C368" s="142"/>
      <c r="D368" s="142"/>
      <c r="E368" s="142"/>
      <c r="F368" s="142"/>
      <c r="G368" s="142"/>
      <c r="H368" s="142"/>
      <c r="I368" s="142"/>
      <c r="J368" s="142"/>
      <c r="K368" s="142"/>
      <c r="L368" s="142"/>
    </row>
    <row r="369" spans="2:12">
      <c r="B369" s="141"/>
      <c r="C369" s="142"/>
      <c r="D369" s="142"/>
      <c r="E369" s="142"/>
      <c r="F369" s="142"/>
      <c r="G369" s="142"/>
      <c r="H369" s="142"/>
      <c r="I369" s="142"/>
      <c r="J369" s="142"/>
      <c r="K369" s="142"/>
      <c r="L369" s="142"/>
    </row>
    <row r="370" spans="2:12">
      <c r="B370" s="141"/>
      <c r="C370" s="142"/>
      <c r="D370" s="142"/>
      <c r="E370" s="142"/>
      <c r="F370" s="142"/>
      <c r="G370" s="142"/>
      <c r="H370" s="142"/>
      <c r="I370" s="142"/>
      <c r="J370" s="142"/>
      <c r="K370" s="142"/>
      <c r="L370" s="142"/>
    </row>
    <row r="371" spans="2:12">
      <c r="B371" s="141"/>
      <c r="C371" s="142"/>
      <c r="D371" s="142"/>
      <c r="E371" s="142"/>
      <c r="F371" s="142"/>
      <c r="G371" s="142"/>
      <c r="H371" s="142"/>
      <c r="I371" s="142"/>
      <c r="J371" s="142"/>
      <c r="K371" s="142"/>
      <c r="L371" s="142"/>
    </row>
    <row r="372" spans="2:12">
      <c r="B372" s="141"/>
      <c r="C372" s="142"/>
      <c r="D372" s="142"/>
      <c r="E372" s="142"/>
      <c r="F372" s="142"/>
      <c r="G372" s="142"/>
      <c r="H372" s="142"/>
      <c r="I372" s="142"/>
      <c r="J372" s="142"/>
      <c r="K372" s="142"/>
      <c r="L372" s="142"/>
    </row>
    <row r="373" spans="2:12">
      <c r="B373" s="141"/>
      <c r="C373" s="142"/>
      <c r="D373" s="142"/>
      <c r="E373" s="142"/>
      <c r="F373" s="142"/>
      <c r="G373" s="142"/>
      <c r="H373" s="142"/>
      <c r="I373" s="142"/>
      <c r="J373" s="142"/>
      <c r="K373" s="142"/>
      <c r="L373" s="142"/>
    </row>
    <row r="374" spans="2:12">
      <c r="B374" s="141"/>
      <c r="C374" s="142"/>
      <c r="D374" s="142"/>
      <c r="E374" s="142"/>
      <c r="F374" s="142"/>
      <c r="G374" s="142"/>
      <c r="H374" s="142"/>
      <c r="I374" s="142"/>
      <c r="J374" s="142"/>
      <c r="K374" s="142"/>
      <c r="L374" s="142"/>
    </row>
    <row r="375" spans="2:12">
      <c r="B375" s="141"/>
      <c r="C375" s="142"/>
      <c r="D375" s="142"/>
      <c r="E375" s="142"/>
      <c r="F375" s="142"/>
      <c r="G375" s="142"/>
      <c r="H375" s="142"/>
      <c r="I375" s="142"/>
      <c r="J375" s="142"/>
      <c r="K375" s="142"/>
      <c r="L375" s="142"/>
    </row>
    <row r="376" spans="2:12">
      <c r="B376" s="141"/>
      <c r="C376" s="142"/>
      <c r="D376" s="142"/>
      <c r="E376" s="142"/>
      <c r="F376" s="142"/>
      <c r="G376" s="142"/>
      <c r="H376" s="142"/>
      <c r="I376" s="142"/>
      <c r="J376" s="142"/>
      <c r="K376" s="142"/>
      <c r="L376" s="142"/>
    </row>
    <row r="377" spans="2:12">
      <c r="B377" s="141"/>
      <c r="C377" s="142"/>
      <c r="D377" s="142"/>
      <c r="E377" s="142"/>
      <c r="F377" s="142"/>
      <c r="G377" s="142"/>
      <c r="H377" s="142"/>
      <c r="I377" s="142"/>
      <c r="J377" s="142"/>
      <c r="K377" s="142"/>
      <c r="L377" s="142"/>
    </row>
    <row r="378" spans="2:12">
      <c r="B378" s="141"/>
      <c r="C378" s="142"/>
      <c r="D378" s="142"/>
      <c r="E378" s="142"/>
      <c r="F378" s="142"/>
      <c r="G378" s="142"/>
      <c r="H378" s="142"/>
      <c r="I378" s="142"/>
      <c r="J378" s="142"/>
      <c r="K378" s="142"/>
      <c r="L378" s="142"/>
    </row>
    <row r="379" spans="2:12">
      <c r="B379" s="141"/>
      <c r="C379" s="142"/>
      <c r="D379" s="142"/>
      <c r="E379" s="142"/>
      <c r="F379" s="142"/>
      <c r="G379" s="142"/>
      <c r="H379" s="142"/>
      <c r="I379" s="142"/>
      <c r="J379" s="142"/>
      <c r="K379" s="142"/>
      <c r="L379" s="142"/>
    </row>
    <row r="380" spans="2:12">
      <c r="B380" s="141"/>
      <c r="C380" s="142"/>
      <c r="D380" s="142"/>
      <c r="E380" s="142"/>
      <c r="F380" s="142"/>
      <c r="G380" s="142"/>
      <c r="H380" s="142"/>
      <c r="I380" s="142"/>
      <c r="J380" s="142"/>
      <c r="K380" s="142"/>
      <c r="L380" s="142"/>
    </row>
    <row r="381" spans="2:12">
      <c r="B381" s="141"/>
      <c r="C381" s="142"/>
      <c r="D381" s="142"/>
      <c r="E381" s="142"/>
      <c r="F381" s="142"/>
      <c r="G381" s="142"/>
      <c r="H381" s="142"/>
      <c r="I381" s="142"/>
      <c r="J381" s="142"/>
      <c r="K381" s="142"/>
      <c r="L381" s="142"/>
    </row>
    <row r="382" spans="2:12">
      <c r="B382" s="141"/>
      <c r="C382" s="142"/>
      <c r="D382" s="142"/>
      <c r="E382" s="142"/>
      <c r="F382" s="142"/>
      <c r="G382" s="142"/>
      <c r="H382" s="142"/>
      <c r="I382" s="142"/>
      <c r="J382" s="142"/>
      <c r="K382" s="142"/>
      <c r="L382" s="142"/>
    </row>
    <row r="383" spans="2:12">
      <c r="B383" s="141"/>
      <c r="C383" s="142"/>
      <c r="D383" s="142"/>
      <c r="E383" s="142"/>
      <c r="F383" s="142"/>
      <c r="G383" s="142"/>
      <c r="H383" s="142"/>
      <c r="I383" s="142"/>
      <c r="J383" s="142"/>
      <c r="K383" s="142"/>
      <c r="L383" s="142"/>
    </row>
    <row r="384" spans="2:12">
      <c r="B384" s="141"/>
      <c r="C384" s="142"/>
      <c r="D384" s="142"/>
      <c r="E384" s="142"/>
      <c r="F384" s="142"/>
      <c r="G384" s="142"/>
      <c r="H384" s="142"/>
      <c r="I384" s="142"/>
      <c r="J384" s="142"/>
      <c r="K384" s="142"/>
      <c r="L384" s="142"/>
    </row>
    <row r="385" spans="2:12">
      <c r="B385" s="141"/>
      <c r="C385" s="142"/>
      <c r="D385" s="142"/>
      <c r="E385" s="142"/>
      <c r="F385" s="142"/>
      <c r="G385" s="142"/>
      <c r="H385" s="142"/>
      <c r="I385" s="142"/>
      <c r="J385" s="142"/>
      <c r="K385" s="142"/>
      <c r="L385" s="142"/>
    </row>
    <row r="386" spans="2:12">
      <c r="B386" s="141"/>
      <c r="C386" s="142"/>
      <c r="D386" s="142"/>
      <c r="E386" s="142"/>
      <c r="F386" s="142"/>
      <c r="G386" s="142"/>
      <c r="H386" s="142"/>
      <c r="I386" s="142"/>
      <c r="J386" s="142"/>
      <c r="K386" s="142"/>
      <c r="L386" s="142"/>
    </row>
    <row r="387" spans="2:12">
      <c r="B387" s="141"/>
      <c r="C387" s="142"/>
      <c r="D387" s="142"/>
      <c r="E387" s="142"/>
      <c r="F387" s="142"/>
      <c r="G387" s="142"/>
      <c r="H387" s="142"/>
      <c r="I387" s="142"/>
      <c r="J387" s="142"/>
      <c r="K387" s="142"/>
      <c r="L387" s="142"/>
    </row>
    <row r="388" spans="2:12">
      <c r="B388" s="141"/>
      <c r="C388" s="142"/>
      <c r="D388" s="142"/>
      <c r="E388" s="142"/>
      <c r="F388" s="142"/>
      <c r="G388" s="142"/>
      <c r="H388" s="142"/>
      <c r="I388" s="142"/>
      <c r="J388" s="142"/>
      <c r="K388" s="142"/>
      <c r="L388" s="142"/>
    </row>
    <row r="389" spans="2:12">
      <c r="B389" s="141"/>
      <c r="C389" s="142"/>
      <c r="D389" s="142"/>
      <c r="E389" s="142"/>
      <c r="F389" s="142"/>
      <c r="G389" s="142"/>
      <c r="H389" s="142"/>
      <c r="I389" s="142"/>
      <c r="J389" s="142"/>
      <c r="K389" s="142"/>
      <c r="L389" s="142"/>
    </row>
    <row r="390" spans="2:12">
      <c r="B390" s="141"/>
      <c r="C390" s="142"/>
      <c r="D390" s="142"/>
      <c r="E390" s="142"/>
      <c r="F390" s="142"/>
      <c r="G390" s="142"/>
      <c r="H390" s="142"/>
      <c r="I390" s="142"/>
      <c r="J390" s="142"/>
      <c r="K390" s="142"/>
      <c r="L390" s="142"/>
    </row>
    <row r="391" spans="2:12">
      <c r="B391" s="141"/>
      <c r="C391" s="142"/>
      <c r="D391" s="142"/>
      <c r="E391" s="142"/>
      <c r="F391" s="142"/>
      <c r="G391" s="142"/>
      <c r="H391" s="142"/>
      <c r="I391" s="142"/>
      <c r="J391" s="142"/>
      <c r="K391" s="142"/>
      <c r="L391" s="142"/>
    </row>
    <row r="392" spans="2:12">
      <c r="B392" s="141"/>
      <c r="C392" s="142"/>
      <c r="D392" s="142"/>
      <c r="E392" s="142"/>
      <c r="F392" s="142"/>
      <c r="G392" s="142"/>
      <c r="H392" s="142"/>
      <c r="I392" s="142"/>
      <c r="J392" s="142"/>
      <c r="K392" s="142"/>
      <c r="L392" s="142"/>
    </row>
    <row r="393" spans="2:12">
      <c r="B393" s="141"/>
      <c r="C393" s="142"/>
      <c r="D393" s="142"/>
      <c r="E393" s="142"/>
      <c r="F393" s="142"/>
      <c r="G393" s="142"/>
      <c r="H393" s="142"/>
      <c r="I393" s="142"/>
      <c r="J393" s="142"/>
      <c r="K393" s="142"/>
      <c r="L393" s="142"/>
    </row>
    <row r="394" spans="2:12">
      <c r="B394" s="141"/>
      <c r="C394" s="142"/>
      <c r="D394" s="142"/>
      <c r="E394" s="142"/>
      <c r="F394" s="142"/>
      <c r="G394" s="142"/>
      <c r="H394" s="142"/>
      <c r="I394" s="142"/>
      <c r="J394" s="142"/>
      <c r="K394" s="142"/>
      <c r="L394" s="142"/>
    </row>
    <row r="395" spans="2:12">
      <c r="B395" s="141"/>
      <c r="C395" s="142"/>
      <c r="D395" s="142"/>
      <c r="E395" s="142"/>
      <c r="F395" s="142"/>
      <c r="G395" s="142"/>
      <c r="H395" s="142"/>
      <c r="I395" s="142"/>
      <c r="J395" s="142"/>
      <c r="K395" s="142"/>
      <c r="L395" s="142"/>
    </row>
    <row r="396" spans="2:12">
      <c r="B396" s="141"/>
      <c r="C396" s="142"/>
      <c r="D396" s="142"/>
      <c r="E396" s="142"/>
      <c r="F396" s="142"/>
      <c r="G396" s="142"/>
      <c r="H396" s="142"/>
      <c r="I396" s="142"/>
      <c r="J396" s="142"/>
      <c r="K396" s="142"/>
      <c r="L396" s="142"/>
    </row>
    <row r="397" spans="2:12">
      <c r="B397" s="141"/>
      <c r="C397" s="142"/>
      <c r="D397" s="142"/>
      <c r="E397" s="142"/>
      <c r="F397" s="142"/>
      <c r="G397" s="142"/>
      <c r="H397" s="142"/>
      <c r="I397" s="142"/>
      <c r="J397" s="142"/>
      <c r="K397" s="142"/>
      <c r="L397" s="142"/>
    </row>
    <row r="398" spans="2:12">
      <c r="B398" s="141"/>
      <c r="C398" s="142"/>
      <c r="D398" s="142"/>
      <c r="E398" s="142"/>
      <c r="F398" s="142"/>
      <c r="G398" s="142"/>
      <c r="H398" s="142"/>
      <c r="I398" s="142"/>
      <c r="J398" s="142"/>
      <c r="K398" s="142"/>
      <c r="L398" s="142"/>
    </row>
    <row r="399" spans="2:12">
      <c r="B399" s="141"/>
      <c r="C399" s="142"/>
      <c r="D399" s="142"/>
      <c r="E399" s="142"/>
      <c r="F399" s="142"/>
      <c r="G399" s="142"/>
      <c r="H399" s="142"/>
      <c r="I399" s="142"/>
      <c r="J399" s="142"/>
      <c r="K399" s="142"/>
      <c r="L399" s="142"/>
    </row>
    <row r="400" spans="2:12">
      <c r="B400" s="141"/>
      <c r="C400" s="142"/>
      <c r="D400" s="142"/>
      <c r="E400" s="142"/>
      <c r="F400" s="142"/>
      <c r="G400" s="142"/>
      <c r="H400" s="142"/>
      <c r="I400" s="142"/>
      <c r="J400" s="142"/>
      <c r="K400" s="142"/>
      <c r="L400" s="142"/>
    </row>
    <row r="401" spans="2:12">
      <c r="B401" s="141"/>
      <c r="C401" s="142"/>
      <c r="D401" s="142"/>
      <c r="E401" s="142"/>
      <c r="F401" s="142"/>
      <c r="G401" s="142"/>
      <c r="H401" s="142"/>
      <c r="I401" s="142"/>
      <c r="J401" s="142"/>
      <c r="K401" s="142"/>
      <c r="L401" s="142"/>
    </row>
    <row r="402" spans="2:12">
      <c r="B402" s="141"/>
      <c r="C402" s="142"/>
      <c r="D402" s="142"/>
      <c r="E402" s="142"/>
      <c r="F402" s="142"/>
      <c r="G402" s="142"/>
      <c r="H402" s="142"/>
      <c r="I402" s="142"/>
      <c r="J402" s="142"/>
      <c r="K402" s="142"/>
      <c r="L402" s="142"/>
    </row>
    <row r="403" spans="2:12">
      <c r="B403" s="141"/>
      <c r="C403" s="142"/>
      <c r="D403" s="142"/>
      <c r="E403" s="142"/>
      <c r="F403" s="142"/>
      <c r="G403" s="142"/>
      <c r="H403" s="142"/>
      <c r="I403" s="142"/>
      <c r="J403" s="142"/>
      <c r="K403" s="142"/>
      <c r="L403" s="142"/>
    </row>
    <row r="404" spans="2:12">
      <c r="B404" s="141"/>
      <c r="C404" s="142"/>
      <c r="D404" s="142"/>
      <c r="E404" s="142"/>
      <c r="F404" s="142"/>
      <c r="G404" s="142"/>
      <c r="H404" s="142"/>
      <c r="I404" s="142"/>
      <c r="J404" s="142"/>
      <c r="K404" s="142"/>
      <c r="L404" s="142"/>
    </row>
    <row r="405" spans="2:12">
      <c r="B405" s="141"/>
      <c r="C405" s="142"/>
      <c r="D405" s="142"/>
      <c r="E405" s="142"/>
      <c r="F405" s="142"/>
      <c r="G405" s="142"/>
      <c r="H405" s="142"/>
      <c r="I405" s="142"/>
      <c r="J405" s="142"/>
      <c r="K405" s="142"/>
      <c r="L405" s="142"/>
    </row>
    <row r="406" spans="2:12">
      <c r="B406" s="141"/>
      <c r="C406" s="142"/>
      <c r="D406" s="142"/>
      <c r="E406" s="142"/>
      <c r="F406" s="142"/>
      <c r="G406" s="142"/>
      <c r="H406" s="142"/>
      <c r="I406" s="142"/>
      <c r="J406" s="142"/>
      <c r="K406" s="142"/>
      <c r="L406" s="142"/>
    </row>
    <row r="407" spans="2:12">
      <c r="B407" s="141"/>
      <c r="C407" s="142"/>
      <c r="D407" s="142"/>
      <c r="E407" s="142"/>
      <c r="F407" s="142"/>
      <c r="G407" s="142"/>
      <c r="H407" s="142"/>
      <c r="I407" s="142"/>
      <c r="J407" s="142"/>
      <c r="K407" s="142"/>
      <c r="L407" s="142"/>
    </row>
    <row r="408" spans="2:12">
      <c r="B408" s="141"/>
      <c r="C408" s="142"/>
      <c r="D408" s="142"/>
      <c r="E408" s="142"/>
      <c r="F408" s="142"/>
      <c r="G408" s="142"/>
      <c r="H408" s="142"/>
      <c r="I408" s="142"/>
      <c r="J408" s="142"/>
      <c r="K408" s="142"/>
      <c r="L408" s="142"/>
    </row>
    <row r="409" spans="2:12">
      <c r="B409" s="141"/>
      <c r="C409" s="142"/>
      <c r="D409" s="142"/>
      <c r="E409" s="142"/>
      <c r="F409" s="142"/>
      <c r="G409" s="142"/>
      <c r="H409" s="142"/>
      <c r="I409" s="142"/>
      <c r="J409" s="142"/>
      <c r="K409" s="142"/>
      <c r="L409" s="142"/>
    </row>
    <row r="410" spans="2:12">
      <c r="B410" s="141"/>
      <c r="C410" s="142"/>
      <c r="D410" s="142"/>
      <c r="E410" s="142"/>
      <c r="F410" s="142"/>
      <c r="G410" s="142"/>
      <c r="H410" s="142"/>
      <c r="I410" s="142"/>
      <c r="J410" s="142"/>
      <c r="K410" s="142"/>
      <c r="L410" s="142"/>
    </row>
    <row r="411" spans="2:12">
      <c r="B411" s="141"/>
      <c r="C411" s="142"/>
      <c r="D411" s="142"/>
      <c r="E411" s="142"/>
      <c r="F411" s="142"/>
      <c r="G411" s="142"/>
      <c r="H411" s="142"/>
      <c r="I411" s="142"/>
      <c r="J411" s="142"/>
      <c r="K411" s="142"/>
      <c r="L411" s="142"/>
    </row>
    <row r="412" spans="2:12">
      <c r="B412" s="141"/>
      <c r="C412" s="142"/>
      <c r="D412" s="142"/>
      <c r="E412" s="142"/>
      <c r="F412" s="142"/>
      <c r="G412" s="142"/>
      <c r="H412" s="142"/>
      <c r="I412" s="142"/>
      <c r="J412" s="142"/>
      <c r="K412" s="142"/>
      <c r="L412" s="142"/>
    </row>
    <row r="413" spans="2:12">
      <c r="B413" s="141"/>
      <c r="C413" s="142"/>
      <c r="D413" s="142"/>
      <c r="E413" s="142"/>
      <c r="F413" s="142"/>
      <c r="G413" s="142"/>
      <c r="H413" s="142"/>
      <c r="I413" s="142"/>
      <c r="J413" s="142"/>
      <c r="K413" s="142"/>
      <c r="L413" s="142"/>
    </row>
    <row r="414" spans="2:12">
      <c r="B414" s="141"/>
      <c r="C414" s="142"/>
      <c r="D414" s="142"/>
      <c r="E414" s="142"/>
      <c r="F414" s="142"/>
      <c r="G414" s="142"/>
      <c r="H414" s="142"/>
      <c r="I414" s="142"/>
      <c r="J414" s="142"/>
      <c r="K414" s="142"/>
      <c r="L414" s="142"/>
    </row>
    <row r="415" spans="2:12">
      <c r="B415" s="141"/>
      <c r="C415" s="142"/>
      <c r="D415" s="142"/>
      <c r="E415" s="142"/>
      <c r="F415" s="142"/>
      <c r="G415" s="142"/>
      <c r="H415" s="142"/>
      <c r="I415" s="142"/>
      <c r="J415" s="142"/>
      <c r="K415" s="142"/>
      <c r="L415" s="142"/>
    </row>
    <row r="416" spans="2:12">
      <c r="B416" s="141"/>
      <c r="C416" s="142"/>
      <c r="D416" s="142"/>
      <c r="E416" s="142"/>
      <c r="F416" s="142"/>
      <c r="G416" s="142"/>
      <c r="H416" s="142"/>
      <c r="I416" s="142"/>
      <c r="J416" s="142"/>
      <c r="K416" s="142"/>
      <c r="L416" s="142"/>
    </row>
    <row r="417" spans="2:12">
      <c r="B417" s="141"/>
      <c r="C417" s="142"/>
      <c r="D417" s="142"/>
      <c r="E417" s="142"/>
      <c r="F417" s="142"/>
      <c r="G417" s="142"/>
      <c r="H417" s="142"/>
      <c r="I417" s="142"/>
      <c r="J417" s="142"/>
      <c r="K417" s="142"/>
      <c r="L417" s="142"/>
    </row>
    <row r="418" spans="2:12">
      <c r="B418" s="141"/>
      <c r="C418" s="142"/>
      <c r="D418" s="142"/>
      <c r="E418" s="142"/>
      <c r="F418" s="142"/>
      <c r="G418" s="142"/>
      <c r="H418" s="142"/>
      <c r="I418" s="142"/>
      <c r="J418" s="142"/>
      <c r="K418" s="142"/>
      <c r="L418" s="142"/>
    </row>
    <row r="419" spans="2:12">
      <c r="B419" s="141"/>
      <c r="C419" s="142"/>
      <c r="D419" s="142"/>
      <c r="E419" s="142"/>
      <c r="F419" s="142"/>
      <c r="G419" s="142"/>
      <c r="H419" s="142"/>
      <c r="I419" s="142"/>
      <c r="J419" s="142"/>
      <c r="K419" s="142"/>
      <c r="L419" s="142"/>
    </row>
    <row r="420" spans="2:12">
      <c r="B420" s="141"/>
      <c r="C420" s="142"/>
      <c r="D420" s="142"/>
      <c r="E420" s="142"/>
      <c r="F420" s="142"/>
      <c r="G420" s="142"/>
      <c r="H420" s="142"/>
      <c r="I420" s="142"/>
      <c r="J420" s="142"/>
      <c r="K420" s="142"/>
      <c r="L420" s="142"/>
    </row>
    <row r="421" spans="2:12">
      <c r="B421" s="141"/>
      <c r="C421" s="142"/>
      <c r="D421" s="142"/>
      <c r="E421" s="142"/>
      <c r="F421" s="142"/>
      <c r="G421" s="142"/>
      <c r="H421" s="142"/>
      <c r="I421" s="142"/>
      <c r="J421" s="142"/>
      <c r="K421" s="142"/>
      <c r="L421" s="142"/>
    </row>
    <row r="422" spans="2:12">
      <c r="B422" s="141"/>
      <c r="C422" s="142"/>
      <c r="D422" s="142"/>
      <c r="E422" s="142"/>
      <c r="F422" s="142"/>
      <c r="G422" s="142"/>
      <c r="H422" s="142"/>
      <c r="I422" s="142"/>
      <c r="J422" s="142"/>
      <c r="K422" s="142"/>
      <c r="L422" s="142"/>
    </row>
    <row r="423" spans="2:12">
      <c r="B423" s="141"/>
      <c r="C423" s="142"/>
      <c r="D423" s="142"/>
      <c r="E423" s="142"/>
      <c r="F423" s="142"/>
      <c r="G423" s="142"/>
      <c r="H423" s="142"/>
      <c r="I423" s="142"/>
      <c r="J423" s="142"/>
      <c r="K423" s="142"/>
      <c r="L423" s="142"/>
    </row>
    <row r="424" spans="2:12">
      <c r="B424" s="141"/>
      <c r="C424" s="142"/>
      <c r="D424" s="142"/>
      <c r="E424" s="142"/>
      <c r="F424" s="142"/>
      <c r="G424" s="142"/>
      <c r="H424" s="142"/>
      <c r="I424" s="142"/>
      <c r="J424" s="142"/>
      <c r="K424" s="142"/>
      <c r="L424" s="142"/>
    </row>
    <row r="425" spans="2:12">
      <c r="B425" s="141"/>
      <c r="C425" s="142"/>
      <c r="D425" s="142"/>
      <c r="E425" s="142"/>
      <c r="F425" s="142"/>
      <c r="G425" s="142"/>
      <c r="H425" s="142"/>
      <c r="I425" s="142"/>
      <c r="J425" s="142"/>
      <c r="K425" s="142"/>
      <c r="L425" s="142"/>
    </row>
    <row r="426" spans="2:12">
      <c r="B426" s="141"/>
      <c r="C426" s="142"/>
      <c r="D426" s="142"/>
      <c r="E426" s="142"/>
      <c r="F426" s="142"/>
      <c r="G426" s="142"/>
      <c r="H426" s="142"/>
      <c r="I426" s="142"/>
      <c r="J426" s="142"/>
      <c r="K426" s="142"/>
      <c r="L426" s="142"/>
    </row>
    <row r="427" spans="2:12">
      <c r="B427" s="141"/>
      <c r="C427" s="142"/>
      <c r="D427" s="142"/>
      <c r="E427" s="142"/>
      <c r="F427" s="142"/>
      <c r="G427" s="142"/>
      <c r="H427" s="142"/>
      <c r="I427" s="142"/>
      <c r="J427" s="142"/>
      <c r="K427" s="142"/>
      <c r="L427" s="142"/>
    </row>
    <row r="428" spans="2:12">
      <c r="B428" s="141"/>
      <c r="C428" s="142"/>
      <c r="D428" s="142"/>
      <c r="E428" s="142"/>
      <c r="F428" s="142"/>
      <c r="G428" s="142"/>
      <c r="H428" s="142"/>
      <c r="I428" s="142"/>
      <c r="J428" s="142"/>
      <c r="K428" s="142"/>
      <c r="L428" s="142"/>
    </row>
    <row r="429" spans="2:12">
      <c r="B429" s="141"/>
      <c r="C429" s="142"/>
      <c r="D429" s="142"/>
      <c r="E429" s="142"/>
      <c r="F429" s="142"/>
      <c r="G429" s="142"/>
      <c r="H429" s="142"/>
      <c r="I429" s="142"/>
      <c r="J429" s="142"/>
      <c r="K429" s="142"/>
      <c r="L429" s="142"/>
    </row>
    <row r="430" spans="2:12">
      <c r="B430" s="141"/>
      <c r="C430" s="142"/>
      <c r="D430" s="142"/>
      <c r="E430" s="142"/>
      <c r="F430" s="142"/>
      <c r="G430" s="142"/>
      <c r="H430" s="142"/>
      <c r="I430" s="142"/>
      <c r="J430" s="142"/>
      <c r="K430" s="142"/>
      <c r="L430" s="142"/>
    </row>
    <row r="431" spans="2:12">
      <c r="B431" s="141"/>
      <c r="C431" s="142"/>
      <c r="D431" s="142"/>
      <c r="E431" s="142"/>
      <c r="F431" s="142"/>
      <c r="G431" s="142"/>
      <c r="H431" s="142"/>
      <c r="I431" s="142"/>
      <c r="J431" s="142"/>
      <c r="K431" s="142"/>
      <c r="L431" s="142"/>
    </row>
    <row r="432" spans="2:12">
      <c r="B432" s="141"/>
      <c r="C432" s="142"/>
      <c r="D432" s="142"/>
      <c r="E432" s="142"/>
      <c r="F432" s="142"/>
      <c r="G432" s="142"/>
      <c r="H432" s="142"/>
      <c r="I432" s="142"/>
      <c r="J432" s="142"/>
      <c r="K432" s="142"/>
      <c r="L432" s="142"/>
    </row>
    <row r="433" spans="2:12">
      <c r="B433" s="141"/>
      <c r="C433" s="142"/>
      <c r="D433" s="142"/>
      <c r="E433" s="142"/>
      <c r="F433" s="142"/>
      <c r="G433" s="142"/>
      <c r="H433" s="142"/>
      <c r="I433" s="142"/>
      <c r="J433" s="142"/>
      <c r="K433" s="142"/>
      <c r="L433" s="142"/>
    </row>
    <row r="434" spans="2:12">
      <c r="B434" s="141"/>
      <c r="C434" s="142"/>
      <c r="D434" s="142"/>
      <c r="E434" s="142"/>
      <c r="F434" s="142"/>
      <c r="G434" s="142"/>
      <c r="H434" s="142"/>
      <c r="I434" s="142"/>
      <c r="J434" s="142"/>
      <c r="K434" s="142"/>
      <c r="L434" s="142"/>
    </row>
    <row r="435" spans="2:12">
      <c r="B435" s="141"/>
      <c r="C435" s="142"/>
      <c r="D435" s="142"/>
      <c r="E435" s="142"/>
      <c r="F435" s="142"/>
      <c r="G435" s="142"/>
      <c r="H435" s="142"/>
      <c r="I435" s="142"/>
      <c r="J435" s="142"/>
      <c r="K435" s="142"/>
      <c r="L435" s="142"/>
    </row>
    <row r="436" spans="2:12">
      <c r="B436" s="141"/>
      <c r="C436" s="142"/>
      <c r="D436" s="142"/>
      <c r="E436" s="142"/>
      <c r="F436" s="142"/>
      <c r="G436" s="142"/>
      <c r="H436" s="142"/>
      <c r="I436" s="142"/>
      <c r="J436" s="142"/>
      <c r="K436" s="142"/>
      <c r="L436" s="142"/>
    </row>
    <row r="437" spans="2:12">
      <c r="B437" s="141"/>
      <c r="C437" s="142"/>
      <c r="D437" s="142"/>
      <c r="E437" s="142"/>
      <c r="F437" s="142"/>
      <c r="G437" s="142"/>
      <c r="H437" s="142"/>
      <c r="I437" s="142"/>
      <c r="J437" s="142"/>
      <c r="K437" s="142"/>
      <c r="L437" s="142"/>
    </row>
    <row r="438" spans="2:12">
      <c r="B438" s="141"/>
      <c r="C438" s="142"/>
      <c r="D438" s="142"/>
      <c r="E438" s="142"/>
      <c r="F438" s="142"/>
      <c r="G438" s="142"/>
      <c r="H438" s="142"/>
      <c r="I438" s="142"/>
      <c r="J438" s="142"/>
      <c r="K438" s="142"/>
      <c r="L438" s="142"/>
    </row>
    <row r="439" spans="2:12">
      <c r="B439" s="141"/>
      <c r="C439" s="142"/>
      <c r="D439" s="142"/>
      <c r="E439" s="142"/>
      <c r="F439" s="142"/>
      <c r="G439" s="142"/>
      <c r="H439" s="142"/>
      <c r="I439" s="142"/>
      <c r="J439" s="142"/>
      <c r="K439" s="142"/>
      <c r="L439" s="142"/>
    </row>
    <row r="440" spans="2:12">
      <c r="B440" s="141"/>
      <c r="C440" s="142"/>
      <c r="D440" s="142"/>
      <c r="E440" s="142"/>
      <c r="F440" s="142"/>
      <c r="G440" s="142"/>
      <c r="H440" s="142"/>
      <c r="I440" s="142"/>
      <c r="J440" s="142"/>
      <c r="K440" s="142"/>
      <c r="L440" s="142"/>
    </row>
    <row r="441" spans="2:12">
      <c r="B441" s="141"/>
      <c r="C441" s="142"/>
      <c r="D441" s="142"/>
      <c r="E441" s="142"/>
      <c r="F441" s="142"/>
      <c r="G441" s="142"/>
      <c r="H441" s="142"/>
      <c r="I441" s="142"/>
      <c r="J441" s="142"/>
      <c r="K441" s="142"/>
      <c r="L441" s="142"/>
    </row>
    <row r="442" spans="2:12">
      <c r="B442" s="141"/>
      <c r="C442" s="142"/>
      <c r="D442" s="142"/>
      <c r="E442" s="142"/>
      <c r="F442" s="142"/>
      <c r="G442" s="142"/>
      <c r="H442" s="142"/>
      <c r="I442" s="142"/>
      <c r="J442" s="142"/>
      <c r="K442" s="142"/>
      <c r="L442" s="142"/>
    </row>
    <row r="443" spans="2:12">
      <c r="B443" s="141"/>
      <c r="C443" s="142"/>
      <c r="D443" s="142"/>
      <c r="E443" s="142"/>
      <c r="F443" s="142"/>
      <c r="G443" s="142"/>
      <c r="H443" s="142"/>
      <c r="I443" s="142"/>
      <c r="J443" s="142"/>
      <c r="K443" s="142"/>
      <c r="L443" s="142"/>
    </row>
    <row r="444" spans="2:12">
      <c r="B444" s="141"/>
      <c r="C444" s="142"/>
      <c r="D444" s="142"/>
      <c r="E444" s="142"/>
      <c r="F444" s="142"/>
      <c r="G444" s="142"/>
      <c r="H444" s="142"/>
      <c r="I444" s="142"/>
      <c r="J444" s="142"/>
      <c r="K444" s="142"/>
      <c r="L444" s="142"/>
    </row>
    <row r="445" spans="2:12">
      <c r="B445" s="141"/>
      <c r="C445" s="142"/>
      <c r="D445" s="142"/>
      <c r="E445" s="142"/>
      <c r="F445" s="142"/>
      <c r="G445" s="142"/>
      <c r="H445" s="142"/>
      <c r="I445" s="142"/>
      <c r="J445" s="142"/>
      <c r="K445" s="142"/>
      <c r="L445" s="142"/>
    </row>
    <row r="446" spans="2:12">
      <c r="B446" s="141"/>
      <c r="C446" s="142"/>
      <c r="D446" s="142"/>
      <c r="E446" s="142"/>
      <c r="F446" s="142"/>
      <c r="G446" s="142"/>
      <c r="H446" s="142"/>
      <c r="I446" s="142"/>
      <c r="J446" s="142"/>
      <c r="K446" s="142"/>
      <c r="L446" s="142"/>
    </row>
    <row r="447" spans="2:12">
      <c r="B447" s="141"/>
      <c r="C447" s="142"/>
      <c r="D447" s="142"/>
      <c r="E447" s="142"/>
      <c r="F447" s="142"/>
      <c r="G447" s="142"/>
      <c r="H447" s="142"/>
      <c r="I447" s="142"/>
      <c r="J447" s="142"/>
      <c r="K447" s="142"/>
      <c r="L447" s="142"/>
    </row>
    <row r="448" spans="2:12">
      <c r="B448" s="141"/>
      <c r="C448" s="142"/>
      <c r="D448" s="142"/>
      <c r="E448" s="142"/>
      <c r="F448" s="142"/>
      <c r="G448" s="142"/>
      <c r="H448" s="142"/>
      <c r="I448" s="142"/>
      <c r="J448" s="142"/>
      <c r="K448" s="142"/>
      <c r="L448" s="142"/>
    </row>
    <row r="449" spans="2:12">
      <c r="B449" s="141"/>
      <c r="C449" s="142"/>
      <c r="D449" s="142"/>
      <c r="E449" s="142"/>
      <c r="F449" s="142"/>
      <c r="G449" s="142"/>
      <c r="H449" s="142"/>
      <c r="I449" s="142"/>
      <c r="J449" s="142"/>
      <c r="K449" s="142"/>
      <c r="L449" s="142"/>
    </row>
    <row r="450" spans="2:12">
      <c r="B450" s="141"/>
      <c r="C450" s="142"/>
      <c r="D450" s="142"/>
      <c r="E450" s="142"/>
      <c r="F450" s="142"/>
      <c r="G450" s="142"/>
      <c r="H450" s="142"/>
      <c r="I450" s="142"/>
      <c r="J450" s="142"/>
      <c r="K450" s="142"/>
      <c r="L450" s="142"/>
    </row>
    <row r="451" spans="2:12">
      <c r="B451" s="141"/>
      <c r="C451" s="142"/>
      <c r="D451" s="142"/>
      <c r="E451" s="142"/>
      <c r="F451" s="142"/>
      <c r="G451" s="142"/>
      <c r="H451" s="142"/>
      <c r="I451" s="142"/>
      <c r="J451" s="142"/>
      <c r="K451" s="142"/>
      <c r="L451" s="142"/>
    </row>
    <row r="452" spans="2:12">
      <c r="B452" s="141"/>
      <c r="C452" s="142"/>
      <c r="D452" s="142"/>
      <c r="E452" s="142"/>
      <c r="F452" s="142"/>
      <c r="G452" s="142"/>
      <c r="H452" s="142"/>
      <c r="I452" s="142"/>
      <c r="J452" s="142"/>
      <c r="K452" s="142"/>
      <c r="L452" s="142"/>
    </row>
    <row r="453" spans="2:12">
      <c r="B453" s="141"/>
      <c r="C453" s="142"/>
      <c r="D453" s="142"/>
      <c r="E453" s="142"/>
      <c r="F453" s="142"/>
      <c r="G453" s="142"/>
      <c r="H453" s="142"/>
      <c r="I453" s="142"/>
      <c r="J453" s="142"/>
      <c r="K453" s="142"/>
      <c r="L453" s="142"/>
    </row>
    <row r="454" spans="2:12">
      <c r="B454" s="141"/>
      <c r="C454" s="142"/>
      <c r="D454" s="142"/>
      <c r="E454" s="142"/>
      <c r="F454" s="142"/>
      <c r="G454" s="142"/>
      <c r="H454" s="142"/>
      <c r="I454" s="142"/>
      <c r="J454" s="142"/>
      <c r="K454" s="142"/>
      <c r="L454" s="142"/>
    </row>
    <row r="455" spans="2:12">
      <c r="B455" s="141"/>
      <c r="C455" s="142"/>
      <c r="D455" s="142"/>
      <c r="E455" s="142"/>
      <c r="F455" s="142"/>
      <c r="G455" s="142"/>
      <c r="H455" s="142"/>
      <c r="I455" s="142"/>
      <c r="J455" s="142"/>
      <c r="K455" s="142"/>
      <c r="L455" s="142"/>
    </row>
    <row r="456" spans="2:12">
      <c r="B456" s="141"/>
      <c r="C456" s="142"/>
      <c r="D456" s="142"/>
      <c r="E456" s="142"/>
      <c r="F456" s="142"/>
      <c r="G456" s="142"/>
      <c r="H456" s="142"/>
      <c r="I456" s="142"/>
      <c r="J456" s="142"/>
      <c r="K456" s="142"/>
      <c r="L456" s="142"/>
    </row>
    <row r="457" spans="2:12">
      <c r="B457" s="141"/>
      <c r="C457" s="142"/>
      <c r="D457" s="142"/>
      <c r="E457" s="142"/>
      <c r="F457" s="142"/>
      <c r="G457" s="142"/>
      <c r="H457" s="142"/>
      <c r="I457" s="142"/>
      <c r="J457" s="142"/>
      <c r="K457" s="142"/>
      <c r="L457" s="142"/>
    </row>
    <row r="458" spans="2:12">
      <c r="B458" s="141"/>
      <c r="C458" s="142"/>
      <c r="D458" s="142"/>
      <c r="E458" s="142"/>
      <c r="F458" s="142"/>
      <c r="G458" s="142"/>
      <c r="H458" s="142"/>
      <c r="I458" s="142"/>
      <c r="J458" s="142"/>
      <c r="K458" s="142"/>
      <c r="L458" s="142"/>
    </row>
    <row r="459" spans="2:12">
      <c r="B459" s="141"/>
      <c r="C459" s="142"/>
      <c r="D459" s="142"/>
      <c r="E459" s="142"/>
      <c r="F459" s="142"/>
      <c r="G459" s="142"/>
      <c r="H459" s="142"/>
      <c r="I459" s="142"/>
      <c r="J459" s="142"/>
      <c r="K459" s="142"/>
      <c r="L459" s="142"/>
    </row>
    <row r="460" spans="2:12">
      <c r="B460" s="141"/>
      <c r="C460" s="142"/>
      <c r="D460" s="142"/>
      <c r="E460" s="142"/>
      <c r="F460" s="142"/>
      <c r="G460" s="142"/>
      <c r="H460" s="142"/>
      <c r="I460" s="142"/>
      <c r="J460" s="142"/>
      <c r="K460" s="142"/>
      <c r="L460" s="142"/>
    </row>
    <row r="461" spans="2:12">
      <c r="B461" s="141"/>
      <c r="C461" s="142"/>
      <c r="D461" s="142"/>
      <c r="E461" s="142"/>
      <c r="F461" s="142"/>
      <c r="G461" s="142"/>
      <c r="H461" s="142"/>
      <c r="I461" s="142"/>
      <c r="J461" s="142"/>
      <c r="K461" s="142"/>
      <c r="L461" s="142"/>
    </row>
    <row r="462" spans="2:12">
      <c r="B462" s="141"/>
      <c r="C462" s="142"/>
      <c r="D462" s="142"/>
      <c r="E462" s="142"/>
      <c r="F462" s="142"/>
      <c r="G462" s="142"/>
      <c r="H462" s="142"/>
      <c r="I462" s="142"/>
      <c r="J462" s="142"/>
      <c r="K462" s="142"/>
      <c r="L462" s="142"/>
    </row>
    <row r="463" spans="2:12">
      <c r="B463" s="141"/>
      <c r="C463" s="142"/>
      <c r="D463" s="142"/>
      <c r="E463" s="142"/>
      <c r="F463" s="142"/>
      <c r="G463" s="142"/>
      <c r="H463" s="142"/>
      <c r="I463" s="142"/>
      <c r="J463" s="142"/>
      <c r="K463" s="142"/>
      <c r="L463" s="142"/>
    </row>
    <row r="464" spans="2:12">
      <c r="B464" s="141"/>
      <c r="C464" s="142"/>
      <c r="D464" s="142"/>
      <c r="E464" s="142"/>
      <c r="F464" s="142"/>
      <c r="G464" s="142"/>
      <c r="H464" s="142"/>
      <c r="I464" s="142"/>
      <c r="J464" s="142"/>
      <c r="K464" s="142"/>
      <c r="L464" s="142"/>
    </row>
    <row r="465" spans="2:12">
      <c r="B465" s="141"/>
      <c r="C465" s="142"/>
      <c r="D465" s="142"/>
      <c r="E465" s="142"/>
      <c r="F465" s="142"/>
      <c r="G465" s="142"/>
      <c r="H465" s="142"/>
      <c r="I465" s="142"/>
      <c r="J465" s="142"/>
      <c r="K465" s="142"/>
      <c r="L465" s="142"/>
    </row>
    <row r="466" spans="2:12">
      <c r="B466" s="141"/>
      <c r="C466" s="142"/>
      <c r="D466" s="142"/>
      <c r="E466" s="142"/>
      <c r="F466" s="142"/>
      <c r="G466" s="142"/>
      <c r="H466" s="142"/>
      <c r="I466" s="142"/>
      <c r="J466" s="142"/>
      <c r="K466" s="142"/>
      <c r="L466" s="142"/>
    </row>
    <row r="467" spans="2:12">
      <c r="B467" s="141"/>
      <c r="C467" s="142"/>
      <c r="D467" s="142"/>
      <c r="E467" s="142"/>
      <c r="F467" s="142"/>
      <c r="G467" s="142"/>
      <c r="H467" s="142"/>
      <c r="I467" s="142"/>
      <c r="J467" s="142"/>
      <c r="K467" s="142"/>
      <c r="L467" s="142"/>
    </row>
    <row r="468" spans="2:12">
      <c r="B468" s="141"/>
      <c r="C468" s="142"/>
      <c r="D468" s="142"/>
      <c r="E468" s="142"/>
      <c r="F468" s="142"/>
      <c r="G468" s="142"/>
      <c r="H468" s="142"/>
      <c r="I468" s="142"/>
      <c r="J468" s="142"/>
      <c r="K468" s="142"/>
      <c r="L468" s="142"/>
    </row>
    <row r="469" spans="2:12">
      <c r="B469" s="141"/>
      <c r="C469" s="142"/>
      <c r="D469" s="142"/>
      <c r="E469" s="142"/>
      <c r="F469" s="142"/>
      <c r="G469" s="142"/>
      <c r="H469" s="142"/>
      <c r="I469" s="142"/>
      <c r="J469" s="142"/>
      <c r="K469" s="142"/>
      <c r="L469" s="142"/>
    </row>
    <row r="470" spans="2:12">
      <c r="B470" s="141"/>
      <c r="C470" s="142"/>
      <c r="D470" s="142"/>
      <c r="E470" s="142"/>
      <c r="F470" s="142"/>
      <c r="G470" s="142"/>
      <c r="H470" s="142"/>
      <c r="I470" s="142"/>
      <c r="J470" s="142"/>
      <c r="K470" s="142"/>
      <c r="L470" s="142"/>
    </row>
    <row r="471" spans="2:12">
      <c r="B471" s="141"/>
      <c r="C471" s="142"/>
      <c r="D471" s="142"/>
      <c r="E471" s="142"/>
      <c r="F471" s="142"/>
      <c r="G471" s="142"/>
      <c r="H471" s="142"/>
      <c r="I471" s="142"/>
      <c r="J471" s="142"/>
      <c r="K471" s="142"/>
      <c r="L471" s="142"/>
    </row>
    <row r="472" spans="2:12">
      <c r="B472" s="141"/>
      <c r="C472" s="142"/>
      <c r="D472" s="142"/>
      <c r="E472" s="142"/>
      <c r="F472" s="142"/>
      <c r="G472" s="142"/>
      <c r="H472" s="142"/>
      <c r="I472" s="142"/>
      <c r="J472" s="142"/>
      <c r="K472" s="142"/>
      <c r="L472" s="142"/>
    </row>
    <row r="473" spans="2:12">
      <c r="B473" s="141"/>
      <c r="C473" s="142"/>
      <c r="D473" s="142"/>
      <c r="E473" s="142"/>
      <c r="F473" s="142"/>
      <c r="G473" s="142"/>
      <c r="H473" s="142"/>
      <c r="I473" s="142"/>
      <c r="J473" s="142"/>
      <c r="K473" s="142"/>
      <c r="L473" s="142"/>
    </row>
    <row r="474" spans="2:12">
      <c r="B474" s="141"/>
      <c r="C474" s="141"/>
      <c r="D474" s="141"/>
      <c r="E474" s="142"/>
      <c r="F474" s="142"/>
      <c r="G474" s="142"/>
      <c r="H474" s="142"/>
      <c r="I474" s="142"/>
      <c r="J474" s="142"/>
      <c r="K474" s="142"/>
      <c r="L474" s="142"/>
    </row>
    <row r="475" spans="2:12">
      <c r="B475" s="141"/>
      <c r="C475" s="141"/>
      <c r="D475" s="141"/>
      <c r="E475" s="142"/>
      <c r="F475" s="142"/>
      <c r="G475" s="142"/>
      <c r="H475" s="142"/>
      <c r="I475" s="142"/>
      <c r="J475" s="142"/>
      <c r="K475" s="142"/>
      <c r="L475" s="142"/>
    </row>
    <row r="476" spans="2:12">
      <c r="B476" s="141"/>
      <c r="C476" s="141"/>
      <c r="D476" s="141"/>
      <c r="E476" s="142"/>
      <c r="F476" s="142"/>
      <c r="G476" s="142"/>
      <c r="H476" s="142"/>
      <c r="I476" s="142"/>
      <c r="J476" s="142"/>
      <c r="K476" s="142"/>
      <c r="L476" s="142"/>
    </row>
    <row r="477" spans="2:12">
      <c r="B477" s="141"/>
      <c r="C477" s="141"/>
      <c r="D477" s="141"/>
      <c r="E477" s="142"/>
      <c r="F477" s="142"/>
      <c r="G477" s="142"/>
      <c r="H477" s="142"/>
      <c r="I477" s="142"/>
      <c r="J477" s="142"/>
      <c r="K477" s="142"/>
      <c r="L477" s="142"/>
    </row>
    <row r="478" spans="2:12">
      <c r="B478" s="141"/>
      <c r="C478" s="141"/>
      <c r="D478" s="141"/>
      <c r="E478" s="142"/>
      <c r="F478" s="142"/>
      <c r="G478" s="142"/>
      <c r="H478" s="142"/>
      <c r="I478" s="142"/>
      <c r="J478" s="142"/>
      <c r="K478" s="142"/>
      <c r="L478" s="142"/>
    </row>
    <row r="479" spans="2:12">
      <c r="B479" s="141"/>
      <c r="C479" s="141"/>
      <c r="D479" s="141"/>
      <c r="E479" s="142"/>
      <c r="F479" s="142"/>
      <c r="G479" s="142"/>
      <c r="H479" s="142"/>
      <c r="I479" s="142"/>
      <c r="J479" s="142"/>
      <c r="K479" s="142"/>
      <c r="L479" s="142"/>
    </row>
    <row r="480" spans="2:12">
      <c r="B480" s="141"/>
      <c r="C480" s="141"/>
      <c r="D480" s="141"/>
      <c r="E480" s="142"/>
      <c r="F480" s="142"/>
      <c r="G480" s="142"/>
      <c r="H480" s="142"/>
      <c r="I480" s="142"/>
      <c r="J480" s="142"/>
      <c r="K480" s="142"/>
      <c r="L480" s="142"/>
    </row>
    <row r="481" spans="2:12">
      <c r="B481" s="141"/>
      <c r="C481" s="141"/>
      <c r="D481" s="141"/>
      <c r="E481" s="142"/>
      <c r="F481" s="142"/>
      <c r="G481" s="142"/>
      <c r="H481" s="142"/>
      <c r="I481" s="142"/>
      <c r="J481" s="142"/>
      <c r="K481" s="142"/>
      <c r="L481" s="142"/>
    </row>
    <row r="482" spans="2:12">
      <c r="B482" s="141"/>
      <c r="C482" s="141"/>
      <c r="D482" s="141"/>
      <c r="E482" s="142"/>
      <c r="F482" s="142"/>
      <c r="G482" s="142"/>
      <c r="H482" s="142"/>
      <c r="I482" s="142"/>
      <c r="J482" s="142"/>
      <c r="K482" s="142"/>
      <c r="L482" s="142"/>
    </row>
    <row r="483" spans="2:12">
      <c r="B483" s="141"/>
      <c r="C483" s="141"/>
      <c r="D483" s="141"/>
      <c r="E483" s="142"/>
      <c r="F483" s="142"/>
      <c r="G483" s="142"/>
      <c r="H483" s="142"/>
      <c r="I483" s="142"/>
      <c r="J483" s="142"/>
      <c r="K483" s="142"/>
      <c r="L483" s="142"/>
    </row>
    <row r="484" spans="2:12">
      <c r="B484" s="141"/>
      <c r="C484" s="141"/>
      <c r="D484" s="141"/>
      <c r="E484" s="142"/>
      <c r="F484" s="142"/>
      <c r="G484" s="142"/>
      <c r="H484" s="142"/>
      <c r="I484" s="142"/>
      <c r="J484" s="142"/>
      <c r="K484" s="142"/>
      <c r="L484" s="142"/>
    </row>
    <row r="485" spans="2:12">
      <c r="B485" s="141"/>
      <c r="C485" s="141"/>
      <c r="D485" s="141"/>
      <c r="E485" s="142"/>
      <c r="F485" s="142"/>
      <c r="G485" s="142"/>
      <c r="H485" s="142"/>
      <c r="I485" s="142"/>
      <c r="J485" s="142"/>
      <c r="K485" s="142"/>
      <c r="L485" s="142"/>
    </row>
    <row r="486" spans="2:12">
      <c r="B486" s="141"/>
      <c r="C486" s="141"/>
      <c r="D486" s="141"/>
      <c r="E486" s="142"/>
      <c r="F486" s="142"/>
      <c r="G486" s="142"/>
      <c r="H486" s="142"/>
      <c r="I486" s="142"/>
      <c r="J486" s="142"/>
      <c r="K486" s="142"/>
      <c r="L486" s="142"/>
    </row>
    <row r="487" spans="2:12">
      <c r="B487" s="141"/>
      <c r="C487" s="141"/>
      <c r="D487" s="141"/>
      <c r="E487" s="142"/>
      <c r="F487" s="142"/>
      <c r="G487" s="142"/>
      <c r="H487" s="142"/>
      <c r="I487" s="142"/>
      <c r="J487" s="142"/>
      <c r="K487" s="142"/>
      <c r="L487" s="142"/>
    </row>
    <row r="488" spans="2:12">
      <c r="B488" s="141"/>
      <c r="C488" s="141"/>
      <c r="D488" s="141"/>
      <c r="E488" s="142"/>
      <c r="F488" s="142"/>
      <c r="G488" s="142"/>
      <c r="H488" s="142"/>
      <c r="I488" s="142"/>
      <c r="J488" s="142"/>
      <c r="K488" s="142"/>
      <c r="L488" s="142"/>
    </row>
    <row r="489" spans="2:12">
      <c r="B489" s="141"/>
      <c r="C489" s="141"/>
      <c r="D489" s="141"/>
      <c r="E489" s="142"/>
      <c r="F489" s="142"/>
      <c r="G489" s="142"/>
      <c r="H489" s="142"/>
      <c r="I489" s="142"/>
      <c r="J489" s="142"/>
      <c r="K489" s="142"/>
      <c r="L489" s="142"/>
    </row>
    <row r="490" spans="2:12">
      <c r="B490" s="141"/>
      <c r="C490" s="141"/>
      <c r="D490" s="141"/>
      <c r="E490" s="142"/>
      <c r="F490" s="142"/>
      <c r="G490" s="142"/>
      <c r="H490" s="142"/>
      <c r="I490" s="142"/>
      <c r="J490" s="142"/>
      <c r="K490" s="142"/>
      <c r="L490" s="142"/>
    </row>
    <row r="491" spans="2:12">
      <c r="B491" s="141"/>
      <c r="C491" s="141"/>
      <c r="D491" s="141"/>
      <c r="E491" s="142"/>
      <c r="F491" s="142"/>
      <c r="G491" s="142"/>
      <c r="H491" s="142"/>
      <c r="I491" s="142"/>
      <c r="J491" s="142"/>
      <c r="K491" s="142"/>
      <c r="L491" s="142"/>
    </row>
    <row r="492" spans="2:12">
      <c r="B492" s="141"/>
      <c r="C492" s="141"/>
      <c r="D492" s="141"/>
      <c r="E492" s="142"/>
      <c r="F492" s="142"/>
      <c r="G492" s="142"/>
      <c r="H492" s="142"/>
      <c r="I492" s="142"/>
      <c r="J492" s="142"/>
      <c r="K492" s="142"/>
      <c r="L492" s="142"/>
    </row>
    <row r="493" spans="2:12">
      <c r="B493" s="141"/>
      <c r="C493" s="141"/>
      <c r="D493" s="141"/>
      <c r="E493" s="142"/>
      <c r="F493" s="142"/>
      <c r="G493" s="142"/>
      <c r="H493" s="142"/>
      <c r="I493" s="142"/>
      <c r="J493" s="142"/>
      <c r="K493" s="142"/>
      <c r="L493" s="142"/>
    </row>
    <row r="494" spans="2:12">
      <c r="B494" s="141"/>
      <c r="C494" s="141"/>
      <c r="D494" s="141"/>
      <c r="E494" s="142"/>
      <c r="F494" s="142"/>
      <c r="G494" s="142"/>
      <c r="H494" s="142"/>
      <c r="I494" s="142"/>
      <c r="J494" s="142"/>
      <c r="K494" s="142"/>
      <c r="L494" s="142"/>
    </row>
    <row r="495" spans="2:12">
      <c r="B495" s="141"/>
      <c r="C495" s="141"/>
      <c r="D495" s="141"/>
      <c r="E495" s="142"/>
      <c r="F495" s="142"/>
      <c r="G495" s="142"/>
      <c r="H495" s="142"/>
      <c r="I495" s="142"/>
      <c r="J495" s="142"/>
      <c r="K495" s="142"/>
      <c r="L495" s="142"/>
    </row>
    <row r="496" spans="2:12">
      <c r="B496" s="141"/>
      <c r="C496" s="141"/>
      <c r="D496" s="141"/>
      <c r="E496" s="142"/>
      <c r="F496" s="142"/>
      <c r="G496" s="142"/>
      <c r="H496" s="142"/>
      <c r="I496" s="142"/>
      <c r="J496" s="142"/>
      <c r="K496" s="142"/>
      <c r="L496" s="142"/>
    </row>
    <row r="497" spans="2:12">
      <c r="B497" s="141"/>
      <c r="C497" s="141"/>
      <c r="D497" s="141"/>
      <c r="E497" s="142"/>
      <c r="F497" s="142"/>
      <c r="G497" s="142"/>
      <c r="H497" s="142"/>
      <c r="I497" s="142"/>
      <c r="J497" s="142"/>
      <c r="K497" s="142"/>
      <c r="L497" s="142"/>
    </row>
    <row r="498" spans="2:12">
      <c r="B498" s="141"/>
      <c r="C498" s="141"/>
      <c r="D498" s="141"/>
      <c r="E498" s="142"/>
      <c r="F498" s="142"/>
      <c r="G498" s="142"/>
      <c r="H498" s="142"/>
      <c r="I498" s="142"/>
      <c r="J498" s="142"/>
      <c r="K498" s="142"/>
      <c r="L498" s="142"/>
    </row>
    <row r="499" spans="2:12">
      <c r="B499" s="141"/>
      <c r="C499" s="141"/>
      <c r="D499" s="141"/>
      <c r="E499" s="142"/>
      <c r="F499" s="142"/>
      <c r="G499" s="142"/>
      <c r="H499" s="142"/>
      <c r="I499" s="142"/>
      <c r="J499" s="142"/>
      <c r="K499" s="142"/>
      <c r="L499" s="142"/>
    </row>
    <row r="500" spans="2:12">
      <c r="B500" s="141"/>
      <c r="C500" s="141"/>
      <c r="D500" s="141"/>
      <c r="E500" s="142"/>
      <c r="F500" s="142"/>
      <c r="G500" s="142"/>
      <c r="H500" s="142"/>
      <c r="I500" s="142"/>
      <c r="J500" s="142"/>
      <c r="K500" s="142"/>
      <c r="L500" s="142"/>
    </row>
    <row r="501" spans="2:12">
      <c r="B501" s="141"/>
      <c r="C501" s="141"/>
      <c r="D501" s="141"/>
      <c r="E501" s="142"/>
      <c r="F501" s="142"/>
      <c r="G501" s="142"/>
      <c r="H501" s="142"/>
      <c r="I501" s="142"/>
      <c r="J501" s="142"/>
      <c r="K501" s="142"/>
      <c r="L501" s="142"/>
    </row>
    <row r="502" spans="2:12">
      <c r="B502" s="141"/>
      <c r="C502" s="141"/>
      <c r="D502" s="141"/>
      <c r="E502" s="142"/>
      <c r="F502" s="142"/>
      <c r="G502" s="142"/>
      <c r="H502" s="142"/>
      <c r="I502" s="142"/>
      <c r="J502" s="142"/>
      <c r="K502" s="142"/>
      <c r="L502" s="142"/>
    </row>
    <row r="503" spans="2:12">
      <c r="B503" s="141"/>
      <c r="C503" s="141"/>
      <c r="D503" s="141"/>
      <c r="E503" s="142"/>
      <c r="F503" s="142"/>
      <c r="G503" s="142"/>
      <c r="H503" s="142"/>
      <c r="I503" s="142"/>
      <c r="J503" s="142"/>
      <c r="K503" s="142"/>
      <c r="L503" s="142"/>
    </row>
    <row r="504" spans="2:12">
      <c r="B504" s="141"/>
      <c r="C504" s="141"/>
      <c r="D504" s="141"/>
      <c r="E504" s="142"/>
      <c r="F504" s="142"/>
      <c r="G504" s="142"/>
      <c r="H504" s="142"/>
      <c r="I504" s="142"/>
      <c r="J504" s="142"/>
      <c r="K504" s="142"/>
      <c r="L504" s="142"/>
    </row>
    <row r="505" spans="2:12">
      <c r="B505" s="141"/>
      <c r="C505" s="141"/>
      <c r="D505" s="141"/>
      <c r="E505" s="142"/>
      <c r="F505" s="142"/>
      <c r="G505" s="142"/>
      <c r="H505" s="142"/>
      <c r="I505" s="142"/>
      <c r="J505" s="142"/>
      <c r="K505" s="142"/>
      <c r="L505" s="142"/>
    </row>
    <row r="506" spans="2:12">
      <c r="B506" s="141"/>
      <c r="C506" s="141"/>
      <c r="D506" s="141"/>
      <c r="E506" s="142"/>
      <c r="F506" s="142"/>
      <c r="G506" s="142"/>
      <c r="H506" s="142"/>
      <c r="I506" s="142"/>
      <c r="J506" s="142"/>
      <c r="K506" s="142"/>
      <c r="L506" s="142"/>
    </row>
    <row r="507" spans="2:12">
      <c r="B507" s="141"/>
      <c r="C507" s="141"/>
      <c r="D507" s="141"/>
      <c r="E507" s="142"/>
      <c r="F507" s="142"/>
      <c r="G507" s="142"/>
      <c r="H507" s="142"/>
      <c r="I507" s="142"/>
      <c r="J507" s="142"/>
      <c r="K507" s="142"/>
      <c r="L507" s="142"/>
    </row>
    <row r="508" spans="2:12">
      <c r="B508" s="141"/>
      <c r="C508" s="141"/>
      <c r="D508" s="141"/>
      <c r="E508" s="142"/>
      <c r="F508" s="142"/>
      <c r="G508" s="142"/>
      <c r="H508" s="142"/>
      <c r="I508" s="142"/>
      <c r="J508" s="142"/>
      <c r="K508" s="142"/>
      <c r="L508" s="142"/>
    </row>
    <row r="509" spans="2:12">
      <c r="B509" s="141"/>
      <c r="C509" s="141"/>
      <c r="D509" s="141"/>
      <c r="E509" s="142"/>
      <c r="F509" s="142"/>
      <c r="G509" s="142"/>
      <c r="H509" s="142"/>
      <c r="I509" s="142"/>
      <c r="J509" s="142"/>
      <c r="K509" s="142"/>
      <c r="L509" s="142"/>
    </row>
    <row r="510" spans="2:12">
      <c r="B510" s="141"/>
      <c r="C510" s="141"/>
      <c r="D510" s="141"/>
      <c r="E510" s="142"/>
      <c r="F510" s="142"/>
      <c r="G510" s="142"/>
      <c r="H510" s="142"/>
      <c r="I510" s="142"/>
      <c r="J510" s="142"/>
      <c r="K510" s="142"/>
      <c r="L510" s="142"/>
    </row>
    <row r="511" spans="2:12">
      <c r="B511" s="141"/>
      <c r="C511" s="141"/>
      <c r="D511" s="141"/>
      <c r="E511" s="142"/>
      <c r="F511" s="142"/>
      <c r="G511" s="142"/>
      <c r="H511" s="142"/>
      <c r="I511" s="142"/>
      <c r="J511" s="142"/>
      <c r="K511" s="142"/>
      <c r="L511" s="142"/>
    </row>
    <row r="512" spans="2:12">
      <c r="B512" s="141"/>
      <c r="C512" s="141"/>
      <c r="D512" s="141"/>
      <c r="E512" s="142"/>
      <c r="F512" s="142"/>
      <c r="G512" s="142"/>
      <c r="H512" s="142"/>
      <c r="I512" s="142"/>
      <c r="J512" s="142"/>
      <c r="K512" s="142"/>
      <c r="L512" s="142"/>
    </row>
    <row r="513" spans="2:12">
      <c r="B513" s="141"/>
      <c r="C513" s="141"/>
      <c r="D513" s="141"/>
      <c r="E513" s="142"/>
      <c r="F513" s="142"/>
      <c r="G513" s="142"/>
      <c r="H513" s="142"/>
      <c r="I513" s="142"/>
      <c r="J513" s="142"/>
      <c r="K513" s="142"/>
      <c r="L513" s="142"/>
    </row>
    <row r="514" spans="2:12">
      <c r="B514" s="141"/>
      <c r="C514" s="141"/>
      <c r="D514" s="141"/>
      <c r="E514" s="142"/>
      <c r="F514" s="142"/>
      <c r="G514" s="142"/>
      <c r="H514" s="142"/>
      <c r="I514" s="142"/>
      <c r="J514" s="142"/>
      <c r="K514" s="142"/>
      <c r="L514" s="142"/>
    </row>
    <row r="515" spans="2:12">
      <c r="B515" s="141"/>
      <c r="C515" s="141"/>
      <c r="D515" s="141"/>
      <c r="E515" s="142"/>
      <c r="F515" s="142"/>
      <c r="G515" s="142"/>
      <c r="H515" s="142"/>
      <c r="I515" s="142"/>
      <c r="J515" s="142"/>
      <c r="K515" s="142"/>
      <c r="L515" s="142"/>
    </row>
    <row r="516" spans="2:12">
      <c r="B516" s="141"/>
      <c r="C516" s="141"/>
      <c r="D516" s="141"/>
      <c r="E516" s="142"/>
      <c r="F516" s="142"/>
      <c r="G516" s="142"/>
      <c r="H516" s="142"/>
      <c r="I516" s="142"/>
      <c r="J516" s="142"/>
      <c r="K516" s="142"/>
      <c r="L516" s="142"/>
    </row>
    <row r="517" spans="2:12">
      <c r="B517" s="141"/>
      <c r="C517" s="141"/>
      <c r="D517" s="141"/>
      <c r="E517" s="142"/>
      <c r="F517" s="142"/>
      <c r="G517" s="142"/>
      <c r="H517" s="142"/>
      <c r="I517" s="142"/>
      <c r="J517" s="142"/>
      <c r="K517" s="142"/>
      <c r="L517" s="142"/>
    </row>
    <row r="518" spans="2:12">
      <c r="B518" s="141"/>
      <c r="C518" s="141"/>
      <c r="D518" s="141"/>
      <c r="E518" s="142"/>
      <c r="F518" s="142"/>
      <c r="G518" s="142"/>
      <c r="H518" s="142"/>
      <c r="I518" s="142"/>
      <c r="J518" s="142"/>
      <c r="K518" s="142"/>
      <c r="L518" s="142"/>
    </row>
    <row r="519" spans="2:12">
      <c r="B519" s="141"/>
      <c r="C519" s="141"/>
      <c r="D519" s="141"/>
      <c r="E519" s="142"/>
      <c r="F519" s="142"/>
      <c r="G519" s="142"/>
      <c r="H519" s="142"/>
      <c r="I519" s="142"/>
      <c r="J519" s="142"/>
      <c r="K519" s="142"/>
      <c r="L519" s="142"/>
    </row>
    <row r="520" spans="2:12">
      <c r="B520" s="141"/>
      <c r="C520" s="141"/>
      <c r="D520" s="141"/>
      <c r="E520" s="142"/>
      <c r="F520" s="142"/>
      <c r="G520" s="142"/>
      <c r="H520" s="142"/>
      <c r="I520" s="142"/>
      <c r="J520" s="142"/>
      <c r="K520" s="142"/>
      <c r="L520" s="142"/>
    </row>
    <row r="521" spans="2:12">
      <c r="B521" s="141"/>
      <c r="C521" s="141"/>
      <c r="D521" s="141"/>
      <c r="E521" s="142"/>
      <c r="F521" s="142"/>
      <c r="G521" s="142"/>
      <c r="H521" s="142"/>
      <c r="I521" s="142"/>
      <c r="J521" s="142"/>
      <c r="K521" s="142"/>
      <c r="L521" s="142"/>
    </row>
    <row r="522" spans="2:12">
      <c r="B522" s="141"/>
      <c r="C522" s="141"/>
      <c r="D522" s="141"/>
      <c r="E522" s="142"/>
      <c r="F522" s="142"/>
      <c r="G522" s="142"/>
      <c r="H522" s="142"/>
      <c r="I522" s="142"/>
      <c r="J522" s="142"/>
      <c r="K522" s="142"/>
      <c r="L522" s="142"/>
    </row>
    <row r="523" spans="2:12">
      <c r="B523" s="141"/>
      <c r="C523" s="141"/>
      <c r="D523" s="141"/>
      <c r="E523" s="142"/>
      <c r="F523" s="142"/>
      <c r="G523" s="142"/>
      <c r="H523" s="142"/>
      <c r="I523" s="142"/>
      <c r="J523" s="142"/>
      <c r="K523" s="142"/>
      <c r="L523" s="142"/>
    </row>
    <row r="524" spans="2:12">
      <c r="B524" s="141"/>
      <c r="C524" s="141"/>
      <c r="D524" s="141"/>
      <c r="E524" s="142"/>
      <c r="F524" s="142"/>
      <c r="G524" s="142"/>
      <c r="H524" s="142"/>
      <c r="I524" s="142"/>
      <c r="J524" s="142"/>
      <c r="K524" s="142"/>
      <c r="L524" s="142"/>
    </row>
    <row r="525" spans="2:12">
      <c r="B525" s="141"/>
      <c r="C525" s="141"/>
      <c r="D525" s="141"/>
      <c r="E525" s="142"/>
      <c r="F525" s="142"/>
      <c r="G525" s="142"/>
      <c r="H525" s="142"/>
      <c r="I525" s="142"/>
      <c r="J525" s="142"/>
      <c r="K525" s="142"/>
      <c r="L525" s="142"/>
    </row>
    <row r="526" spans="2:12">
      <c r="B526" s="141"/>
      <c r="C526" s="141"/>
      <c r="D526" s="141"/>
      <c r="E526" s="142"/>
      <c r="F526" s="142"/>
      <c r="G526" s="142"/>
      <c r="H526" s="142"/>
      <c r="I526" s="142"/>
      <c r="J526" s="142"/>
      <c r="K526" s="142"/>
      <c r="L526" s="142"/>
    </row>
    <row r="527" spans="2:12">
      <c r="B527" s="141"/>
      <c r="C527" s="141"/>
      <c r="D527" s="141"/>
      <c r="E527" s="142"/>
      <c r="F527" s="142"/>
      <c r="G527" s="142"/>
      <c r="H527" s="142"/>
      <c r="I527" s="142"/>
      <c r="J527" s="142"/>
      <c r="K527" s="142"/>
      <c r="L527" s="142"/>
    </row>
    <row r="528" spans="2:12">
      <c r="B528" s="141"/>
      <c r="C528" s="141"/>
      <c r="D528" s="141"/>
      <c r="E528" s="142"/>
      <c r="F528" s="142"/>
      <c r="G528" s="142"/>
      <c r="H528" s="142"/>
      <c r="I528" s="142"/>
      <c r="J528" s="142"/>
      <c r="K528" s="142"/>
      <c r="L528" s="142"/>
    </row>
    <row r="529" spans="2:12">
      <c r="B529" s="141"/>
      <c r="C529" s="141"/>
      <c r="D529" s="141"/>
      <c r="E529" s="142"/>
      <c r="F529" s="142"/>
      <c r="G529" s="142"/>
      <c r="H529" s="142"/>
      <c r="I529" s="142"/>
      <c r="J529" s="142"/>
      <c r="K529" s="142"/>
      <c r="L529" s="142"/>
    </row>
    <row r="530" spans="2:12">
      <c r="B530" s="141"/>
      <c r="C530" s="141"/>
      <c r="D530" s="141"/>
      <c r="E530" s="142"/>
      <c r="F530" s="142"/>
      <c r="G530" s="142"/>
      <c r="H530" s="142"/>
      <c r="I530" s="142"/>
      <c r="J530" s="142"/>
      <c r="K530" s="142"/>
      <c r="L530" s="142"/>
    </row>
  </sheetData>
  <sheetProtection sheet="1" objects="1" scenarios="1"/>
  <mergeCells count="2">
    <mergeCell ref="B6:L6"/>
    <mergeCell ref="B7:L7"/>
  </mergeCells>
  <phoneticPr fontId="12" type="noConversion"/>
  <dataValidations count="1">
    <dataValidation allowBlank="1" showInputMessage="1" showErrorMessage="1" sqref="C5:C1048576 A1:B1048576 D1:XFD1048576"/>
  </dataValidations>
  <pageMargins left="0" right="0" top="0.5" bottom="0.5" header="0" footer="0.25"/>
  <pageSetup paperSize="9" scale="93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B1:K1099"/>
  <sheetViews>
    <sheetView rightToLeft="1" zoomScale="70" zoomScaleNormal="70" workbookViewId="0"/>
  </sheetViews>
  <sheetFormatPr defaultColWidth="9.140625" defaultRowHeight="18"/>
  <cols>
    <col min="1" max="1" width="6.28515625" style="1" customWidth="1"/>
    <col min="2" max="2" width="48.140625" style="2" bestFit="1" customWidth="1"/>
    <col min="3" max="3" width="48.42578125" style="2" bestFit="1" customWidth="1"/>
    <col min="4" max="4" width="8.5703125" style="2" bestFit="1" customWidth="1"/>
    <col min="5" max="5" width="12.28515625" style="1" bestFit="1" customWidth="1"/>
    <col min="6" max="6" width="12.42578125" style="1" bestFit="1" customWidth="1"/>
    <col min="7" max="7" width="16.85546875" style="1" bestFit="1" customWidth="1"/>
    <col min="8" max="8" width="7.42578125" style="1" bestFit="1" customWidth="1"/>
    <col min="9" max="9" width="13" style="1" bestFit="1" customWidth="1"/>
    <col min="10" max="10" width="10" style="1" bestFit="1" customWidth="1"/>
    <col min="11" max="11" width="10.42578125" style="1" bestFit="1" customWidth="1"/>
    <col min="12" max="16384" width="9.140625" style="1"/>
  </cols>
  <sheetData>
    <row r="1" spans="2:11">
      <c r="B1" s="46" t="s">
        <v>146</v>
      </c>
      <c r="C1" s="67" t="s" vm="1">
        <v>232</v>
      </c>
    </row>
    <row r="2" spans="2:11">
      <c r="B2" s="46" t="s">
        <v>145</v>
      </c>
      <c r="C2" s="67" t="s">
        <v>233</v>
      </c>
    </row>
    <row r="3" spans="2:11">
      <c r="B3" s="46" t="s">
        <v>147</v>
      </c>
      <c r="C3" s="67" t="s">
        <v>234</v>
      </c>
    </row>
    <row r="4" spans="2:11">
      <c r="B4" s="46" t="s">
        <v>148</v>
      </c>
      <c r="C4" s="67">
        <v>2102</v>
      </c>
    </row>
    <row r="6" spans="2:11" ht="26.25" customHeight="1">
      <c r="B6" s="186" t="s">
        <v>175</v>
      </c>
      <c r="C6" s="187"/>
      <c r="D6" s="187"/>
      <c r="E6" s="187"/>
      <c r="F6" s="187"/>
      <c r="G6" s="187"/>
      <c r="H6" s="187"/>
      <c r="I6" s="187"/>
      <c r="J6" s="187"/>
      <c r="K6" s="188"/>
    </row>
    <row r="7" spans="2:11" ht="26.25" customHeight="1">
      <c r="B7" s="186" t="s">
        <v>102</v>
      </c>
      <c r="C7" s="187"/>
      <c r="D7" s="187"/>
      <c r="E7" s="187"/>
      <c r="F7" s="187"/>
      <c r="G7" s="187"/>
      <c r="H7" s="187"/>
      <c r="I7" s="187"/>
      <c r="J7" s="187"/>
      <c r="K7" s="188"/>
    </row>
    <row r="8" spans="2:11" s="3" customFormat="1" ht="63">
      <c r="B8" s="21" t="s">
        <v>117</v>
      </c>
      <c r="C8" s="29" t="s">
        <v>47</v>
      </c>
      <c r="D8" s="29" t="s">
        <v>66</v>
      </c>
      <c r="E8" s="29" t="s">
        <v>104</v>
      </c>
      <c r="F8" s="29" t="s">
        <v>105</v>
      </c>
      <c r="G8" s="29" t="s">
        <v>208</v>
      </c>
      <c r="H8" s="29" t="s">
        <v>207</v>
      </c>
      <c r="I8" s="29" t="s">
        <v>112</v>
      </c>
      <c r="J8" s="29" t="s">
        <v>149</v>
      </c>
      <c r="K8" s="30" t="s">
        <v>151</v>
      </c>
    </row>
    <row r="9" spans="2:11" s="3" customFormat="1" ht="22.5" customHeight="1">
      <c r="B9" s="14"/>
      <c r="C9" s="15"/>
      <c r="D9" s="15"/>
      <c r="E9" s="15"/>
      <c r="F9" s="15" t="s">
        <v>21</v>
      </c>
      <c r="G9" s="15" t="s">
        <v>215</v>
      </c>
      <c r="H9" s="15"/>
      <c r="I9" s="15" t="s">
        <v>211</v>
      </c>
      <c r="J9" s="31" t="s">
        <v>19</v>
      </c>
      <c r="K9" s="16" t="s">
        <v>19</v>
      </c>
    </row>
    <row r="10" spans="2:11" s="4" customFormat="1" ht="18" customHeight="1">
      <c r="B10" s="17"/>
      <c r="C10" s="18" t="s">
        <v>0</v>
      </c>
      <c r="D10" s="18" t="s">
        <v>1</v>
      </c>
      <c r="E10" s="18" t="s">
        <v>2</v>
      </c>
      <c r="F10" s="18" t="s">
        <v>3</v>
      </c>
      <c r="G10" s="18" t="s">
        <v>4</v>
      </c>
      <c r="H10" s="18" t="s">
        <v>5</v>
      </c>
      <c r="I10" s="18" t="s">
        <v>6</v>
      </c>
      <c r="J10" s="18" t="s">
        <v>7</v>
      </c>
      <c r="K10" s="19" t="s">
        <v>8</v>
      </c>
    </row>
    <row r="11" spans="2:11" s="4" customFormat="1" ht="18" customHeight="1">
      <c r="B11" s="68" t="s">
        <v>51</v>
      </c>
      <c r="C11" s="69"/>
      <c r="D11" s="69"/>
      <c r="E11" s="69"/>
      <c r="F11" s="69"/>
      <c r="G11" s="124"/>
      <c r="H11" s="73"/>
      <c r="I11" s="124">
        <v>-692726.57749097003</v>
      </c>
      <c r="J11" s="72">
        <f>IFERROR(I11/$I$11,0)</f>
        <v>1</v>
      </c>
      <c r="K11" s="72">
        <f>I11/'סכום נכסי הקרן'!$C$42</f>
        <v>-1.1518155423824802E-2</v>
      </c>
    </row>
    <row r="12" spans="2:11" ht="19.5" customHeight="1">
      <c r="B12" s="110" t="s">
        <v>34</v>
      </c>
      <c r="C12" s="102"/>
      <c r="D12" s="102"/>
      <c r="E12" s="102"/>
      <c r="F12" s="102"/>
      <c r="G12" s="125"/>
      <c r="H12" s="105"/>
      <c r="I12" s="125">
        <v>-525782.96037545498</v>
      </c>
      <c r="J12" s="104">
        <f t="shared" ref="J12:J75" si="0">IFERROR(I12/$I$11,0)</f>
        <v>0.75900503526199525</v>
      </c>
      <c r="K12" s="104">
        <f>I12/'סכום נכסי הקרן'!$C$42</f>
        <v>-8.742337963613284E-3</v>
      </c>
    </row>
    <row r="13" spans="2:11">
      <c r="B13" s="108" t="s">
        <v>193</v>
      </c>
      <c r="C13" s="102"/>
      <c r="D13" s="102"/>
      <c r="E13" s="102"/>
      <c r="F13" s="102"/>
      <c r="G13" s="125"/>
      <c r="H13" s="105"/>
      <c r="I13" s="125">
        <v>-11063.469049683999</v>
      </c>
      <c r="J13" s="104">
        <f t="shared" si="0"/>
        <v>1.5970903108345393E-2</v>
      </c>
      <c r="K13" s="104">
        <f>I13/'סכום נכסי הקרן'!$C$42</f>
        <v>-1.8395534426076887E-4</v>
      </c>
    </row>
    <row r="14" spans="2:11">
      <c r="B14" s="112" t="s">
        <v>2536</v>
      </c>
      <c r="C14" s="111" t="s">
        <v>2537</v>
      </c>
      <c r="D14" s="106" t="s">
        <v>663</v>
      </c>
      <c r="E14" s="106" t="s">
        <v>133</v>
      </c>
      <c r="F14" s="77">
        <v>44616</v>
      </c>
      <c r="G14" s="127">
        <v>7433506.8229170004</v>
      </c>
      <c r="H14" s="126">
        <v>7.2256549999999997</v>
      </c>
      <c r="I14" s="127">
        <v>537.11952918899999</v>
      </c>
      <c r="J14" s="113">
        <f t="shared" si="0"/>
        <v>-7.7537017727026872E-4</v>
      </c>
      <c r="K14" s="113">
        <f>I14/'סכום נכסי הקרן'!$C$42</f>
        <v>8.9308342127975435E-6</v>
      </c>
    </row>
    <row r="15" spans="2:11">
      <c r="B15" s="112" t="s">
        <v>2536</v>
      </c>
      <c r="C15" s="111" t="s">
        <v>2538</v>
      </c>
      <c r="D15" s="106" t="s">
        <v>663</v>
      </c>
      <c r="E15" s="106" t="s">
        <v>133</v>
      </c>
      <c r="F15" s="77">
        <v>44606</v>
      </c>
      <c r="G15" s="127">
        <v>8746179.0882270001</v>
      </c>
      <c r="H15" s="126">
        <v>1.2932570000000001</v>
      </c>
      <c r="I15" s="127">
        <v>113.110554128</v>
      </c>
      <c r="J15" s="113">
        <f t="shared" si="0"/>
        <v>-1.6328311602780167E-4</v>
      </c>
      <c r="K15" s="113">
        <f>I15/'סכום נכסי הקרן'!$C$42</f>
        <v>1.880720308494638E-6</v>
      </c>
    </row>
    <row r="16" spans="2:11" s="6" customFormat="1">
      <c r="B16" s="112" t="s">
        <v>2536</v>
      </c>
      <c r="C16" s="111" t="s">
        <v>2539</v>
      </c>
      <c r="D16" s="106" t="s">
        <v>663</v>
      </c>
      <c r="E16" s="106" t="s">
        <v>133</v>
      </c>
      <c r="F16" s="77">
        <v>44587</v>
      </c>
      <c r="G16" s="127">
        <v>3454227.061425</v>
      </c>
      <c r="H16" s="126">
        <v>11.058242999999999</v>
      </c>
      <c r="I16" s="127">
        <v>381.976833032</v>
      </c>
      <c r="J16" s="113">
        <f t="shared" si="0"/>
        <v>-5.5141067983201382E-4</v>
      </c>
      <c r="K16" s="113">
        <f>I16/'סכום נכסי הקרן'!$C$42</f>
        <v>6.3512339126620313E-6</v>
      </c>
    </row>
    <row r="17" spans="2:11" s="6" customFormat="1">
      <c r="B17" s="112" t="s">
        <v>2536</v>
      </c>
      <c r="C17" s="111" t="s">
        <v>2540</v>
      </c>
      <c r="D17" s="106" t="s">
        <v>663</v>
      </c>
      <c r="E17" s="106" t="s">
        <v>133</v>
      </c>
      <c r="F17" s="77">
        <v>44620</v>
      </c>
      <c r="G17" s="127">
        <v>4372339.7247989997</v>
      </c>
      <c r="H17" s="126">
        <v>6.1703789999999996</v>
      </c>
      <c r="I17" s="127">
        <v>269.78993876200002</v>
      </c>
      <c r="J17" s="113">
        <f t="shared" si="0"/>
        <v>-3.8946093239149154E-4</v>
      </c>
      <c r="K17" s="113">
        <f>I17/'סכום נכסי הקרן'!$C$42</f>
        <v>4.4858715507929228E-6</v>
      </c>
    </row>
    <row r="18" spans="2:11" s="6" customFormat="1">
      <c r="B18" s="112" t="s">
        <v>2536</v>
      </c>
      <c r="C18" s="111" t="s">
        <v>2541</v>
      </c>
      <c r="D18" s="106" t="s">
        <v>663</v>
      </c>
      <c r="E18" s="106" t="s">
        <v>133</v>
      </c>
      <c r="F18" s="77">
        <v>44635</v>
      </c>
      <c r="G18" s="127">
        <v>8642017.1142510008</v>
      </c>
      <c r="H18" s="126">
        <v>2.8283140000000002</v>
      </c>
      <c r="I18" s="127">
        <v>244.423340682</v>
      </c>
      <c r="J18" s="113">
        <f t="shared" si="0"/>
        <v>-3.5284244696845944E-4</v>
      </c>
      <c r="K18" s="113">
        <f>I18/'סכום נכסי הקרן'!$C$42</f>
        <v>4.0640941443053763E-6</v>
      </c>
    </row>
    <row r="19" spans="2:11">
      <c r="B19" s="112" t="s">
        <v>1219</v>
      </c>
      <c r="C19" s="111" t="s">
        <v>2542</v>
      </c>
      <c r="D19" s="106" t="s">
        <v>663</v>
      </c>
      <c r="E19" s="106" t="s">
        <v>133</v>
      </c>
      <c r="F19" s="77">
        <v>44585</v>
      </c>
      <c r="G19" s="127">
        <v>39565913.302010998</v>
      </c>
      <c r="H19" s="126">
        <v>11.729858</v>
      </c>
      <c r="I19" s="127">
        <v>4641.0253538070001</v>
      </c>
      <c r="J19" s="113">
        <f t="shared" si="0"/>
        <v>-6.6996496231119381E-3</v>
      </c>
      <c r="K19" s="113">
        <f>I19/'סכום נכסי הקרן'!$C$42</f>
        <v>7.7167605644172551E-5</v>
      </c>
    </row>
    <row r="20" spans="2:11">
      <c r="B20" s="112" t="s">
        <v>1331</v>
      </c>
      <c r="C20" s="111" t="s">
        <v>2543</v>
      </c>
      <c r="D20" s="106" t="s">
        <v>663</v>
      </c>
      <c r="E20" s="106" t="s">
        <v>133</v>
      </c>
      <c r="F20" s="77">
        <v>44585</v>
      </c>
      <c r="G20" s="127">
        <v>41812138.765580997</v>
      </c>
      <c r="H20" s="126">
        <v>-41.956257999999998</v>
      </c>
      <c r="I20" s="127">
        <v>-17542.808779438001</v>
      </c>
      <c r="J20" s="113">
        <f t="shared" si="0"/>
        <v>2.5324290058246941E-2</v>
      </c>
      <c r="K20" s="113">
        <f>I20/'סכום נכסי הקרן'!$C$42</f>
        <v>-2.9168910888890948E-4</v>
      </c>
    </row>
    <row r="21" spans="2:11">
      <c r="B21" s="112" t="s">
        <v>1259</v>
      </c>
      <c r="C21" s="111" t="s">
        <v>2544</v>
      </c>
      <c r="D21" s="106" t="s">
        <v>663</v>
      </c>
      <c r="E21" s="106" t="s">
        <v>133</v>
      </c>
      <c r="F21" s="77">
        <v>44679</v>
      </c>
      <c r="G21" s="127">
        <v>32991009.239160005</v>
      </c>
      <c r="H21" s="126">
        <v>1.025569</v>
      </c>
      <c r="I21" s="127">
        <v>338.34560703700004</v>
      </c>
      <c r="J21" s="113">
        <f t="shared" si="0"/>
        <v>-4.8842590717751194E-4</v>
      </c>
      <c r="K21" s="113">
        <f>I21/'סכום נכסי הקרן'!$C$42</f>
        <v>5.6257655118932076E-6</v>
      </c>
    </row>
    <row r="22" spans="2:11">
      <c r="B22" s="112" t="s">
        <v>1229</v>
      </c>
      <c r="C22" s="111" t="s">
        <v>2545</v>
      </c>
      <c r="D22" s="106" t="s">
        <v>663</v>
      </c>
      <c r="E22" s="106" t="s">
        <v>133</v>
      </c>
      <c r="F22" s="77">
        <v>44882</v>
      </c>
      <c r="G22" s="127">
        <v>11002559.672916001</v>
      </c>
      <c r="H22" s="126">
        <v>-1.4164460000000001</v>
      </c>
      <c r="I22" s="127">
        <v>-155.845281903</v>
      </c>
      <c r="J22" s="113">
        <f t="shared" si="0"/>
        <v>2.2497372984802436E-4</v>
      </c>
      <c r="K22" s="113">
        <f>I22/'סכום נכסי הקרן'!$C$42</f>
        <v>-2.5912823866671171E-6</v>
      </c>
    </row>
    <row r="23" spans="2:11">
      <c r="B23" s="112" t="s">
        <v>1259</v>
      </c>
      <c r="C23" s="111" t="s">
        <v>2546</v>
      </c>
      <c r="D23" s="106" t="s">
        <v>663</v>
      </c>
      <c r="E23" s="106" t="s">
        <v>133</v>
      </c>
      <c r="F23" s="77">
        <v>44917</v>
      </c>
      <c r="G23" s="127">
        <v>38744119.031737998</v>
      </c>
      <c r="H23" s="126">
        <v>0.28234999999999999</v>
      </c>
      <c r="I23" s="127">
        <v>109.39385502</v>
      </c>
      <c r="J23" s="113">
        <f t="shared" si="0"/>
        <v>-1.5791779697008377E-4</v>
      </c>
      <c r="K23" s="113">
        <f>I23/'סכום נכסי הקרן'!$C$42</f>
        <v>1.818921729689434E-6</v>
      </c>
    </row>
    <row r="24" spans="2:11">
      <c r="B24" s="103"/>
      <c r="C24" s="111"/>
      <c r="D24" s="111"/>
      <c r="E24" s="111"/>
      <c r="F24" s="111"/>
      <c r="G24" s="127"/>
      <c r="H24" s="126"/>
      <c r="I24" s="111"/>
      <c r="J24" s="113"/>
      <c r="K24" s="111"/>
    </row>
    <row r="25" spans="2:11">
      <c r="B25" s="108" t="s">
        <v>2547</v>
      </c>
      <c r="C25" s="102"/>
      <c r="D25" s="102"/>
      <c r="E25" s="102"/>
      <c r="F25" s="102"/>
      <c r="G25" s="125"/>
      <c r="H25" s="105"/>
      <c r="I25" s="125">
        <v>-463640.26612217497</v>
      </c>
      <c r="J25" s="104">
        <f t="shared" si="0"/>
        <v>0.66929764381419121</v>
      </c>
      <c r="K25" s="104">
        <f>I25/'סכום נכסי הקרן'!$C$42</f>
        <v>-7.7090742862515865E-3</v>
      </c>
    </row>
    <row r="26" spans="2:11">
      <c r="B26" s="112" t="s">
        <v>2548</v>
      </c>
      <c r="C26" s="111" t="s">
        <v>2549</v>
      </c>
      <c r="D26" s="106" t="s">
        <v>663</v>
      </c>
      <c r="E26" s="106" t="s">
        <v>132</v>
      </c>
      <c r="F26" s="77">
        <v>44656</v>
      </c>
      <c r="G26" s="127">
        <v>36448888.442879997</v>
      </c>
      <c r="H26" s="126">
        <v>-11.323626000000001</v>
      </c>
      <c r="I26" s="127">
        <v>-4127.3356866439999</v>
      </c>
      <c r="J26" s="113">
        <f t="shared" si="0"/>
        <v>5.9581021152574467E-3</v>
      </c>
      <c r="K26" s="113">
        <f>I26/'סכום נכסי הקרן'!$C$42</f>
        <v>-6.8626346194554581E-5</v>
      </c>
    </row>
    <row r="27" spans="2:11">
      <c r="B27" s="112" t="s">
        <v>2550</v>
      </c>
      <c r="C27" s="111" t="s">
        <v>2551</v>
      </c>
      <c r="D27" s="106" t="s">
        <v>663</v>
      </c>
      <c r="E27" s="106" t="s">
        <v>132</v>
      </c>
      <c r="F27" s="77">
        <v>44656</v>
      </c>
      <c r="G27" s="127">
        <v>26594135.574720003</v>
      </c>
      <c r="H27" s="126">
        <v>-11.253212</v>
      </c>
      <c r="I27" s="127">
        <v>-2992.6945181729998</v>
      </c>
      <c r="J27" s="113">
        <f t="shared" si="0"/>
        <v>4.3201670260904794E-3</v>
      </c>
      <c r="K27" s="113">
        <f>I27/'סכום נכסי הקרן'!$C$42</f>
        <v>-4.976035526339311E-5</v>
      </c>
    </row>
    <row r="28" spans="2:11">
      <c r="B28" s="112" t="s">
        <v>2552</v>
      </c>
      <c r="C28" s="111" t="s">
        <v>2553</v>
      </c>
      <c r="D28" s="106" t="s">
        <v>663</v>
      </c>
      <c r="E28" s="106" t="s">
        <v>132</v>
      </c>
      <c r="F28" s="77">
        <v>44665</v>
      </c>
      <c r="G28" s="127">
        <v>23959019.571479999</v>
      </c>
      <c r="H28" s="126">
        <v>-11.239820999999999</v>
      </c>
      <c r="I28" s="127">
        <v>-2692.9509357689999</v>
      </c>
      <c r="J28" s="113">
        <f t="shared" si="0"/>
        <v>3.8874658823150228E-3</v>
      </c>
      <c r="K28" s="113">
        <f>I28/'סכום נכסי הקרן'!$C$42</f>
        <v>-4.4776436237320647E-5</v>
      </c>
    </row>
    <row r="29" spans="2:11">
      <c r="B29" s="112" t="s">
        <v>2554</v>
      </c>
      <c r="C29" s="111" t="s">
        <v>2555</v>
      </c>
      <c r="D29" s="106" t="s">
        <v>663</v>
      </c>
      <c r="E29" s="106" t="s">
        <v>132</v>
      </c>
      <c r="F29" s="77">
        <v>44665</v>
      </c>
      <c r="G29" s="127">
        <v>47430000</v>
      </c>
      <c r="H29" s="126">
        <v>-11.239820999999999</v>
      </c>
      <c r="I29" s="127">
        <v>-5331.0471500000003</v>
      </c>
      <c r="J29" s="113">
        <f t="shared" si="0"/>
        <v>7.6957450792617997E-3</v>
      </c>
      <c r="K29" s="113">
        <f>I29/'סכום נכסי הקרן'!$C$42</f>
        <v>-8.864078792507232E-5</v>
      </c>
    </row>
    <row r="30" spans="2:11">
      <c r="B30" s="112" t="s">
        <v>2556</v>
      </c>
      <c r="C30" s="111" t="s">
        <v>2557</v>
      </c>
      <c r="D30" s="106" t="s">
        <v>663</v>
      </c>
      <c r="E30" s="106" t="s">
        <v>132</v>
      </c>
      <c r="F30" s="77">
        <v>44664</v>
      </c>
      <c r="G30" s="127">
        <v>31923055.340736002</v>
      </c>
      <c r="H30" s="126">
        <v>-11.209114</v>
      </c>
      <c r="I30" s="127">
        <v>-3578.2917676889997</v>
      </c>
      <c r="J30" s="113">
        <f t="shared" si="0"/>
        <v>5.1655182346972157E-3</v>
      </c>
      <c r="K30" s="113">
        <f>I30/'סכום נכסי הקרן'!$C$42</f>
        <v>-5.9497241871843649E-5</v>
      </c>
    </row>
    <row r="31" spans="2:11">
      <c r="B31" s="112" t="s">
        <v>2558</v>
      </c>
      <c r="C31" s="111" t="s">
        <v>2559</v>
      </c>
      <c r="D31" s="106" t="s">
        <v>663</v>
      </c>
      <c r="E31" s="106" t="s">
        <v>132</v>
      </c>
      <c r="F31" s="77">
        <v>44664</v>
      </c>
      <c r="G31" s="127">
        <v>26604228.225791998</v>
      </c>
      <c r="H31" s="126">
        <v>-11.202083</v>
      </c>
      <c r="I31" s="127">
        <v>-2980.2276982959997</v>
      </c>
      <c r="J31" s="113">
        <f t="shared" si="0"/>
        <v>4.3021702864213382E-3</v>
      </c>
      <c r="K31" s="113">
        <f>I31/'סכום נכסי הקרן'!$C$42</f>
        <v>-4.9553066018761833E-5</v>
      </c>
    </row>
    <row r="32" spans="2:11">
      <c r="B32" s="112" t="s">
        <v>2560</v>
      </c>
      <c r="C32" s="111" t="s">
        <v>2561</v>
      </c>
      <c r="D32" s="106" t="s">
        <v>663</v>
      </c>
      <c r="E32" s="106" t="s">
        <v>132</v>
      </c>
      <c r="F32" s="77">
        <v>44665</v>
      </c>
      <c r="G32" s="127">
        <v>24769398.174633004</v>
      </c>
      <c r="H32" s="126">
        <v>-11.187075999999999</v>
      </c>
      <c r="I32" s="127">
        <v>-2770.9713487669997</v>
      </c>
      <c r="J32" s="113">
        <f t="shared" si="0"/>
        <v>4.0000938881302279E-3</v>
      </c>
      <c r="K32" s="113">
        <f>I32/'סכום נכסי הקרן'!$C$42</f>
        <v>-4.6073703113375618E-5</v>
      </c>
    </row>
    <row r="33" spans="2:11">
      <c r="B33" s="112" t="s">
        <v>2560</v>
      </c>
      <c r="C33" s="111" t="s">
        <v>2562</v>
      </c>
      <c r="D33" s="106" t="s">
        <v>663</v>
      </c>
      <c r="E33" s="106" t="s">
        <v>132</v>
      </c>
      <c r="F33" s="77">
        <v>44665</v>
      </c>
      <c r="G33" s="127">
        <v>50616000</v>
      </c>
      <c r="H33" s="126">
        <v>-11.187075999999999</v>
      </c>
      <c r="I33" s="127">
        <v>-5662.4502899999998</v>
      </c>
      <c r="J33" s="113">
        <f t="shared" si="0"/>
        <v>8.1741490423381542E-3</v>
      </c>
      <c r="K33" s="113">
        <f>I33/'סכום נכסי הקרן'!$C$42</f>
        <v>-9.4151119127159513E-5</v>
      </c>
    </row>
    <row r="34" spans="2:11">
      <c r="B34" s="112" t="s">
        <v>2563</v>
      </c>
      <c r="C34" s="111" t="s">
        <v>2564</v>
      </c>
      <c r="D34" s="106" t="s">
        <v>663</v>
      </c>
      <c r="E34" s="106" t="s">
        <v>132</v>
      </c>
      <c r="F34" s="77">
        <v>44656</v>
      </c>
      <c r="G34" s="127">
        <v>22831018.532159999</v>
      </c>
      <c r="H34" s="126">
        <v>-11.077567999999999</v>
      </c>
      <c r="I34" s="127">
        <v>-2529.1215484919999</v>
      </c>
      <c r="J34" s="113">
        <f t="shared" si="0"/>
        <v>3.6509665294673465E-3</v>
      </c>
      <c r="K34" s="113">
        <f>I34/'סכום נכסי הקרן'!$C$42</f>
        <v>-4.2052399933587132E-5</v>
      </c>
    </row>
    <row r="35" spans="2:11">
      <c r="B35" s="112" t="s">
        <v>2565</v>
      </c>
      <c r="C35" s="111" t="s">
        <v>2566</v>
      </c>
      <c r="D35" s="106" t="s">
        <v>663</v>
      </c>
      <c r="E35" s="106" t="s">
        <v>132</v>
      </c>
      <c r="F35" s="77">
        <v>44657</v>
      </c>
      <c r="G35" s="127">
        <v>8026751.4440400004</v>
      </c>
      <c r="H35" s="126">
        <v>-10.693095</v>
      </c>
      <c r="I35" s="127">
        <v>-858.30818738100004</v>
      </c>
      <c r="J35" s="113">
        <f t="shared" si="0"/>
        <v>1.2390288106019557E-3</v>
      </c>
      <c r="K35" s="113">
        <f>I35/'סכום נכסי הקרן'!$C$42</f>
        <v>-1.4271326415110108E-5</v>
      </c>
    </row>
    <row r="36" spans="2:11">
      <c r="B36" s="112" t="s">
        <v>2567</v>
      </c>
      <c r="C36" s="111" t="s">
        <v>2568</v>
      </c>
      <c r="D36" s="106" t="s">
        <v>663</v>
      </c>
      <c r="E36" s="106" t="s">
        <v>132</v>
      </c>
      <c r="F36" s="77">
        <v>44657</v>
      </c>
      <c r="G36" s="127">
        <v>7368146.6486400012</v>
      </c>
      <c r="H36" s="126">
        <v>-10.623476999999999</v>
      </c>
      <c r="I36" s="127">
        <v>-782.75337020200004</v>
      </c>
      <c r="J36" s="113">
        <f t="shared" si="0"/>
        <v>1.129960067415204E-3</v>
      </c>
      <c r="K36" s="113">
        <f>I36/'סכום נכסי הקרן'!$C$42</f>
        <v>-1.3015055679203871E-5</v>
      </c>
    </row>
    <row r="37" spans="2:11">
      <c r="B37" s="112" t="s">
        <v>2569</v>
      </c>
      <c r="C37" s="111" t="s">
        <v>2570</v>
      </c>
      <c r="D37" s="106" t="s">
        <v>663</v>
      </c>
      <c r="E37" s="106" t="s">
        <v>132</v>
      </c>
      <c r="F37" s="77">
        <v>44657</v>
      </c>
      <c r="G37" s="127">
        <v>31330472.54208</v>
      </c>
      <c r="H37" s="126">
        <v>-10.623476999999999</v>
      </c>
      <c r="I37" s="127">
        <v>-3328.3855679049998</v>
      </c>
      <c r="J37" s="113">
        <f t="shared" si="0"/>
        <v>4.8047608913177392E-3</v>
      </c>
      <c r="K37" s="113">
        <f>I37/'סכום נכסי הקרן'!$C$42</f>
        <v>-5.5341982720512697E-5</v>
      </c>
    </row>
    <row r="38" spans="2:11">
      <c r="B38" s="112" t="s">
        <v>2571</v>
      </c>
      <c r="C38" s="111" t="s">
        <v>2572</v>
      </c>
      <c r="D38" s="106" t="s">
        <v>663</v>
      </c>
      <c r="E38" s="106" t="s">
        <v>132</v>
      </c>
      <c r="F38" s="77">
        <v>44658</v>
      </c>
      <c r="G38" s="127">
        <v>38259558.105439998</v>
      </c>
      <c r="H38" s="126">
        <v>-10.469661</v>
      </c>
      <c r="I38" s="127">
        <v>-4005.6461992689997</v>
      </c>
      <c r="J38" s="113">
        <f t="shared" si="0"/>
        <v>5.7824346999609888E-3</v>
      </c>
      <c r="K38" s="113">
        <f>I38/'סכום נכסי הקרן'!$C$42</f>
        <v>-6.6602981602268392E-5</v>
      </c>
    </row>
    <row r="39" spans="2:11">
      <c r="B39" s="112" t="s">
        <v>2573</v>
      </c>
      <c r="C39" s="111" t="s">
        <v>2574</v>
      </c>
      <c r="D39" s="106" t="s">
        <v>663</v>
      </c>
      <c r="E39" s="106" t="s">
        <v>132</v>
      </c>
      <c r="F39" s="77">
        <v>44658</v>
      </c>
      <c r="G39" s="127">
        <v>33681099.036991999</v>
      </c>
      <c r="H39" s="126">
        <v>-10.428046999999999</v>
      </c>
      <c r="I39" s="127">
        <v>-3512.2807521129998</v>
      </c>
      <c r="J39" s="113">
        <f t="shared" si="0"/>
        <v>5.0702266467591737E-3</v>
      </c>
      <c r="K39" s="113">
        <f>I39/'סכום נכסי הקרן'!$C$42</f>
        <v>-5.8399658551390213E-5</v>
      </c>
    </row>
    <row r="40" spans="2:11">
      <c r="B40" s="112" t="s">
        <v>2575</v>
      </c>
      <c r="C40" s="111" t="s">
        <v>2576</v>
      </c>
      <c r="D40" s="106" t="s">
        <v>663</v>
      </c>
      <c r="E40" s="106" t="s">
        <v>132</v>
      </c>
      <c r="F40" s="77">
        <v>44658</v>
      </c>
      <c r="G40" s="127">
        <v>34449822.626975998</v>
      </c>
      <c r="H40" s="126">
        <v>-10.417648</v>
      </c>
      <c r="I40" s="127">
        <v>-3588.8612484640003</v>
      </c>
      <c r="J40" s="113">
        <f t="shared" si="0"/>
        <v>5.1807760306566012E-3</v>
      </c>
      <c r="K40" s="113">
        <f>I40/'סכום נכסי הקרן'!$C$42</f>
        <v>-5.9672983537128857E-5</v>
      </c>
    </row>
    <row r="41" spans="2:11">
      <c r="B41" s="112" t="s">
        <v>2577</v>
      </c>
      <c r="C41" s="111" t="s">
        <v>2578</v>
      </c>
      <c r="D41" s="106" t="s">
        <v>663</v>
      </c>
      <c r="E41" s="106" t="s">
        <v>132</v>
      </c>
      <c r="F41" s="77">
        <v>44662</v>
      </c>
      <c r="G41" s="127">
        <v>30622064.557312001</v>
      </c>
      <c r="H41" s="126">
        <v>-10.413218000000001</v>
      </c>
      <c r="I41" s="127">
        <v>-3188.7422130740001</v>
      </c>
      <c r="J41" s="113">
        <f t="shared" si="0"/>
        <v>4.6031757935771807E-3</v>
      </c>
      <c r="K41" s="113">
        <f>I41/'סכום נכסי הקרן'!$C$42</f>
        <v>-5.3020094233610035E-5</v>
      </c>
    </row>
    <row r="42" spans="2:11">
      <c r="B42" s="112" t="s">
        <v>2579</v>
      </c>
      <c r="C42" s="111" t="s">
        <v>2580</v>
      </c>
      <c r="D42" s="106" t="s">
        <v>663</v>
      </c>
      <c r="E42" s="106" t="s">
        <v>132</v>
      </c>
      <c r="F42" s="77">
        <v>44658</v>
      </c>
      <c r="G42" s="127">
        <v>38279983.708800003</v>
      </c>
      <c r="H42" s="126">
        <v>-10.410717</v>
      </c>
      <c r="I42" s="127">
        <v>-3985.2205959089997</v>
      </c>
      <c r="J42" s="113">
        <f t="shared" si="0"/>
        <v>5.7529488912397746E-3</v>
      </c>
      <c r="K42" s="113">
        <f>I42/'סכום נכסי הקרן'!$C$42</f>
        <v>-6.626335947462029E-5</v>
      </c>
    </row>
    <row r="43" spans="2:11">
      <c r="B43" s="112" t="s">
        <v>2581</v>
      </c>
      <c r="C43" s="111" t="s">
        <v>2582</v>
      </c>
      <c r="D43" s="106" t="s">
        <v>663</v>
      </c>
      <c r="E43" s="106" t="s">
        <v>132</v>
      </c>
      <c r="F43" s="77">
        <v>44662</v>
      </c>
      <c r="G43" s="127">
        <v>42107982.079680003</v>
      </c>
      <c r="H43" s="126">
        <v>-10.406286</v>
      </c>
      <c r="I43" s="127">
        <v>-4381.8772296010002</v>
      </c>
      <c r="J43" s="113">
        <f t="shared" si="0"/>
        <v>6.3255509056285913E-3</v>
      </c>
      <c r="K43" s="113">
        <f>I43/'סכום נכסי הקרן'!$C$42</f>
        <v>-7.285867847234585E-5</v>
      </c>
    </row>
    <row r="44" spans="2:11">
      <c r="B44" s="112" t="s">
        <v>2583</v>
      </c>
      <c r="C44" s="111" t="s">
        <v>2584</v>
      </c>
      <c r="D44" s="106" t="s">
        <v>663</v>
      </c>
      <c r="E44" s="106" t="s">
        <v>132</v>
      </c>
      <c r="F44" s="77">
        <v>44658</v>
      </c>
      <c r="G44" s="127">
        <v>32931118.941856004</v>
      </c>
      <c r="H44" s="126">
        <v>-10.376072000000001</v>
      </c>
      <c r="I44" s="127">
        <v>-3416.9567609149999</v>
      </c>
      <c r="J44" s="113">
        <f t="shared" si="0"/>
        <v>4.9326196972131354E-3</v>
      </c>
      <c r="K44" s="113">
        <f>I44/'סכום נכסי הקרן'!$C$42</f>
        <v>-5.6814680319120519E-5</v>
      </c>
    </row>
    <row r="45" spans="2:11">
      <c r="B45" s="112" t="s">
        <v>2585</v>
      </c>
      <c r="C45" s="111" t="s">
        <v>2586</v>
      </c>
      <c r="D45" s="106" t="s">
        <v>663</v>
      </c>
      <c r="E45" s="106" t="s">
        <v>132</v>
      </c>
      <c r="F45" s="77">
        <v>44658</v>
      </c>
      <c r="G45" s="127">
        <v>6160589.2812240003</v>
      </c>
      <c r="H45" s="126">
        <v>-10.251533999999999</v>
      </c>
      <c r="I45" s="127">
        <v>-631.55487618100005</v>
      </c>
      <c r="J45" s="113">
        <f t="shared" si="0"/>
        <v>9.1169430580889275E-4</v>
      </c>
      <c r="K45" s="113">
        <f>I45/'סכום נכסי הקרן'!$C$42</f>
        <v>-1.0501036713322884E-5</v>
      </c>
    </row>
    <row r="46" spans="2:11">
      <c r="B46" s="112" t="s">
        <v>2587</v>
      </c>
      <c r="C46" s="111" t="s">
        <v>2588</v>
      </c>
      <c r="D46" s="106" t="s">
        <v>663</v>
      </c>
      <c r="E46" s="106" t="s">
        <v>132</v>
      </c>
      <c r="F46" s="77">
        <v>44658</v>
      </c>
      <c r="G46" s="127">
        <v>26836359.200447999</v>
      </c>
      <c r="H46" s="126">
        <v>-10.244623000000001</v>
      </c>
      <c r="I46" s="127">
        <v>-2749.2838140500003</v>
      </c>
      <c r="J46" s="113">
        <f t="shared" si="0"/>
        <v>3.9687863918947712E-3</v>
      </c>
      <c r="K46" s="113">
        <f>I46/'סכום נכסי הקרן'!$C$42</f>
        <v>-4.5713098505804819E-5</v>
      </c>
    </row>
    <row r="47" spans="2:11">
      <c r="B47" s="112" t="s">
        <v>2589</v>
      </c>
      <c r="C47" s="111" t="s">
        <v>2590</v>
      </c>
      <c r="D47" s="106" t="s">
        <v>663</v>
      </c>
      <c r="E47" s="106" t="s">
        <v>132</v>
      </c>
      <c r="F47" s="77">
        <v>44677</v>
      </c>
      <c r="G47" s="127">
        <v>63256091.810281999</v>
      </c>
      <c r="H47" s="126">
        <v>-8.3661410000000007</v>
      </c>
      <c r="I47" s="127">
        <v>-5292.0936815600007</v>
      </c>
      <c r="J47" s="113">
        <f t="shared" si="0"/>
        <v>7.6395129817709139E-3</v>
      </c>
      <c r="K47" s="113">
        <f>I47/'סכום נכסי הקרן'!$C$42</f>
        <v>-8.7993097886364632E-5</v>
      </c>
    </row>
    <row r="48" spans="2:11">
      <c r="B48" s="112" t="s">
        <v>2591</v>
      </c>
      <c r="C48" s="111" t="s">
        <v>2592</v>
      </c>
      <c r="D48" s="106" t="s">
        <v>663</v>
      </c>
      <c r="E48" s="106" t="s">
        <v>132</v>
      </c>
      <c r="F48" s="77">
        <v>44678</v>
      </c>
      <c r="G48" s="127">
        <v>55526281.830512002</v>
      </c>
      <c r="H48" s="126">
        <v>-8.056476</v>
      </c>
      <c r="I48" s="127">
        <v>-4473.4613745269999</v>
      </c>
      <c r="J48" s="113">
        <f t="shared" si="0"/>
        <v>6.4577591215421691E-3</v>
      </c>
      <c r="K48" s="113">
        <f>I48/'סכום נכסי הקרן'!$C$42</f>
        <v>-7.4381473251545013E-5</v>
      </c>
    </row>
    <row r="49" spans="2:11">
      <c r="B49" s="112" t="s">
        <v>2591</v>
      </c>
      <c r="C49" s="111" t="s">
        <v>2593</v>
      </c>
      <c r="D49" s="106" t="s">
        <v>663</v>
      </c>
      <c r="E49" s="106" t="s">
        <v>132</v>
      </c>
      <c r="F49" s="77">
        <v>44678</v>
      </c>
      <c r="G49" s="127">
        <v>87871500</v>
      </c>
      <c r="H49" s="126">
        <v>-8.056476</v>
      </c>
      <c r="I49" s="127">
        <v>-7079.3459999999995</v>
      </c>
      <c r="J49" s="113">
        <f t="shared" si="0"/>
        <v>1.0219538603010048E-2</v>
      </c>
      <c r="K49" s="113">
        <f>I49/'סכום נכסי הקרן'!$C$42</f>
        <v>-1.1771023398924711E-4</v>
      </c>
    </row>
    <row r="50" spans="2:11">
      <c r="B50" s="112" t="s">
        <v>2591</v>
      </c>
      <c r="C50" s="111" t="s">
        <v>2594</v>
      </c>
      <c r="D50" s="106" t="s">
        <v>663</v>
      </c>
      <c r="E50" s="106" t="s">
        <v>132</v>
      </c>
      <c r="F50" s="77">
        <v>44678</v>
      </c>
      <c r="G50" s="127">
        <v>13510567.53356</v>
      </c>
      <c r="H50" s="126">
        <v>-8.056476</v>
      </c>
      <c r="I50" s="127">
        <v>-1088.475583397</v>
      </c>
      <c r="J50" s="113">
        <f t="shared" si="0"/>
        <v>1.5712917892358313E-3</v>
      </c>
      <c r="K50" s="113">
        <f>I50/'סכום נכסי הקרן'!$C$42</f>
        <v>-1.8098383044598066E-5</v>
      </c>
    </row>
    <row r="51" spans="2:11">
      <c r="B51" s="112" t="s">
        <v>2595</v>
      </c>
      <c r="C51" s="111" t="s">
        <v>2596</v>
      </c>
      <c r="D51" s="106" t="s">
        <v>663</v>
      </c>
      <c r="E51" s="106" t="s">
        <v>132</v>
      </c>
      <c r="F51" s="77">
        <v>44678</v>
      </c>
      <c r="G51" s="127">
        <v>11823562.807350002</v>
      </c>
      <c r="H51" s="126">
        <v>-8.0398770000000006</v>
      </c>
      <c r="I51" s="127">
        <v>-950.59991998699991</v>
      </c>
      <c r="J51" s="113">
        <f t="shared" si="0"/>
        <v>1.372258479572182E-3</v>
      </c>
      <c r="K51" s="113">
        <f>I51/'סכום נכסי הקרן'!$C$42</f>
        <v>-1.5805886449373905E-5</v>
      </c>
    </row>
    <row r="52" spans="2:11">
      <c r="B52" s="112" t="s">
        <v>2595</v>
      </c>
      <c r="C52" s="111" t="s">
        <v>2597</v>
      </c>
      <c r="D52" s="106" t="s">
        <v>663</v>
      </c>
      <c r="E52" s="106" t="s">
        <v>132</v>
      </c>
      <c r="F52" s="77">
        <v>44678</v>
      </c>
      <c r="G52" s="127">
        <v>19530000</v>
      </c>
      <c r="H52" s="126">
        <v>-8.0398770000000006</v>
      </c>
      <c r="I52" s="127">
        <v>-1570.1880000000001</v>
      </c>
      <c r="J52" s="113">
        <f t="shared" si="0"/>
        <v>2.2666778654388616E-3</v>
      </c>
      <c r="K52" s="113">
        <f>I52/'סכום נכסי הקרן'!$C$42</f>
        <v>-2.6107947949868246E-5</v>
      </c>
    </row>
    <row r="53" spans="2:11">
      <c r="B53" s="112" t="s">
        <v>2598</v>
      </c>
      <c r="C53" s="111" t="s">
        <v>2599</v>
      </c>
      <c r="D53" s="106" t="s">
        <v>663</v>
      </c>
      <c r="E53" s="106" t="s">
        <v>132</v>
      </c>
      <c r="F53" s="77">
        <v>44678</v>
      </c>
      <c r="G53" s="127">
        <v>31335278.566399999</v>
      </c>
      <c r="H53" s="126">
        <v>-7.8741719999999997</v>
      </c>
      <c r="I53" s="127">
        <v>-2467.3936617909999</v>
      </c>
      <c r="J53" s="113">
        <f t="shared" si="0"/>
        <v>3.5618579421736758E-3</v>
      </c>
      <c r="K53" s="113">
        <f>I53/'סכום נכסי הקרן'!$C$42</f>
        <v>-4.1026033375541171E-5</v>
      </c>
    </row>
    <row r="54" spans="2:11">
      <c r="B54" s="112" t="s">
        <v>2600</v>
      </c>
      <c r="C54" s="111" t="s">
        <v>2601</v>
      </c>
      <c r="D54" s="106" t="s">
        <v>663</v>
      </c>
      <c r="E54" s="106" t="s">
        <v>132</v>
      </c>
      <c r="F54" s="77">
        <v>44679</v>
      </c>
      <c r="G54" s="127">
        <v>31366998.326912001</v>
      </c>
      <c r="H54" s="126">
        <v>-7.760764</v>
      </c>
      <c r="I54" s="127">
        <v>-2434.3186024199999</v>
      </c>
      <c r="J54" s="113">
        <f t="shared" si="0"/>
        <v>3.5141117455562507E-3</v>
      </c>
      <c r="K54" s="113">
        <f>I54/'סכום נכסי הקרן'!$C$42</f>
        <v>-4.0476085262005169E-5</v>
      </c>
    </row>
    <row r="55" spans="2:11">
      <c r="B55" s="112" t="s">
        <v>2602</v>
      </c>
      <c r="C55" s="111" t="s">
        <v>2603</v>
      </c>
      <c r="D55" s="106" t="s">
        <v>663</v>
      </c>
      <c r="E55" s="106" t="s">
        <v>132</v>
      </c>
      <c r="F55" s="77">
        <v>44679</v>
      </c>
      <c r="G55" s="127">
        <v>7094447.8049699999</v>
      </c>
      <c r="H55" s="126">
        <v>-7.671678</v>
      </c>
      <c r="I55" s="127">
        <v>-544.263183916</v>
      </c>
      <c r="J55" s="113">
        <f t="shared" si="0"/>
        <v>7.8568255008679047E-4</v>
      </c>
      <c r="K55" s="113">
        <f>I55/'סכום נכסי הקרן'!$C$42</f>
        <v>-9.0496137256866662E-6</v>
      </c>
    </row>
    <row r="56" spans="2:11">
      <c r="B56" s="112" t="s">
        <v>2604</v>
      </c>
      <c r="C56" s="111" t="s">
        <v>2605</v>
      </c>
      <c r="D56" s="106" t="s">
        <v>663</v>
      </c>
      <c r="E56" s="106" t="s">
        <v>132</v>
      </c>
      <c r="F56" s="77">
        <v>44713</v>
      </c>
      <c r="G56" s="127">
        <v>9432303.3304319996</v>
      </c>
      <c r="H56" s="126">
        <v>-7.4084440000000003</v>
      </c>
      <c r="I56" s="127">
        <v>-698.78690080199999</v>
      </c>
      <c r="J56" s="113">
        <f t="shared" si="0"/>
        <v>1.008748506998216E-3</v>
      </c>
      <c r="K56" s="113">
        <f>I56/'סכום נכסי הקרן'!$C$42</f>
        <v>-1.1618922087156671E-5</v>
      </c>
    </row>
    <row r="57" spans="2:11">
      <c r="B57" s="112" t="s">
        <v>2606</v>
      </c>
      <c r="C57" s="111" t="s">
        <v>2607</v>
      </c>
      <c r="D57" s="106" t="s">
        <v>663</v>
      </c>
      <c r="E57" s="106" t="s">
        <v>132</v>
      </c>
      <c r="F57" s="77">
        <v>44713</v>
      </c>
      <c r="G57" s="127">
        <v>49171500</v>
      </c>
      <c r="H57" s="126">
        <v>-7.1490919999999996</v>
      </c>
      <c r="I57" s="127">
        <v>-3515.3159999999998</v>
      </c>
      <c r="J57" s="113">
        <f t="shared" si="0"/>
        <v>5.0746082425945655E-3</v>
      </c>
      <c r="K57" s="113">
        <f>I57/'סכום נכסי הקרן'!$C$42</f>
        <v>-5.8450126453226645E-5</v>
      </c>
    </row>
    <row r="58" spans="2:11">
      <c r="B58" s="112" t="s">
        <v>2608</v>
      </c>
      <c r="C58" s="111" t="s">
        <v>2609</v>
      </c>
      <c r="D58" s="106" t="s">
        <v>663</v>
      </c>
      <c r="E58" s="106" t="s">
        <v>132</v>
      </c>
      <c r="F58" s="77">
        <v>44713</v>
      </c>
      <c r="G58" s="127">
        <v>48872124.888378002</v>
      </c>
      <c r="H58" s="126">
        <v>-7.0772310000000003</v>
      </c>
      <c r="I58" s="127">
        <v>-3458.7930464249998</v>
      </c>
      <c r="J58" s="113">
        <f t="shared" si="0"/>
        <v>4.9930133458320888E-3</v>
      </c>
      <c r="K58" s="113">
        <f>I58/'סכום נכסי הקרן'!$C$42</f>
        <v>-5.7510303750525488E-5</v>
      </c>
    </row>
    <row r="59" spans="2:11">
      <c r="B59" s="112" t="s">
        <v>2610</v>
      </c>
      <c r="C59" s="111" t="s">
        <v>2611</v>
      </c>
      <c r="D59" s="106" t="s">
        <v>663</v>
      </c>
      <c r="E59" s="106" t="s">
        <v>132</v>
      </c>
      <c r="F59" s="77">
        <v>44714</v>
      </c>
      <c r="G59" s="127">
        <v>6337455.6944880001</v>
      </c>
      <c r="H59" s="126">
        <v>-7.0152460000000003</v>
      </c>
      <c r="I59" s="127">
        <v>-444.58809897699996</v>
      </c>
      <c r="J59" s="113">
        <f t="shared" si="0"/>
        <v>6.4179448778662652E-4</v>
      </c>
      <c r="K59" s="113">
        <f>I59/'סכום נכסי הקרן'!$C$42</f>
        <v>-7.3922886604803925E-6</v>
      </c>
    </row>
    <row r="60" spans="2:11">
      <c r="B60" s="112" t="s">
        <v>2612</v>
      </c>
      <c r="C60" s="111" t="s">
        <v>2613</v>
      </c>
      <c r="D60" s="106" t="s">
        <v>663</v>
      </c>
      <c r="E60" s="106" t="s">
        <v>132</v>
      </c>
      <c r="F60" s="77">
        <v>44713</v>
      </c>
      <c r="G60" s="127">
        <v>14319042.88374</v>
      </c>
      <c r="H60" s="126">
        <v>-6.950691</v>
      </c>
      <c r="I60" s="127">
        <v>-995.27242784000009</v>
      </c>
      <c r="J60" s="113">
        <f t="shared" si="0"/>
        <v>1.4367464165224322E-3</v>
      </c>
      <c r="K60" s="113">
        <f>I60/'סכום נכסי הקרן'!$C$42</f>
        <v>-1.6548668530128698E-5</v>
      </c>
    </row>
    <row r="61" spans="2:11">
      <c r="B61" s="112" t="s">
        <v>2612</v>
      </c>
      <c r="C61" s="111" t="s">
        <v>2614</v>
      </c>
      <c r="D61" s="106" t="s">
        <v>663</v>
      </c>
      <c r="E61" s="106" t="s">
        <v>132</v>
      </c>
      <c r="F61" s="77">
        <v>44713</v>
      </c>
      <c r="G61" s="127">
        <v>67098107.037600003</v>
      </c>
      <c r="H61" s="126">
        <v>-6.950691</v>
      </c>
      <c r="I61" s="127">
        <v>-4663.7821003090003</v>
      </c>
      <c r="J61" s="113">
        <f t="shared" si="0"/>
        <v>6.7325006024758658E-3</v>
      </c>
      <c r="K61" s="113">
        <f>I61/'סכום נכסי הקרן'!$C$42</f>
        <v>-7.7545988330311136E-5</v>
      </c>
    </row>
    <row r="62" spans="2:11">
      <c r="B62" s="112" t="s">
        <v>2615</v>
      </c>
      <c r="C62" s="111" t="s">
        <v>2616</v>
      </c>
      <c r="D62" s="106" t="s">
        <v>663</v>
      </c>
      <c r="E62" s="106" t="s">
        <v>132</v>
      </c>
      <c r="F62" s="77">
        <v>44721</v>
      </c>
      <c r="G62" s="127">
        <v>65720000</v>
      </c>
      <c r="H62" s="126">
        <v>-6.8781650000000001</v>
      </c>
      <c r="I62" s="127">
        <v>-4520.33</v>
      </c>
      <c r="J62" s="113">
        <f t="shared" si="0"/>
        <v>6.5254173102069612E-3</v>
      </c>
      <c r="K62" s="113">
        <f>I62/'סכום נכסי הקרן'!$C$42</f>
        <v>-7.5160770784280564E-5</v>
      </c>
    </row>
    <row r="63" spans="2:11">
      <c r="B63" s="112" t="s">
        <v>2617</v>
      </c>
      <c r="C63" s="111" t="s">
        <v>2618</v>
      </c>
      <c r="D63" s="106" t="s">
        <v>663</v>
      </c>
      <c r="E63" s="106" t="s">
        <v>132</v>
      </c>
      <c r="F63" s="77">
        <v>44721</v>
      </c>
      <c r="G63" s="127">
        <v>164330000</v>
      </c>
      <c r="H63" s="126">
        <v>-6.8586530000000003</v>
      </c>
      <c r="I63" s="127">
        <v>-11270.825000000001</v>
      </c>
      <c r="J63" s="113">
        <f t="shared" si="0"/>
        <v>1.6270236145439244E-2</v>
      </c>
      <c r="K63" s="113">
        <f>I63/'סכום נכסי הקרן'!$C$42</f>
        <v>-1.8740310870550135E-4</v>
      </c>
    </row>
    <row r="64" spans="2:11">
      <c r="B64" s="112" t="s">
        <v>2617</v>
      </c>
      <c r="C64" s="111" t="s">
        <v>2619</v>
      </c>
      <c r="D64" s="106" t="s">
        <v>663</v>
      </c>
      <c r="E64" s="106" t="s">
        <v>132</v>
      </c>
      <c r="F64" s="77">
        <v>44721</v>
      </c>
      <c r="G64" s="127">
        <v>27642089.177696001</v>
      </c>
      <c r="H64" s="126">
        <v>-6.8586530000000003</v>
      </c>
      <c r="I64" s="127">
        <v>-1895.8750669760002</v>
      </c>
      <c r="J64" s="113">
        <f t="shared" si="0"/>
        <v>2.7368302712489959E-3</v>
      </c>
      <c r="K64" s="113">
        <f>I64/'סכום נכסי הקרן'!$C$42</f>
        <v>-3.1523236432874529E-5</v>
      </c>
    </row>
    <row r="65" spans="2:11">
      <c r="B65" s="112" t="s">
        <v>2620</v>
      </c>
      <c r="C65" s="111" t="s">
        <v>2621</v>
      </c>
      <c r="D65" s="106" t="s">
        <v>663</v>
      </c>
      <c r="E65" s="106" t="s">
        <v>132</v>
      </c>
      <c r="F65" s="77">
        <v>44721</v>
      </c>
      <c r="G65" s="127">
        <v>7934611.5393749997</v>
      </c>
      <c r="H65" s="126">
        <v>-6.8293990000000004</v>
      </c>
      <c r="I65" s="127">
        <v>-541.88630013099998</v>
      </c>
      <c r="J65" s="113">
        <f t="shared" si="0"/>
        <v>7.8225134957820165E-4</v>
      </c>
      <c r="K65" s="113">
        <f>I65/'סכום נכסי הקרן'!$C$42</f>
        <v>-9.0100926249384336E-6</v>
      </c>
    </row>
    <row r="66" spans="2:11">
      <c r="B66" s="112" t="s">
        <v>2620</v>
      </c>
      <c r="C66" s="111" t="s">
        <v>2622</v>
      </c>
      <c r="D66" s="106" t="s">
        <v>663</v>
      </c>
      <c r="E66" s="106" t="s">
        <v>132</v>
      </c>
      <c r="F66" s="77">
        <v>44721</v>
      </c>
      <c r="G66" s="127">
        <v>12116169.132789001</v>
      </c>
      <c r="H66" s="126">
        <v>-6.8293990000000004</v>
      </c>
      <c r="I66" s="127">
        <v>-827.46156247099998</v>
      </c>
      <c r="J66" s="113">
        <f t="shared" si="0"/>
        <v>1.1944995173536362E-3</v>
      </c>
      <c r="K66" s="113">
        <f>I66/'סכום נכסי הקרן'!$C$42</f>
        <v>-1.3758431094562892E-5</v>
      </c>
    </row>
    <row r="67" spans="2:11">
      <c r="B67" s="112" t="s">
        <v>2623</v>
      </c>
      <c r="C67" s="111" t="s">
        <v>2624</v>
      </c>
      <c r="D67" s="106" t="s">
        <v>663</v>
      </c>
      <c r="E67" s="106" t="s">
        <v>132</v>
      </c>
      <c r="F67" s="77">
        <v>44714</v>
      </c>
      <c r="G67" s="127">
        <v>39529550.031999998</v>
      </c>
      <c r="H67" s="126">
        <v>-6.7615319999999999</v>
      </c>
      <c r="I67" s="127">
        <v>-2672.8031412280002</v>
      </c>
      <c r="J67" s="113">
        <f t="shared" si="0"/>
        <v>3.8583811103491857E-3</v>
      </c>
      <c r="K67" s="113">
        <f>I67/'סכום נכסי הקרן'!$C$42</f>
        <v>-4.4441433313351634E-5</v>
      </c>
    </row>
    <row r="68" spans="2:11">
      <c r="B68" s="112" t="s">
        <v>2623</v>
      </c>
      <c r="C68" s="111" t="s">
        <v>2625</v>
      </c>
      <c r="D68" s="106" t="s">
        <v>663</v>
      </c>
      <c r="E68" s="106" t="s">
        <v>132</v>
      </c>
      <c r="F68" s="77">
        <v>44714</v>
      </c>
      <c r="G68" s="127">
        <v>33238530.208800003</v>
      </c>
      <c r="H68" s="126">
        <v>-6.7615319999999999</v>
      </c>
      <c r="I68" s="127">
        <v>-2247.4338281099999</v>
      </c>
      <c r="J68" s="113">
        <f t="shared" si="0"/>
        <v>3.2443303045338926E-3</v>
      </c>
      <c r="K68" s="113">
        <f>I68/'סכום נכסי הקרן'!$C$42</f>
        <v>-3.7368700693846226E-5</v>
      </c>
    </row>
    <row r="69" spans="2:11">
      <c r="B69" s="112" t="s">
        <v>2626</v>
      </c>
      <c r="C69" s="111" t="s">
        <v>2627</v>
      </c>
      <c r="D69" s="106" t="s">
        <v>663</v>
      </c>
      <c r="E69" s="106" t="s">
        <v>132</v>
      </c>
      <c r="F69" s="77">
        <v>44714</v>
      </c>
      <c r="G69" s="127">
        <v>3415522.9492199998</v>
      </c>
      <c r="H69" s="126">
        <v>-6.7290910000000004</v>
      </c>
      <c r="I69" s="127">
        <v>-229.83366314399998</v>
      </c>
      <c r="J69" s="113">
        <f t="shared" si="0"/>
        <v>3.3178121153724027E-4</v>
      </c>
      <c r="K69" s="113">
        <f>I69/'סכום נכסי הקרן'!$C$42</f>
        <v>-3.8215075611908276E-6</v>
      </c>
    </row>
    <row r="70" spans="2:11">
      <c r="B70" s="112" t="s">
        <v>2628</v>
      </c>
      <c r="C70" s="111" t="s">
        <v>2629</v>
      </c>
      <c r="D70" s="106" t="s">
        <v>663</v>
      </c>
      <c r="E70" s="106" t="s">
        <v>132</v>
      </c>
      <c r="F70" s="77">
        <v>44679</v>
      </c>
      <c r="G70" s="127">
        <v>23728543.57392</v>
      </c>
      <c r="H70" s="126">
        <v>-6.8375209999999997</v>
      </c>
      <c r="I70" s="127">
        <v>-1622.4441230790001</v>
      </c>
      <c r="J70" s="113">
        <f t="shared" si="0"/>
        <v>2.3421132894242812E-3</v>
      </c>
      <c r="K70" s="113">
        <f>I70/'סכום נכסי הקרן'!$C$42</f>
        <v>-2.697682488779443E-5</v>
      </c>
    </row>
    <row r="71" spans="2:11">
      <c r="B71" s="112" t="s">
        <v>2630</v>
      </c>
      <c r="C71" s="111" t="s">
        <v>2631</v>
      </c>
      <c r="D71" s="106" t="s">
        <v>663</v>
      </c>
      <c r="E71" s="106" t="s">
        <v>132</v>
      </c>
      <c r="F71" s="77">
        <v>44679</v>
      </c>
      <c r="G71" s="127">
        <v>23732148.092160001</v>
      </c>
      <c r="H71" s="126">
        <v>-6.821294</v>
      </c>
      <c r="I71" s="127">
        <v>-1618.839604839</v>
      </c>
      <c r="J71" s="113">
        <f t="shared" si="0"/>
        <v>2.336909911414655E-3</v>
      </c>
      <c r="K71" s="113">
        <f>I71/'סכום נכסי הקרן'!$C$42</f>
        <v>-2.6916891571150645E-5</v>
      </c>
    </row>
    <row r="72" spans="2:11">
      <c r="B72" s="112" t="s">
        <v>2632</v>
      </c>
      <c r="C72" s="111" t="s">
        <v>2633</v>
      </c>
      <c r="D72" s="106" t="s">
        <v>663</v>
      </c>
      <c r="E72" s="106" t="s">
        <v>132</v>
      </c>
      <c r="F72" s="77">
        <v>44683</v>
      </c>
      <c r="G72" s="127">
        <v>95468000</v>
      </c>
      <c r="H72" s="126">
        <v>-6.8170109999999999</v>
      </c>
      <c r="I72" s="127">
        <v>-6508.0640000000003</v>
      </c>
      <c r="J72" s="113">
        <f t="shared" si="0"/>
        <v>9.3948524734996704E-3</v>
      </c>
      <c r="K72" s="113">
        <f>I72/'סכום נכסי הקרן'!$C$42</f>
        <v>-1.0821137097367407E-4</v>
      </c>
    </row>
    <row r="73" spans="2:11">
      <c r="B73" s="112" t="s">
        <v>2632</v>
      </c>
      <c r="C73" s="111" t="s">
        <v>2634</v>
      </c>
      <c r="D73" s="106" t="s">
        <v>663</v>
      </c>
      <c r="E73" s="106" t="s">
        <v>132</v>
      </c>
      <c r="F73" s="77">
        <v>44683</v>
      </c>
      <c r="G73" s="127">
        <v>4746429.6184320003</v>
      </c>
      <c r="H73" s="126">
        <v>-6.8170109999999999</v>
      </c>
      <c r="I73" s="127">
        <v>-323.56462613899998</v>
      </c>
      <c r="J73" s="113">
        <f t="shared" si="0"/>
        <v>4.6708851176309571E-4</v>
      </c>
      <c r="K73" s="113">
        <f>I73/'סכום נכסי הקרן'!$C$42</f>
        <v>-5.3799980751703553E-6</v>
      </c>
    </row>
    <row r="74" spans="2:11">
      <c r="B74" s="112" t="s">
        <v>2632</v>
      </c>
      <c r="C74" s="111" t="s">
        <v>2635</v>
      </c>
      <c r="D74" s="106" t="s">
        <v>663</v>
      </c>
      <c r="E74" s="106" t="s">
        <v>132</v>
      </c>
      <c r="F74" s="77">
        <v>44683</v>
      </c>
      <c r="G74" s="127">
        <v>31595799.202128001</v>
      </c>
      <c r="H74" s="126">
        <v>-6.8170109999999999</v>
      </c>
      <c r="I74" s="127">
        <v>-2153.8890868000003</v>
      </c>
      <c r="J74" s="113">
        <f t="shared" si="0"/>
        <v>3.10929182853256E-3</v>
      </c>
      <c r="K74" s="113">
        <f>I74/'סכום נכסי הקרן'!$C$42</f>
        <v>-3.5813306539066439E-5</v>
      </c>
    </row>
    <row r="75" spans="2:11">
      <c r="B75" s="112" t="s">
        <v>2636</v>
      </c>
      <c r="C75" s="111" t="s">
        <v>2637</v>
      </c>
      <c r="D75" s="106" t="s">
        <v>663</v>
      </c>
      <c r="E75" s="106" t="s">
        <v>132</v>
      </c>
      <c r="F75" s="77">
        <v>44683</v>
      </c>
      <c r="G75" s="127">
        <v>29103162.008885998</v>
      </c>
      <c r="H75" s="126">
        <v>-6.8105219999999997</v>
      </c>
      <c r="I75" s="127">
        <v>-1982.0772046</v>
      </c>
      <c r="J75" s="113">
        <f t="shared" si="0"/>
        <v>2.8612691774855962E-3</v>
      </c>
      <c r="K75" s="113">
        <f>I75/'סכום נכסי הקרן'!$C$42</f>
        <v>-3.2956543095678449E-5</v>
      </c>
    </row>
    <row r="76" spans="2:11">
      <c r="B76" s="112" t="s">
        <v>2638</v>
      </c>
      <c r="C76" s="111" t="s">
        <v>2639</v>
      </c>
      <c r="D76" s="106" t="s">
        <v>663</v>
      </c>
      <c r="E76" s="106" t="s">
        <v>132</v>
      </c>
      <c r="F76" s="77">
        <v>44683</v>
      </c>
      <c r="G76" s="127">
        <v>24705000</v>
      </c>
      <c r="H76" s="126">
        <v>-6.7521550000000001</v>
      </c>
      <c r="I76" s="127">
        <v>-1668.12</v>
      </c>
      <c r="J76" s="113">
        <f t="shared" ref="J76:J139" si="1">IFERROR(I76/$I$11,0)</f>
        <v>2.4080496608660067E-3</v>
      </c>
      <c r="K76" s="113">
        <f>I76/'סכום נכסי הקרן'!$C$42</f>
        <v>-2.7736290262143267E-5</v>
      </c>
    </row>
    <row r="77" spans="2:11">
      <c r="B77" s="112" t="s">
        <v>2640</v>
      </c>
      <c r="C77" s="111" t="s">
        <v>2641</v>
      </c>
      <c r="D77" s="106" t="s">
        <v>663</v>
      </c>
      <c r="E77" s="106" t="s">
        <v>132</v>
      </c>
      <c r="F77" s="77">
        <v>44705</v>
      </c>
      <c r="G77" s="127">
        <v>31666894.244479999</v>
      </c>
      <c r="H77" s="126">
        <v>-6.6898059999999999</v>
      </c>
      <c r="I77" s="127">
        <v>-2118.4538712490003</v>
      </c>
      <c r="J77" s="113">
        <f t="shared" si="1"/>
        <v>3.0581385788920668E-3</v>
      </c>
      <c r="K77" s="113">
        <f>I77/'סכום נכסי הקרן'!$C$42</f>
        <v>-3.5224115459273531E-5</v>
      </c>
    </row>
    <row r="78" spans="2:11">
      <c r="B78" s="112" t="s">
        <v>2642</v>
      </c>
      <c r="C78" s="111" t="s">
        <v>2643</v>
      </c>
      <c r="D78" s="106" t="s">
        <v>663</v>
      </c>
      <c r="E78" s="106" t="s">
        <v>132</v>
      </c>
      <c r="F78" s="77">
        <v>44706</v>
      </c>
      <c r="G78" s="127">
        <v>122794882.580864</v>
      </c>
      <c r="H78" s="126">
        <v>-6.5745310000000003</v>
      </c>
      <c r="I78" s="127">
        <v>-8073.1880683549998</v>
      </c>
      <c r="J78" s="113">
        <f t="shared" si="1"/>
        <v>1.1654220194056633E-2</v>
      </c>
      <c r="K78" s="113">
        <f>I78/'סכום נכסי הקרן'!$C$42</f>
        <v>-1.3423511953862194E-4</v>
      </c>
    </row>
    <row r="79" spans="2:11">
      <c r="B79" s="112" t="s">
        <v>2644</v>
      </c>
      <c r="C79" s="111" t="s">
        <v>2645</v>
      </c>
      <c r="D79" s="106" t="s">
        <v>663</v>
      </c>
      <c r="E79" s="106" t="s">
        <v>132</v>
      </c>
      <c r="F79" s="77">
        <v>44706</v>
      </c>
      <c r="G79" s="127">
        <v>37235706.714428999</v>
      </c>
      <c r="H79" s="126">
        <v>-6.5712989999999998</v>
      </c>
      <c r="I79" s="127">
        <v>-2446.8695469469999</v>
      </c>
      <c r="J79" s="113">
        <f t="shared" si="1"/>
        <v>3.5322299251307359E-3</v>
      </c>
      <c r="K79" s="113">
        <f>I79/'סכום נכסי הקרן'!$C$42</f>
        <v>-4.0684773270340858E-5</v>
      </c>
    </row>
    <row r="80" spans="2:11">
      <c r="B80" s="112" t="s">
        <v>2646</v>
      </c>
      <c r="C80" s="111" t="s">
        <v>2647</v>
      </c>
      <c r="D80" s="106" t="s">
        <v>663</v>
      </c>
      <c r="E80" s="106" t="s">
        <v>132</v>
      </c>
      <c r="F80" s="77">
        <v>44720</v>
      </c>
      <c r="G80" s="127">
        <v>35652289.911839999</v>
      </c>
      <c r="H80" s="126">
        <v>-6.5282210000000003</v>
      </c>
      <c r="I80" s="127">
        <v>-2327.4603162590001</v>
      </c>
      <c r="J80" s="113">
        <f t="shared" si="1"/>
        <v>3.3598542222661285E-3</v>
      </c>
      <c r="K80" s="113">
        <f>I80/'סכום נכסי הקרן'!$C$42</f>
        <v>-3.8699323133455266E-5</v>
      </c>
    </row>
    <row r="81" spans="2:11">
      <c r="B81" s="112" t="s">
        <v>2648</v>
      </c>
      <c r="C81" s="111" t="s">
        <v>2649</v>
      </c>
      <c r="D81" s="106" t="s">
        <v>663</v>
      </c>
      <c r="E81" s="106" t="s">
        <v>132</v>
      </c>
      <c r="F81" s="77">
        <v>44720</v>
      </c>
      <c r="G81" s="127">
        <v>35659859.400144003</v>
      </c>
      <c r="H81" s="126">
        <v>-6.5056079999999996</v>
      </c>
      <c r="I81" s="127">
        <v>-2319.8908279550001</v>
      </c>
      <c r="J81" s="113">
        <f t="shared" si="1"/>
        <v>3.3489271284459139E-3</v>
      </c>
      <c r="K81" s="113">
        <f>I81/'סכום נכסי הקרן'!$C$42</f>
        <v>-3.8573463168503318E-5</v>
      </c>
    </row>
    <row r="82" spans="2:11">
      <c r="B82" s="112" t="s">
        <v>2650</v>
      </c>
      <c r="C82" s="111" t="s">
        <v>2651</v>
      </c>
      <c r="D82" s="106" t="s">
        <v>663</v>
      </c>
      <c r="E82" s="106" t="s">
        <v>132</v>
      </c>
      <c r="F82" s="77">
        <v>44704</v>
      </c>
      <c r="G82" s="127">
        <v>12494757.51846</v>
      </c>
      <c r="H82" s="126">
        <v>-6.5765820000000001</v>
      </c>
      <c r="I82" s="127">
        <v>-821.72794475599983</v>
      </c>
      <c r="J82" s="113">
        <f t="shared" si="1"/>
        <v>1.1862226330802378E-3</v>
      </c>
      <c r="K82" s="113">
        <f>I82/'סכום נכסי הקרן'!$C$42</f>
        <v>-1.3663096655076877E-5</v>
      </c>
    </row>
    <row r="83" spans="2:11">
      <c r="B83" s="112" t="s">
        <v>2650</v>
      </c>
      <c r="C83" s="111" t="s">
        <v>2652</v>
      </c>
      <c r="D83" s="106" t="s">
        <v>663</v>
      </c>
      <c r="E83" s="106" t="s">
        <v>132</v>
      </c>
      <c r="F83" s="77">
        <v>44704</v>
      </c>
      <c r="G83" s="127">
        <v>27737969.362880003</v>
      </c>
      <c r="H83" s="126">
        <v>-6.5765820000000001</v>
      </c>
      <c r="I83" s="127">
        <v>-1824.2102371819999</v>
      </c>
      <c r="J83" s="113">
        <f t="shared" si="1"/>
        <v>2.6333770010517304E-3</v>
      </c>
      <c r="K83" s="113">
        <f>I83/'סכום נכסי הקרן'!$C$42</f>
        <v>-3.0331645587639481E-5</v>
      </c>
    </row>
    <row r="84" spans="2:11">
      <c r="B84" s="112" t="s">
        <v>2653</v>
      </c>
      <c r="C84" s="111" t="s">
        <v>2654</v>
      </c>
      <c r="D84" s="106" t="s">
        <v>663</v>
      </c>
      <c r="E84" s="106" t="s">
        <v>132</v>
      </c>
      <c r="F84" s="77">
        <v>44817</v>
      </c>
      <c r="G84" s="127">
        <v>105548800</v>
      </c>
      <c r="H84" s="126">
        <v>-5.5747330000000002</v>
      </c>
      <c r="I84" s="127">
        <v>-5884.0640000000003</v>
      </c>
      <c r="J84" s="113">
        <f t="shared" si="1"/>
        <v>8.494064167873943E-3</v>
      </c>
      <c r="K84" s="113">
        <f>I84/'סכום נכסי הקרן'!$C$42</f>
        <v>-9.7835951265513139E-5</v>
      </c>
    </row>
    <row r="85" spans="2:11">
      <c r="B85" s="112" t="s">
        <v>2653</v>
      </c>
      <c r="C85" s="111" t="s">
        <v>2655</v>
      </c>
      <c r="D85" s="106" t="s">
        <v>663</v>
      </c>
      <c r="E85" s="106" t="s">
        <v>132</v>
      </c>
      <c r="F85" s="77">
        <v>44817</v>
      </c>
      <c r="G85" s="127">
        <v>55482667.15980801</v>
      </c>
      <c r="H85" s="126">
        <v>-5.5747330000000002</v>
      </c>
      <c r="I85" s="127">
        <v>-3093.0106686100003</v>
      </c>
      <c r="J85" s="113">
        <f t="shared" si="1"/>
        <v>4.4649805119543274E-3</v>
      </c>
      <c r="K85" s="113">
        <f>I85/'סכום נכסי הקרן'!$C$42</f>
        <v>-5.1428339501038769E-5</v>
      </c>
    </row>
    <row r="86" spans="2:11">
      <c r="B86" s="112" t="s">
        <v>2656</v>
      </c>
      <c r="C86" s="111" t="s">
        <v>2657</v>
      </c>
      <c r="D86" s="106" t="s">
        <v>663</v>
      </c>
      <c r="E86" s="106" t="s">
        <v>132</v>
      </c>
      <c r="F86" s="77">
        <v>44720</v>
      </c>
      <c r="G86" s="127">
        <v>49165628.793599993</v>
      </c>
      <c r="H86" s="126">
        <v>-6.4313770000000003</v>
      </c>
      <c r="I86" s="127">
        <v>-3162.0270762249997</v>
      </c>
      <c r="J86" s="113">
        <f t="shared" si="1"/>
        <v>4.5646105966913302E-3</v>
      </c>
      <c r="K86" s="113">
        <f>I86/'סכום נכסי הקרן'!$C$42</f>
        <v>-5.2575894301928407E-5</v>
      </c>
    </row>
    <row r="87" spans="2:11">
      <c r="B87" s="112" t="s">
        <v>2658</v>
      </c>
      <c r="C87" s="111" t="s">
        <v>2659</v>
      </c>
      <c r="D87" s="106" t="s">
        <v>663</v>
      </c>
      <c r="E87" s="106" t="s">
        <v>132</v>
      </c>
      <c r="F87" s="77">
        <v>44817</v>
      </c>
      <c r="G87" s="127">
        <v>19521721.870200001</v>
      </c>
      <c r="H87" s="126">
        <v>-5.5235450000000004</v>
      </c>
      <c r="I87" s="127">
        <v>-1078.2911810099999</v>
      </c>
      <c r="J87" s="113">
        <f t="shared" si="1"/>
        <v>1.5565898812710934E-3</v>
      </c>
      <c r="K87" s="113">
        <f>I87/'סכום נכסי הקרן'!$C$42</f>
        <v>-1.7929044183633447E-5</v>
      </c>
    </row>
    <row r="88" spans="2:11">
      <c r="B88" s="112" t="s">
        <v>2660</v>
      </c>
      <c r="C88" s="111" t="s">
        <v>2661</v>
      </c>
      <c r="D88" s="106" t="s">
        <v>663</v>
      </c>
      <c r="E88" s="106" t="s">
        <v>132</v>
      </c>
      <c r="F88" s="77">
        <v>44699</v>
      </c>
      <c r="G88" s="127">
        <v>27764042.044815999</v>
      </c>
      <c r="H88" s="126">
        <v>-6.4834620000000003</v>
      </c>
      <c r="I88" s="127">
        <v>-1800.0710476659997</v>
      </c>
      <c r="J88" s="113">
        <f t="shared" si="1"/>
        <v>2.5985303670400381E-3</v>
      </c>
      <c r="K88" s="113">
        <f>I88/'סכום נכסי הקרן'!$C$42</f>
        <v>-2.9930276641095665E-5</v>
      </c>
    </row>
    <row r="89" spans="2:11">
      <c r="B89" s="112" t="s">
        <v>2662</v>
      </c>
      <c r="C89" s="111" t="s">
        <v>2663</v>
      </c>
      <c r="D89" s="106" t="s">
        <v>663</v>
      </c>
      <c r="E89" s="106" t="s">
        <v>132</v>
      </c>
      <c r="F89" s="77">
        <v>44704</v>
      </c>
      <c r="G89" s="127">
        <v>23799192.131423999</v>
      </c>
      <c r="H89" s="126">
        <v>-6.4425239999999997</v>
      </c>
      <c r="I89" s="127">
        <v>-1533.2687022740001</v>
      </c>
      <c r="J89" s="113">
        <f t="shared" si="1"/>
        <v>2.213382237805055E-3</v>
      </c>
      <c r="K89" s="113">
        <f>I89/'סכום נכסי הקרן'!$C$42</f>
        <v>-2.549408062737177E-5</v>
      </c>
    </row>
    <row r="90" spans="2:11">
      <c r="B90" s="112" t="s">
        <v>2664</v>
      </c>
      <c r="C90" s="111" t="s">
        <v>2665</v>
      </c>
      <c r="D90" s="106" t="s">
        <v>663</v>
      </c>
      <c r="E90" s="106" t="s">
        <v>132</v>
      </c>
      <c r="F90" s="77">
        <v>44720</v>
      </c>
      <c r="G90" s="127">
        <v>31735139.789823998</v>
      </c>
      <c r="H90" s="126">
        <v>-6.3797990000000002</v>
      </c>
      <c r="I90" s="127">
        <v>-2024.6381907079999</v>
      </c>
      <c r="J90" s="113">
        <f t="shared" si="1"/>
        <v>2.9227089828733933E-3</v>
      </c>
      <c r="K90" s="113">
        <f>I90/'סכום נכסי הקרן'!$C$42</f>
        <v>-3.3664216323344642E-5</v>
      </c>
    </row>
    <row r="91" spans="2:11">
      <c r="B91" s="112" t="s">
        <v>2666</v>
      </c>
      <c r="C91" s="111" t="s">
        <v>2667</v>
      </c>
      <c r="D91" s="106" t="s">
        <v>663</v>
      </c>
      <c r="E91" s="106" t="s">
        <v>132</v>
      </c>
      <c r="F91" s="77">
        <v>44699</v>
      </c>
      <c r="G91" s="127">
        <v>33323915.309530001</v>
      </c>
      <c r="H91" s="126">
        <v>-6.4608869999999996</v>
      </c>
      <c r="I91" s="127">
        <v>-2153.0204009679996</v>
      </c>
      <c r="J91" s="113">
        <f t="shared" si="1"/>
        <v>3.1080378188551097E-3</v>
      </c>
      <c r="K91" s="113">
        <f>I91/'סכום נכסי הקרן'!$C$42</f>
        <v>-3.579886266069859E-5</v>
      </c>
    </row>
    <row r="92" spans="2:11">
      <c r="B92" s="112" t="s">
        <v>2666</v>
      </c>
      <c r="C92" s="111" t="s">
        <v>2668</v>
      </c>
      <c r="D92" s="106" t="s">
        <v>663</v>
      </c>
      <c r="E92" s="106" t="s">
        <v>132</v>
      </c>
      <c r="F92" s="77">
        <v>44699</v>
      </c>
      <c r="G92" s="127">
        <v>37527462.438858002</v>
      </c>
      <c r="H92" s="126">
        <v>-6.4608869999999996</v>
      </c>
      <c r="I92" s="127">
        <v>-2424.606817505</v>
      </c>
      <c r="J92" s="113">
        <f t="shared" si="1"/>
        <v>3.5000920944694169E-3</v>
      </c>
      <c r="K92" s="113">
        <f>I92/'סכום נכסי הקרן'!$C$42</f>
        <v>-4.031460474179922E-5</v>
      </c>
    </row>
    <row r="93" spans="2:11">
      <c r="B93" s="112" t="s">
        <v>2666</v>
      </c>
      <c r="C93" s="111" t="s">
        <v>2669</v>
      </c>
      <c r="D93" s="106" t="s">
        <v>663</v>
      </c>
      <c r="E93" s="106" t="s">
        <v>132</v>
      </c>
      <c r="F93" s="77">
        <v>44699</v>
      </c>
      <c r="G93" s="127">
        <v>130421100</v>
      </c>
      <c r="H93" s="126">
        <v>-6.4608869999999996</v>
      </c>
      <c r="I93" s="127">
        <v>-8426.3594600000015</v>
      </c>
      <c r="J93" s="113">
        <f t="shared" si="1"/>
        <v>1.2164048173985129E-2</v>
      </c>
      <c r="K93" s="113">
        <f>I93/'סכום נכסי הקרן'!$C$42</f>
        <v>-1.4010739745085298E-4</v>
      </c>
    </row>
    <row r="94" spans="2:11">
      <c r="B94" s="112" t="s">
        <v>2670</v>
      </c>
      <c r="C94" s="111" t="s">
        <v>2671</v>
      </c>
      <c r="D94" s="106" t="s">
        <v>663</v>
      </c>
      <c r="E94" s="106" t="s">
        <v>132</v>
      </c>
      <c r="F94" s="77">
        <v>44704</v>
      </c>
      <c r="G94" s="127">
        <v>38101776.327013999</v>
      </c>
      <c r="H94" s="126">
        <v>-6.3780780000000004</v>
      </c>
      <c r="I94" s="127">
        <v>-2430.1610069019998</v>
      </c>
      <c r="J94" s="113">
        <f t="shared" si="1"/>
        <v>3.5081099612259037E-3</v>
      </c>
      <c r="K94" s="113">
        <f>I94/'סכום נכסי הקרן'!$C$42</f>
        <v>-4.0406955777267958E-5</v>
      </c>
    </row>
    <row r="95" spans="2:11">
      <c r="B95" s="112" t="s">
        <v>2672</v>
      </c>
      <c r="C95" s="111" t="s">
        <v>2673</v>
      </c>
      <c r="D95" s="106" t="s">
        <v>663</v>
      </c>
      <c r="E95" s="106" t="s">
        <v>132</v>
      </c>
      <c r="F95" s="77">
        <v>44804</v>
      </c>
      <c r="G95" s="127">
        <v>14744763.793423999</v>
      </c>
      <c r="H95" s="126">
        <v>-6.0692729999999999</v>
      </c>
      <c r="I95" s="127">
        <v>-894.89991006599996</v>
      </c>
      <c r="J95" s="113">
        <f t="shared" si="1"/>
        <v>1.2918515604053973E-3</v>
      </c>
      <c r="K95" s="113">
        <f>I95/'סכום נכסי הקרן'!$C$42</f>
        <v>-1.4879747057259959E-5</v>
      </c>
    </row>
    <row r="96" spans="2:11">
      <c r="B96" s="112" t="s">
        <v>2674</v>
      </c>
      <c r="C96" s="111" t="s">
        <v>2675</v>
      </c>
      <c r="D96" s="106" t="s">
        <v>663</v>
      </c>
      <c r="E96" s="106" t="s">
        <v>132</v>
      </c>
      <c r="F96" s="77">
        <v>44704</v>
      </c>
      <c r="G96" s="127">
        <v>37327189.387359999</v>
      </c>
      <c r="H96" s="126">
        <v>-6.3233600000000001</v>
      </c>
      <c r="I96" s="127">
        <v>-2360.3325854329996</v>
      </c>
      <c r="J96" s="113">
        <f t="shared" si="1"/>
        <v>3.4073076768355512E-3</v>
      </c>
      <c r="K96" s="113">
        <f>I96/'סכום נכסי הקרן'!$C$42</f>
        <v>-3.9245899398583287E-5</v>
      </c>
    </row>
    <row r="97" spans="2:11">
      <c r="B97" s="112" t="s">
        <v>2676</v>
      </c>
      <c r="C97" s="111" t="s">
        <v>2677</v>
      </c>
      <c r="D97" s="106" t="s">
        <v>663</v>
      </c>
      <c r="E97" s="106" t="s">
        <v>132</v>
      </c>
      <c r="F97" s="77">
        <v>44705</v>
      </c>
      <c r="G97" s="127">
        <v>28591038.679680001</v>
      </c>
      <c r="H97" s="126">
        <v>-6.3167350000000004</v>
      </c>
      <c r="I97" s="127">
        <v>-1806.0202185120002</v>
      </c>
      <c r="J97" s="113">
        <f t="shared" si="1"/>
        <v>2.6071184175628695E-3</v>
      </c>
      <c r="K97" s="113">
        <f>I97/'סכום נכסי הקרן'!$C$42</f>
        <v>-3.0029195141805296E-5</v>
      </c>
    </row>
    <row r="98" spans="2:11">
      <c r="B98" s="112" t="s">
        <v>2678</v>
      </c>
      <c r="C98" s="111" t="s">
        <v>2679</v>
      </c>
      <c r="D98" s="106" t="s">
        <v>663</v>
      </c>
      <c r="E98" s="106" t="s">
        <v>132</v>
      </c>
      <c r="F98" s="77">
        <v>44804</v>
      </c>
      <c r="G98" s="127">
        <v>33410279.45304</v>
      </c>
      <c r="H98" s="126">
        <v>-5.9730499999999997</v>
      </c>
      <c r="I98" s="127">
        <v>-1995.6127322299999</v>
      </c>
      <c r="J98" s="113">
        <f t="shared" si="1"/>
        <v>2.8808086726772276E-3</v>
      </c>
      <c r="K98" s="113">
        <f>I98/'סכום נכסי הקרן'!$C$42</f>
        <v>-3.3181602038198733E-5</v>
      </c>
    </row>
    <row r="99" spans="2:11">
      <c r="B99" s="112" t="s">
        <v>2680</v>
      </c>
      <c r="C99" s="111" t="s">
        <v>2681</v>
      </c>
      <c r="D99" s="106" t="s">
        <v>663</v>
      </c>
      <c r="E99" s="106" t="s">
        <v>132</v>
      </c>
      <c r="F99" s="77">
        <v>44705</v>
      </c>
      <c r="G99" s="127">
        <v>36557312.351539001</v>
      </c>
      <c r="H99" s="126">
        <v>-6.2460120000000003</v>
      </c>
      <c r="I99" s="127">
        <v>-2283.3740183730001</v>
      </c>
      <c r="J99" s="113">
        <f t="shared" si="1"/>
        <v>3.2962125210256781E-3</v>
      </c>
      <c r="K99" s="113">
        <f>I99/'סכום נכסי הקרן'!$C$42</f>
        <v>-3.7966288127131138E-5</v>
      </c>
    </row>
    <row r="100" spans="2:11">
      <c r="B100" s="112" t="s">
        <v>2680</v>
      </c>
      <c r="C100" s="111" t="s">
        <v>2682</v>
      </c>
      <c r="D100" s="106" t="s">
        <v>663</v>
      </c>
      <c r="E100" s="106" t="s">
        <v>132</v>
      </c>
      <c r="F100" s="77">
        <v>44705</v>
      </c>
      <c r="G100" s="127">
        <v>45941912.544528</v>
      </c>
      <c r="H100" s="126">
        <v>-6.2460120000000003</v>
      </c>
      <c r="I100" s="127">
        <v>-2869.5372474270002</v>
      </c>
      <c r="J100" s="113">
        <f t="shared" si="1"/>
        <v>4.1423807612815397E-3</v>
      </c>
      <c r="K100" s="113">
        <f>I100/'סכום נכסי הקרן'!$C$42</f>
        <v>-4.7712585433102481E-5</v>
      </c>
    </row>
    <row r="101" spans="2:11">
      <c r="B101" s="112" t="s">
        <v>2683</v>
      </c>
      <c r="C101" s="111" t="s">
        <v>2684</v>
      </c>
      <c r="D101" s="106" t="s">
        <v>663</v>
      </c>
      <c r="E101" s="106" t="s">
        <v>132</v>
      </c>
      <c r="F101" s="77">
        <v>44705</v>
      </c>
      <c r="G101" s="127">
        <v>15907940.499199998</v>
      </c>
      <c r="H101" s="126">
        <v>-6.1561360000000001</v>
      </c>
      <c r="I101" s="127">
        <v>-979.31444423999994</v>
      </c>
      <c r="J101" s="113">
        <f t="shared" si="1"/>
        <v>1.4137099341374204E-3</v>
      </c>
      <c r="K101" s="113">
        <f>I101/'סכום נכסי הקרן'!$C$42</f>
        <v>-1.6283330745599931E-5</v>
      </c>
    </row>
    <row r="102" spans="2:11">
      <c r="B102" s="112" t="s">
        <v>2685</v>
      </c>
      <c r="C102" s="111" t="s">
        <v>2686</v>
      </c>
      <c r="D102" s="106" t="s">
        <v>663</v>
      </c>
      <c r="E102" s="106" t="s">
        <v>132</v>
      </c>
      <c r="F102" s="77">
        <v>44684</v>
      </c>
      <c r="G102" s="127">
        <v>55682838.072736003</v>
      </c>
      <c r="H102" s="126">
        <v>-6.2014120000000004</v>
      </c>
      <c r="I102" s="127">
        <v>-3453.1220602809999</v>
      </c>
      <c r="J102" s="113">
        <f t="shared" si="1"/>
        <v>4.9848268746784333E-3</v>
      </c>
      <c r="K102" s="113">
        <f>I102/'סכום נכסי הקרן'!$C$42</f>
        <v>-5.7416010703405034E-5</v>
      </c>
    </row>
    <row r="103" spans="2:11">
      <c r="B103" s="112" t="s">
        <v>2685</v>
      </c>
      <c r="C103" s="111" t="s">
        <v>2687</v>
      </c>
      <c r="D103" s="106" t="s">
        <v>663</v>
      </c>
      <c r="E103" s="106" t="s">
        <v>132</v>
      </c>
      <c r="F103" s="77">
        <v>44684</v>
      </c>
      <c r="G103" s="127">
        <v>836090.47530499997</v>
      </c>
      <c r="H103" s="126">
        <v>-6.2014120000000004</v>
      </c>
      <c r="I103" s="127">
        <v>-51.849412178000001</v>
      </c>
      <c r="J103" s="113">
        <f t="shared" si="1"/>
        <v>7.4848307922292589E-5</v>
      </c>
      <c r="K103" s="113">
        <f>I103/'סכום נכסי הקרן'!$C$42</f>
        <v>-8.6211444385926321E-7</v>
      </c>
    </row>
    <row r="104" spans="2:11">
      <c r="B104" s="112" t="s">
        <v>2688</v>
      </c>
      <c r="C104" s="111" t="s">
        <v>2689</v>
      </c>
      <c r="D104" s="106" t="s">
        <v>663</v>
      </c>
      <c r="E104" s="106" t="s">
        <v>132</v>
      </c>
      <c r="F104" s="77">
        <v>44684</v>
      </c>
      <c r="G104" s="127">
        <v>6391905.8348160004</v>
      </c>
      <c r="H104" s="126">
        <v>-6.2531160000000003</v>
      </c>
      <c r="I104" s="127">
        <v>-399.693268961</v>
      </c>
      <c r="J104" s="113">
        <f t="shared" si="1"/>
        <v>5.7698561300863346E-4</v>
      </c>
      <c r="K104" s="113">
        <f>I104/'סכום נכסי הקרן'!$C$42</f>
        <v>-6.64580996794427E-6</v>
      </c>
    </row>
    <row r="105" spans="2:11">
      <c r="B105" s="112" t="s">
        <v>2690</v>
      </c>
      <c r="C105" s="111" t="s">
        <v>2691</v>
      </c>
      <c r="D105" s="106" t="s">
        <v>663</v>
      </c>
      <c r="E105" s="106" t="s">
        <v>132</v>
      </c>
      <c r="F105" s="77">
        <v>44684</v>
      </c>
      <c r="G105" s="127">
        <v>23876328.821759995</v>
      </c>
      <c r="H105" s="126">
        <v>-6.1468999999999996</v>
      </c>
      <c r="I105" s="127">
        <v>-1467.65409239</v>
      </c>
      <c r="J105" s="113">
        <f t="shared" si="1"/>
        <v>2.1186628896292512E-3</v>
      </c>
      <c r="K105" s="113">
        <f>I105/'סכום נכסי הקרן'!$C$42</f>
        <v>-2.4403088453439485E-5</v>
      </c>
    </row>
    <row r="106" spans="2:11">
      <c r="B106" s="112" t="s">
        <v>2690</v>
      </c>
      <c r="C106" s="111" t="s">
        <v>2692</v>
      </c>
      <c r="D106" s="106" t="s">
        <v>663</v>
      </c>
      <c r="E106" s="106" t="s">
        <v>132</v>
      </c>
      <c r="F106" s="77">
        <v>44684</v>
      </c>
      <c r="G106" s="127">
        <v>132480000</v>
      </c>
      <c r="H106" s="126">
        <v>-6.1468999999999996</v>
      </c>
      <c r="I106" s="127">
        <v>-8143.4133200000006</v>
      </c>
      <c r="J106" s="113">
        <f t="shared" si="1"/>
        <v>1.1755595330982018E-2</v>
      </c>
      <c r="K106" s="113">
        <f>I106/'סכום נכסי הקרן'!$C$42</f>
        <v>-1.3540277412184005E-4</v>
      </c>
    </row>
    <row r="107" spans="2:11">
      <c r="B107" s="112" t="s">
        <v>2693</v>
      </c>
      <c r="C107" s="111" t="s">
        <v>2694</v>
      </c>
      <c r="D107" s="106" t="s">
        <v>663</v>
      </c>
      <c r="E107" s="106" t="s">
        <v>132</v>
      </c>
      <c r="F107" s="77">
        <v>44684</v>
      </c>
      <c r="G107" s="127">
        <v>66260000</v>
      </c>
      <c r="H107" s="126">
        <v>-6.1148610000000003</v>
      </c>
      <c r="I107" s="127">
        <v>-4051.7066600000003</v>
      </c>
      <c r="J107" s="113">
        <f t="shared" si="1"/>
        <v>5.8489262454389027E-3</v>
      </c>
      <c r="K107" s="113">
        <f>I107/'סכום נכסי הקרן'!$C$42</f>
        <v>-6.7368841557453331E-5</v>
      </c>
    </row>
    <row r="108" spans="2:11">
      <c r="B108" s="112" t="s">
        <v>2693</v>
      </c>
      <c r="C108" s="111" t="s">
        <v>2695</v>
      </c>
      <c r="D108" s="106" t="s">
        <v>663</v>
      </c>
      <c r="E108" s="106" t="s">
        <v>132</v>
      </c>
      <c r="F108" s="77">
        <v>44684</v>
      </c>
      <c r="G108" s="127">
        <v>39805896.430399999</v>
      </c>
      <c r="H108" s="126">
        <v>-6.1148610000000003</v>
      </c>
      <c r="I108" s="127">
        <v>-2434.0750931830003</v>
      </c>
      <c r="J108" s="113">
        <f t="shared" si="1"/>
        <v>3.5137602226828512E-3</v>
      </c>
      <c r="K108" s="113">
        <f>I108/'סכום נכסי הקרן'!$C$42</f>
        <v>-4.0472036366914324E-5</v>
      </c>
    </row>
    <row r="109" spans="2:11">
      <c r="B109" s="112" t="s">
        <v>2693</v>
      </c>
      <c r="C109" s="111" t="s">
        <v>2696</v>
      </c>
      <c r="D109" s="106" t="s">
        <v>663</v>
      </c>
      <c r="E109" s="106" t="s">
        <v>132</v>
      </c>
      <c r="F109" s="77">
        <v>44684</v>
      </c>
      <c r="G109" s="127">
        <v>33470896.833360001</v>
      </c>
      <c r="H109" s="126">
        <v>-6.1148610000000003</v>
      </c>
      <c r="I109" s="127">
        <v>-2046.6986962860001</v>
      </c>
      <c r="J109" s="113">
        <f t="shared" si="1"/>
        <v>2.9545548890286075E-3</v>
      </c>
      <c r="K109" s="113">
        <f>I109/'סכום נכסי הקרן'!$C$42</f>
        <v>-3.4031022420052942E-5</v>
      </c>
    </row>
    <row r="110" spans="2:11">
      <c r="B110" s="112" t="s">
        <v>2697</v>
      </c>
      <c r="C110" s="111" t="s">
        <v>2698</v>
      </c>
      <c r="D110" s="106" t="s">
        <v>663</v>
      </c>
      <c r="E110" s="106" t="s">
        <v>132</v>
      </c>
      <c r="F110" s="77">
        <v>44817</v>
      </c>
      <c r="G110" s="127">
        <v>23919583.04064</v>
      </c>
      <c r="H110" s="126">
        <v>-5.7154160000000003</v>
      </c>
      <c r="I110" s="127">
        <v>-1367.1036554759999</v>
      </c>
      <c r="J110" s="113">
        <f t="shared" si="1"/>
        <v>1.9735111946009038E-3</v>
      </c>
      <c r="K110" s="113">
        <f>I110/'סכום נכסי הקרן'!$C$42</f>
        <v>-2.2731208670071365E-5</v>
      </c>
    </row>
    <row r="111" spans="2:11">
      <c r="B111" s="112" t="s">
        <v>2697</v>
      </c>
      <c r="C111" s="111" t="s">
        <v>2699</v>
      </c>
      <c r="D111" s="106" t="s">
        <v>663</v>
      </c>
      <c r="E111" s="106" t="s">
        <v>132</v>
      </c>
      <c r="F111" s="77">
        <v>44817</v>
      </c>
      <c r="G111" s="127">
        <v>69678000</v>
      </c>
      <c r="H111" s="126">
        <v>-5.7154160000000003</v>
      </c>
      <c r="I111" s="127">
        <v>-3982.3874999999998</v>
      </c>
      <c r="J111" s="113">
        <f t="shared" si="1"/>
        <v>5.7488591161379424E-3</v>
      </c>
      <c r="K111" s="113">
        <f>I111/'סכום נכסי הקרן'!$C$42</f>
        <v>-6.6216252809348899E-5</v>
      </c>
    </row>
    <row r="112" spans="2:11">
      <c r="B112" s="112" t="s">
        <v>2700</v>
      </c>
      <c r="C112" s="111" t="s">
        <v>2701</v>
      </c>
      <c r="D112" s="106" t="s">
        <v>663</v>
      </c>
      <c r="E112" s="106" t="s">
        <v>132</v>
      </c>
      <c r="F112" s="77">
        <v>44817</v>
      </c>
      <c r="G112" s="127">
        <v>39877986.795199998</v>
      </c>
      <c r="H112" s="126">
        <v>-5.6835639999999996</v>
      </c>
      <c r="I112" s="127">
        <v>-2266.4910316599999</v>
      </c>
      <c r="J112" s="113">
        <f t="shared" si="1"/>
        <v>3.2718407309694198E-3</v>
      </c>
      <c r="K112" s="113">
        <f>I112/'סכום נכסי הקרן'!$C$42</f>
        <v>-3.7685570061306329E-5</v>
      </c>
    </row>
    <row r="113" spans="2:11">
      <c r="B113" s="112" t="s">
        <v>2702</v>
      </c>
      <c r="C113" s="111" t="s">
        <v>2703</v>
      </c>
      <c r="D113" s="106" t="s">
        <v>663</v>
      </c>
      <c r="E113" s="106" t="s">
        <v>132</v>
      </c>
      <c r="F113" s="77">
        <v>44816</v>
      </c>
      <c r="G113" s="127">
        <v>10355541.776760001</v>
      </c>
      <c r="H113" s="126">
        <v>-4.6986470000000002</v>
      </c>
      <c r="I113" s="127">
        <v>-486.57035545600002</v>
      </c>
      <c r="J113" s="113">
        <f t="shared" si="1"/>
        <v>7.023988558636508E-4</v>
      </c>
      <c r="K113" s="113">
        <f>I113/'סכום נכסי הקרן'!$C$42</f>
        <v>-8.0903391913542443E-6</v>
      </c>
    </row>
    <row r="114" spans="2:11">
      <c r="B114" s="112" t="s">
        <v>2702</v>
      </c>
      <c r="C114" s="111" t="s">
        <v>2704</v>
      </c>
      <c r="D114" s="106" t="s">
        <v>663</v>
      </c>
      <c r="E114" s="106" t="s">
        <v>132</v>
      </c>
      <c r="F114" s="77">
        <v>44816</v>
      </c>
      <c r="G114" s="127">
        <v>7992418.4441600004</v>
      </c>
      <c r="H114" s="126">
        <v>-4.6986470000000002</v>
      </c>
      <c r="I114" s="127">
        <v>-375.53553132799993</v>
      </c>
      <c r="J114" s="113">
        <f t="shared" si="1"/>
        <v>5.4211220347308699E-4</v>
      </c>
      <c r="K114" s="113">
        <f>I114/'סכום נכסי הקרן'!$C$42</f>
        <v>-6.2441326167551517E-6</v>
      </c>
    </row>
    <row r="115" spans="2:11">
      <c r="B115" s="112" t="s">
        <v>2705</v>
      </c>
      <c r="C115" s="111" t="s">
        <v>2706</v>
      </c>
      <c r="D115" s="106" t="s">
        <v>663</v>
      </c>
      <c r="E115" s="106" t="s">
        <v>132</v>
      </c>
      <c r="F115" s="77">
        <v>44816</v>
      </c>
      <c r="G115" s="127">
        <v>9668078.2697519995</v>
      </c>
      <c r="H115" s="126">
        <v>-4.6671779999999998</v>
      </c>
      <c r="I115" s="127">
        <v>-451.226386983</v>
      </c>
      <c r="J115" s="113">
        <f t="shared" si="1"/>
        <v>6.5137732785903091E-4</v>
      </c>
      <c r="K115" s="113">
        <f>I115/'סכום נכסי הקרן'!$C$42</f>
        <v>-7.5026653018360033E-6</v>
      </c>
    </row>
    <row r="116" spans="2:11">
      <c r="B116" s="112" t="s">
        <v>2705</v>
      </c>
      <c r="C116" s="111" t="s">
        <v>2707</v>
      </c>
      <c r="D116" s="106" t="s">
        <v>663</v>
      </c>
      <c r="E116" s="106" t="s">
        <v>132</v>
      </c>
      <c r="F116" s="77">
        <v>44816</v>
      </c>
      <c r="G116" s="127">
        <v>39974107.281599998</v>
      </c>
      <c r="H116" s="126">
        <v>-4.6671779999999998</v>
      </c>
      <c r="I116" s="127">
        <v>-1865.6625958420004</v>
      </c>
      <c r="J116" s="113">
        <f t="shared" si="1"/>
        <v>2.6932164240029035E-3</v>
      </c>
      <c r="K116" s="113">
        <f>I116/'סכום נכסי הקרן'!$C$42</f>
        <v>-3.1020885361663077E-5</v>
      </c>
    </row>
    <row r="117" spans="2:11">
      <c r="B117" s="112" t="s">
        <v>2708</v>
      </c>
      <c r="C117" s="111" t="s">
        <v>2709</v>
      </c>
      <c r="D117" s="106" t="s">
        <v>663</v>
      </c>
      <c r="E117" s="106" t="s">
        <v>132</v>
      </c>
      <c r="F117" s="77">
        <v>44805</v>
      </c>
      <c r="G117" s="127">
        <v>13811540.385360001</v>
      </c>
      <c r="H117" s="126">
        <v>-5.3288140000000004</v>
      </c>
      <c r="I117" s="127">
        <v>-735.99126122200005</v>
      </c>
      <c r="J117" s="113">
        <f t="shared" si="1"/>
        <v>1.0624556428710057E-3</v>
      </c>
      <c r="K117" s="113">
        <f>I117/'סכום נכסי הקרן'!$C$42</f>
        <v>-1.223752922550794E-5</v>
      </c>
    </row>
    <row r="118" spans="2:11">
      <c r="B118" s="112" t="s">
        <v>2710</v>
      </c>
      <c r="C118" s="111" t="s">
        <v>2711</v>
      </c>
      <c r="D118" s="106" t="s">
        <v>663</v>
      </c>
      <c r="E118" s="106" t="s">
        <v>132</v>
      </c>
      <c r="F118" s="77">
        <v>44805</v>
      </c>
      <c r="G118" s="127">
        <v>12087640.538868999</v>
      </c>
      <c r="H118" s="126">
        <v>-5.3066570000000004</v>
      </c>
      <c r="I118" s="127">
        <v>-641.44965240900001</v>
      </c>
      <c r="J118" s="113">
        <f t="shared" si="1"/>
        <v>9.2597811784890201E-4</v>
      </c>
      <c r="K118" s="113">
        <f>I118/'סכום נכסי הקרן'!$C$42</f>
        <v>-1.0665559880444412E-5</v>
      </c>
    </row>
    <row r="119" spans="2:11">
      <c r="B119" s="112" t="s">
        <v>2712</v>
      </c>
      <c r="C119" s="111" t="s">
        <v>2713</v>
      </c>
      <c r="D119" s="106" t="s">
        <v>663</v>
      </c>
      <c r="E119" s="106" t="s">
        <v>132</v>
      </c>
      <c r="F119" s="77">
        <v>44700</v>
      </c>
      <c r="G119" s="127">
        <v>33719547.231551997</v>
      </c>
      <c r="H119" s="126">
        <v>-5.0204209999999998</v>
      </c>
      <c r="I119" s="127">
        <v>-1692.8630727709999</v>
      </c>
      <c r="J119" s="113">
        <f t="shared" si="1"/>
        <v>2.4437680432335758E-3</v>
      </c>
      <c r="K119" s="113">
        <f>I119/'סכום נכסי הקרן'!$C$42</f>
        <v>-2.8147700141740533E-5</v>
      </c>
    </row>
    <row r="120" spans="2:11">
      <c r="B120" s="112" t="s">
        <v>2714</v>
      </c>
      <c r="C120" s="111" t="s">
        <v>2715</v>
      </c>
      <c r="D120" s="106" t="s">
        <v>663</v>
      </c>
      <c r="E120" s="106" t="s">
        <v>132</v>
      </c>
      <c r="F120" s="77">
        <v>44700</v>
      </c>
      <c r="G120" s="127">
        <v>79392603.584447995</v>
      </c>
      <c r="H120" s="126">
        <v>-4.9262040000000002</v>
      </c>
      <c r="I120" s="127">
        <v>-3911.0413342780002</v>
      </c>
      <c r="J120" s="113">
        <f t="shared" si="1"/>
        <v>5.645865860154589E-3</v>
      </c>
      <c r="K120" s="113">
        <f>I120/'סכום נכסי הקרן'!$C$42</f>
        <v>-6.5029960479326854E-5</v>
      </c>
    </row>
    <row r="121" spans="2:11">
      <c r="B121" s="112" t="s">
        <v>2714</v>
      </c>
      <c r="C121" s="111" t="s">
        <v>2716</v>
      </c>
      <c r="D121" s="106" t="s">
        <v>663</v>
      </c>
      <c r="E121" s="106" t="s">
        <v>132</v>
      </c>
      <c r="F121" s="77">
        <v>44700</v>
      </c>
      <c r="G121" s="127">
        <v>120384000</v>
      </c>
      <c r="H121" s="126">
        <v>-4.9262040000000002</v>
      </c>
      <c r="I121" s="127">
        <v>-5930.3609999999999</v>
      </c>
      <c r="J121" s="113">
        <f t="shared" si="1"/>
        <v>8.5608971745815606E-3</v>
      </c>
      <c r="K121" s="113">
        <f>I121/'סכום נכסי הקרן'!$C$42</f>
        <v>-9.8605744224213013E-5</v>
      </c>
    </row>
    <row r="122" spans="2:11">
      <c r="B122" s="112" t="s">
        <v>2717</v>
      </c>
      <c r="C122" s="111" t="s">
        <v>2718</v>
      </c>
      <c r="D122" s="106" t="s">
        <v>663</v>
      </c>
      <c r="E122" s="106" t="s">
        <v>132</v>
      </c>
      <c r="F122" s="77">
        <v>44700</v>
      </c>
      <c r="G122" s="127">
        <v>117075000</v>
      </c>
      <c r="H122" s="126">
        <v>-4.8948359999999997</v>
      </c>
      <c r="I122" s="127">
        <v>-5730.6287499999999</v>
      </c>
      <c r="J122" s="113">
        <f t="shared" si="1"/>
        <v>8.2725694901964412E-3</v>
      </c>
      <c r="K122" s="113">
        <f>I122/'סכום נכסי הקרן'!$C$42</f>
        <v>-9.5284741142473718E-5</v>
      </c>
    </row>
    <row r="123" spans="2:11">
      <c r="B123" s="112" t="s">
        <v>2719</v>
      </c>
      <c r="C123" s="111" t="s">
        <v>2720</v>
      </c>
      <c r="D123" s="106" t="s">
        <v>663</v>
      </c>
      <c r="E123" s="106" t="s">
        <v>132</v>
      </c>
      <c r="F123" s="77">
        <v>44816</v>
      </c>
      <c r="G123" s="127">
        <v>33844704.012000002</v>
      </c>
      <c r="H123" s="126">
        <v>-4.705597</v>
      </c>
      <c r="I123" s="127">
        <v>-1592.595381699</v>
      </c>
      <c r="J123" s="113">
        <f t="shared" si="1"/>
        <v>2.2990245119038472E-3</v>
      </c>
      <c r="K123" s="113">
        <f>I123/'סכום נכסי הקרן'!$C$42</f>
        <v>-2.6480521651291466E-5</v>
      </c>
    </row>
    <row r="124" spans="2:11">
      <c r="B124" s="112" t="s">
        <v>2721</v>
      </c>
      <c r="C124" s="111" t="s">
        <v>2722</v>
      </c>
      <c r="D124" s="106" t="s">
        <v>663</v>
      </c>
      <c r="E124" s="106" t="s">
        <v>132</v>
      </c>
      <c r="F124" s="77">
        <v>44810</v>
      </c>
      <c r="G124" s="127">
        <v>32234005.114239998</v>
      </c>
      <c r="H124" s="126">
        <v>-3.8802449999999999</v>
      </c>
      <c r="I124" s="127">
        <v>-1250.7582172310001</v>
      </c>
      <c r="J124" s="113">
        <f t="shared" si="1"/>
        <v>1.8055582936650127E-3</v>
      </c>
      <c r="K124" s="113">
        <f>I124/'סכום נכסי הקרן'!$C$42</f>
        <v>-2.0796701053209522E-5</v>
      </c>
    </row>
    <row r="125" spans="2:11">
      <c r="B125" s="112" t="s">
        <v>2723</v>
      </c>
      <c r="C125" s="111" t="s">
        <v>2724</v>
      </c>
      <c r="D125" s="106" t="s">
        <v>663</v>
      </c>
      <c r="E125" s="106" t="s">
        <v>132</v>
      </c>
      <c r="F125" s="77">
        <v>44810</v>
      </c>
      <c r="G125" s="127">
        <v>40298513.923199996</v>
      </c>
      <c r="H125" s="126">
        <v>-3.8647580000000001</v>
      </c>
      <c r="I125" s="127">
        <v>-1557.4402411390001</v>
      </c>
      <c r="J125" s="113">
        <f t="shared" si="1"/>
        <v>2.248275570398917E-3</v>
      </c>
      <c r="K125" s="113">
        <f>I125/'סכום נכסי הקרן'!$C$42</f>
        <v>-2.5895987455443082E-5</v>
      </c>
    </row>
    <row r="126" spans="2:11">
      <c r="B126" s="112" t="s">
        <v>2725</v>
      </c>
      <c r="C126" s="111" t="s">
        <v>2726</v>
      </c>
      <c r="D126" s="106" t="s">
        <v>663</v>
      </c>
      <c r="E126" s="106" t="s">
        <v>132</v>
      </c>
      <c r="F126" s="77">
        <v>44816</v>
      </c>
      <c r="G126" s="127">
        <v>76596853.654256001</v>
      </c>
      <c r="H126" s="126">
        <v>-4.5402050000000003</v>
      </c>
      <c r="I126" s="127">
        <v>-3477.6542167779999</v>
      </c>
      <c r="J126" s="113">
        <f t="shared" si="1"/>
        <v>5.0202407844288791E-3</v>
      </c>
      <c r="K126" s="113">
        <f>I126/'סכום נכסי הקרן'!$C$42</f>
        <v>-5.7823913620075967E-5</v>
      </c>
    </row>
    <row r="127" spans="2:11">
      <c r="B127" s="112" t="s">
        <v>2727</v>
      </c>
      <c r="C127" s="111" t="s">
        <v>2728</v>
      </c>
      <c r="D127" s="106" t="s">
        <v>663</v>
      </c>
      <c r="E127" s="106" t="s">
        <v>132</v>
      </c>
      <c r="F127" s="77">
        <v>44810</v>
      </c>
      <c r="G127" s="127">
        <v>18960835</v>
      </c>
      <c r="H127" s="126">
        <v>-3.8059539999999998</v>
      </c>
      <c r="I127" s="127">
        <v>-721.64059999999995</v>
      </c>
      <c r="J127" s="113">
        <f t="shared" si="1"/>
        <v>1.0417394444627135E-3</v>
      </c>
      <c r="K127" s="113">
        <f>I127/'סכום נכסי הקרן'!$C$42</f>
        <v>-1.1998916832450438E-5</v>
      </c>
    </row>
    <row r="128" spans="2:11">
      <c r="B128" s="112" t="s">
        <v>2729</v>
      </c>
      <c r="C128" s="111" t="s">
        <v>2730</v>
      </c>
      <c r="D128" s="106" t="s">
        <v>663</v>
      </c>
      <c r="E128" s="106" t="s">
        <v>132</v>
      </c>
      <c r="F128" s="77">
        <v>44810</v>
      </c>
      <c r="G128" s="127">
        <v>6974475.0298839994</v>
      </c>
      <c r="H128" s="126">
        <v>-3.6762000000000001</v>
      </c>
      <c r="I128" s="127">
        <v>-256.39565893600002</v>
      </c>
      <c r="J128" s="113">
        <f t="shared" si="1"/>
        <v>3.7012533843389637E-4</v>
      </c>
      <c r="K128" s="113">
        <f>I128/'סכום נכסי הקרן'!$C$42</f>
        <v>-4.2631611743773736E-6</v>
      </c>
    </row>
    <row r="129" spans="2:11">
      <c r="B129" s="112" t="s">
        <v>2729</v>
      </c>
      <c r="C129" s="111" t="s">
        <v>2731</v>
      </c>
      <c r="D129" s="106" t="s">
        <v>663</v>
      </c>
      <c r="E129" s="106" t="s">
        <v>132</v>
      </c>
      <c r="F129" s="77">
        <v>44810</v>
      </c>
      <c r="G129" s="127">
        <v>24223083.476448003</v>
      </c>
      <c r="H129" s="126">
        <v>-3.6762000000000001</v>
      </c>
      <c r="I129" s="127">
        <v>-890.48902215600003</v>
      </c>
      <c r="J129" s="113">
        <f t="shared" si="1"/>
        <v>1.2854841305227789E-3</v>
      </c>
      <c r="K129" s="113">
        <f>I129/'סכום נכסי הקרן'!$C$42</f>
        <v>-1.4806406010221654E-5</v>
      </c>
    </row>
    <row r="130" spans="2:11">
      <c r="B130" s="112" t="s">
        <v>2732</v>
      </c>
      <c r="C130" s="111" t="s">
        <v>2733</v>
      </c>
      <c r="D130" s="106" t="s">
        <v>663</v>
      </c>
      <c r="E130" s="106" t="s">
        <v>132</v>
      </c>
      <c r="F130" s="77">
        <v>44810</v>
      </c>
      <c r="G130" s="127">
        <v>6978418.8120799996</v>
      </c>
      <c r="H130" s="126">
        <v>-3.6176089999999999</v>
      </c>
      <c r="I130" s="127">
        <v>-252.45187674000005</v>
      </c>
      <c r="J130" s="113">
        <f t="shared" si="1"/>
        <v>3.6443220881515965E-4</v>
      </c>
      <c r="K130" s="113">
        <f>I130/'סכום נכסי הקרן'!$C$42</f>
        <v>-4.1975868225807835E-6</v>
      </c>
    </row>
    <row r="131" spans="2:11">
      <c r="B131" s="112" t="s">
        <v>2734</v>
      </c>
      <c r="C131" s="111" t="s">
        <v>2735</v>
      </c>
      <c r="D131" s="106" t="s">
        <v>663</v>
      </c>
      <c r="E131" s="106" t="s">
        <v>132</v>
      </c>
      <c r="F131" s="77">
        <v>44692</v>
      </c>
      <c r="G131" s="127">
        <v>28351938.969759997</v>
      </c>
      <c r="H131" s="126">
        <v>-4.2822740000000001</v>
      </c>
      <c r="I131" s="127">
        <v>-1214.10760553</v>
      </c>
      <c r="J131" s="113">
        <f t="shared" si="1"/>
        <v>1.7526505333857014E-3</v>
      </c>
      <c r="K131" s="113">
        <f>I131/'סכום נכסי הקרן'!$C$42</f>
        <v>-2.0187301247185947E-5</v>
      </c>
    </row>
    <row r="132" spans="2:11">
      <c r="B132" s="112" t="s">
        <v>2734</v>
      </c>
      <c r="C132" s="111" t="s">
        <v>2736</v>
      </c>
      <c r="D132" s="106" t="s">
        <v>663</v>
      </c>
      <c r="E132" s="106" t="s">
        <v>132</v>
      </c>
      <c r="F132" s="77">
        <v>44692</v>
      </c>
      <c r="G132" s="127">
        <v>50565000</v>
      </c>
      <c r="H132" s="126">
        <v>-4.2822740000000001</v>
      </c>
      <c r="I132" s="127">
        <v>-2165.3316600000003</v>
      </c>
      <c r="J132" s="113">
        <f t="shared" si="1"/>
        <v>3.1258099953992689E-3</v>
      </c>
      <c r="K132" s="113">
        <f>I132/'סכום נכסי הקרן'!$C$42</f>
        <v>-3.6003565352353868E-5</v>
      </c>
    </row>
    <row r="133" spans="2:11">
      <c r="B133" s="112" t="s">
        <v>2737</v>
      </c>
      <c r="C133" s="111" t="s">
        <v>2738</v>
      </c>
      <c r="D133" s="106" t="s">
        <v>663</v>
      </c>
      <c r="E133" s="106" t="s">
        <v>132</v>
      </c>
      <c r="F133" s="77">
        <v>44692</v>
      </c>
      <c r="G133" s="127">
        <v>25589627.102087997</v>
      </c>
      <c r="H133" s="126">
        <v>-4.0908280000000001</v>
      </c>
      <c r="I133" s="127">
        <v>-1046.8276365279999</v>
      </c>
      <c r="J133" s="113">
        <f t="shared" si="1"/>
        <v>1.5111700208176951E-3</v>
      </c>
      <c r="K133" s="113">
        <f>I133/'סכום נכסי הקרן'!$C$42</f>
        <v>-1.7405891171602774E-5</v>
      </c>
    </row>
    <row r="134" spans="2:11">
      <c r="B134" s="112" t="s">
        <v>2739</v>
      </c>
      <c r="C134" s="111" t="s">
        <v>2740</v>
      </c>
      <c r="D134" s="106" t="s">
        <v>663</v>
      </c>
      <c r="E134" s="106" t="s">
        <v>132</v>
      </c>
      <c r="F134" s="77">
        <v>44692</v>
      </c>
      <c r="G134" s="127">
        <v>73110443.461919993</v>
      </c>
      <c r="H134" s="126">
        <v>-4.0539649999999998</v>
      </c>
      <c r="I134" s="127">
        <v>-2963.8717714490003</v>
      </c>
      <c r="J134" s="113">
        <f t="shared" si="1"/>
        <v>4.2785593447042759E-3</v>
      </c>
      <c r="K134" s="113">
        <f>I134/'סכום נכסי הקרן'!$C$42</f>
        <v>-4.9281111522361839E-5</v>
      </c>
    </row>
    <row r="135" spans="2:11">
      <c r="B135" s="112" t="s">
        <v>2741</v>
      </c>
      <c r="C135" s="111" t="s">
        <v>2742</v>
      </c>
      <c r="D135" s="106" t="s">
        <v>663</v>
      </c>
      <c r="E135" s="106" t="s">
        <v>132</v>
      </c>
      <c r="F135" s="77">
        <v>44692</v>
      </c>
      <c r="G135" s="127">
        <v>40621719.05872</v>
      </c>
      <c r="H135" s="126">
        <v>-4.0500040000000004</v>
      </c>
      <c r="I135" s="127">
        <v>-1645.1810757009996</v>
      </c>
      <c r="J135" s="113">
        <f t="shared" si="1"/>
        <v>2.374935694917011E-3</v>
      </c>
      <c r="K135" s="113">
        <f>I135/'סכום נכסי הקרן'!$C$42</f>
        <v>-2.7354878455643493E-5</v>
      </c>
    </row>
    <row r="136" spans="2:11">
      <c r="B136" s="112" t="s">
        <v>2743</v>
      </c>
      <c r="C136" s="111" t="s">
        <v>2744</v>
      </c>
      <c r="D136" s="106" t="s">
        <v>663</v>
      </c>
      <c r="E136" s="106" t="s">
        <v>132</v>
      </c>
      <c r="F136" s="77">
        <v>44726</v>
      </c>
      <c r="G136" s="127">
        <v>169150000</v>
      </c>
      <c r="H136" s="126">
        <v>-3.8071990000000002</v>
      </c>
      <c r="I136" s="127">
        <v>-6439.8774999999996</v>
      </c>
      <c r="J136" s="113">
        <f t="shared" si="1"/>
        <v>9.2964204193305196E-3</v>
      </c>
      <c r="K136" s="113">
        <f>I136/'סכום נכסי הקרן'!$C$42</f>
        <v>-1.0707761527506746E-4</v>
      </c>
    </row>
    <row r="137" spans="2:11">
      <c r="B137" s="112" t="s">
        <v>2743</v>
      </c>
      <c r="C137" s="111" t="s">
        <v>2745</v>
      </c>
      <c r="D137" s="106" t="s">
        <v>663</v>
      </c>
      <c r="E137" s="106" t="s">
        <v>132</v>
      </c>
      <c r="F137" s="77">
        <v>44726</v>
      </c>
      <c r="G137" s="127">
        <v>8684533.1976599991</v>
      </c>
      <c r="H137" s="126">
        <v>-3.8071990000000002</v>
      </c>
      <c r="I137" s="127">
        <v>-330.63748115599998</v>
      </c>
      <c r="J137" s="113">
        <f t="shared" si="1"/>
        <v>4.7729868017126856E-4</v>
      </c>
      <c r="K137" s="113">
        <f>I137/'סכום נכסי הקרן'!$C$42</f>
        <v>-5.4976003817991156E-6</v>
      </c>
    </row>
    <row r="138" spans="2:11">
      <c r="B138" s="112" t="s">
        <v>2746</v>
      </c>
      <c r="C138" s="111" t="s">
        <v>2747</v>
      </c>
      <c r="D138" s="106" t="s">
        <v>663</v>
      </c>
      <c r="E138" s="106" t="s">
        <v>132</v>
      </c>
      <c r="F138" s="77">
        <v>44726</v>
      </c>
      <c r="G138" s="127">
        <v>17104204.146960001</v>
      </c>
      <c r="H138" s="126">
        <v>-3.7152259999999999</v>
      </c>
      <c r="I138" s="127">
        <v>-635.45982764000007</v>
      </c>
      <c r="J138" s="113">
        <f t="shared" si="1"/>
        <v>9.1733138050168654E-4</v>
      </c>
      <c r="K138" s="113">
        <f>I138/'סכום נכסי הקרן'!$C$42</f>
        <v>-1.0565965415770194E-5</v>
      </c>
    </row>
    <row r="139" spans="2:11">
      <c r="B139" s="112" t="s">
        <v>2748</v>
      </c>
      <c r="C139" s="111" t="s">
        <v>2749</v>
      </c>
      <c r="D139" s="106" t="s">
        <v>663</v>
      </c>
      <c r="E139" s="106" t="s">
        <v>132</v>
      </c>
      <c r="F139" s="77">
        <v>44811</v>
      </c>
      <c r="G139" s="127">
        <v>24409797.521280002</v>
      </c>
      <c r="H139" s="126">
        <v>-3.5988319999999998</v>
      </c>
      <c r="I139" s="127">
        <v>-878.467593373</v>
      </c>
      <c r="J139" s="113">
        <f t="shared" si="1"/>
        <v>1.268130344521755E-3</v>
      </c>
      <c r="K139" s="113">
        <f>I139/'סכום נכסי הקרן'!$C$42</f>
        <v>-1.4606522405870065E-5</v>
      </c>
    </row>
    <row r="140" spans="2:11">
      <c r="B140" s="112" t="s">
        <v>2750</v>
      </c>
      <c r="C140" s="111" t="s">
        <v>2751</v>
      </c>
      <c r="D140" s="106" t="s">
        <v>663</v>
      </c>
      <c r="E140" s="106" t="s">
        <v>132</v>
      </c>
      <c r="F140" s="77">
        <v>44812</v>
      </c>
      <c r="G140" s="127">
        <v>100953424.456192</v>
      </c>
      <c r="H140" s="126">
        <v>-3.5699879999999999</v>
      </c>
      <c r="I140" s="127">
        <v>-3604.0253341460002</v>
      </c>
      <c r="J140" s="113">
        <f t="shared" ref="J140:J203" si="2">IFERROR(I140/$I$11,0)</f>
        <v>5.2026664650281591E-3</v>
      </c>
      <c r="K140" s="113">
        <f>I140/'סכום נכסי הקרן'!$C$42</f>
        <v>-5.9925120962515496E-5</v>
      </c>
    </row>
    <row r="141" spans="2:11">
      <c r="B141" s="112" t="s">
        <v>2752</v>
      </c>
      <c r="C141" s="111" t="s">
        <v>2753</v>
      </c>
      <c r="D141" s="106" t="s">
        <v>663</v>
      </c>
      <c r="E141" s="106" t="s">
        <v>132</v>
      </c>
      <c r="F141" s="77">
        <v>44812</v>
      </c>
      <c r="G141" s="127">
        <v>40707025.990400001</v>
      </c>
      <c r="H141" s="126">
        <v>-3.5699879999999999</v>
      </c>
      <c r="I141" s="127">
        <v>-1453.2360218329998</v>
      </c>
      <c r="J141" s="113">
        <f t="shared" si="2"/>
        <v>2.097849381059648E-3</v>
      </c>
      <c r="K141" s="113">
        <f>I141/'סכום נכסי הקרן'!$C$42</f>
        <v>-2.4163355226819685E-5</v>
      </c>
    </row>
    <row r="142" spans="2:11">
      <c r="B142" s="112" t="s">
        <v>2754</v>
      </c>
      <c r="C142" s="111" t="s">
        <v>2755</v>
      </c>
      <c r="D142" s="106" t="s">
        <v>663</v>
      </c>
      <c r="E142" s="106" t="s">
        <v>132</v>
      </c>
      <c r="F142" s="77">
        <v>44725</v>
      </c>
      <c r="G142" s="127">
        <v>21104631.503183998</v>
      </c>
      <c r="H142" s="126">
        <v>-3.6173009999999999</v>
      </c>
      <c r="I142" s="127">
        <v>-763.41794994199984</v>
      </c>
      <c r="J142" s="113">
        <f t="shared" si="2"/>
        <v>1.1020480154046801E-3</v>
      </c>
      <c r="K142" s="113">
        <f>I142/'סכום נכסי הקרן'!$C$42</f>
        <v>-1.2693560325948773E-5</v>
      </c>
    </row>
    <row r="143" spans="2:11">
      <c r="B143" s="112" t="s">
        <v>2756</v>
      </c>
      <c r="C143" s="111" t="s">
        <v>2757</v>
      </c>
      <c r="D143" s="106" t="s">
        <v>663</v>
      </c>
      <c r="E143" s="106" t="s">
        <v>132</v>
      </c>
      <c r="F143" s="77">
        <v>44811</v>
      </c>
      <c r="G143" s="127">
        <v>38529922.365900002</v>
      </c>
      <c r="H143" s="126">
        <v>-3.476591</v>
      </c>
      <c r="I143" s="127">
        <v>-1339.5279849030001</v>
      </c>
      <c r="J143" s="113">
        <f t="shared" si="2"/>
        <v>1.9337037561843241E-3</v>
      </c>
      <c r="K143" s="113">
        <f>I143/'סכום נכסי הקרן'!$C$42</f>
        <v>-2.2272700407364864E-5</v>
      </c>
    </row>
    <row r="144" spans="2:11">
      <c r="B144" s="112" t="s">
        <v>2756</v>
      </c>
      <c r="C144" s="111" t="s">
        <v>2758</v>
      </c>
      <c r="D144" s="106" t="s">
        <v>663</v>
      </c>
      <c r="E144" s="106" t="s">
        <v>132</v>
      </c>
      <c r="F144" s="77">
        <v>44811</v>
      </c>
      <c r="G144" s="127">
        <v>10554806.5614</v>
      </c>
      <c r="H144" s="126">
        <v>-3.476591</v>
      </c>
      <c r="I144" s="127">
        <v>-366.94750199499998</v>
      </c>
      <c r="J144" s="113">
        <f t="shared" si="2"/>
        <v>5.2971477335844426E-4</v>
      </c>
      <c r="K144" s="113">
        <f>I144/'סכום נכסי הקרן'!$C$42</f>
        <v>-6.1013370898386902E-6</v>
      </c>
    </row>
    <row r="145" spans="2:11">
      <c r="B145" s="112" t="s">
        <v>2756</v>
      </c>
      <c r="C145" s="111" t="s">
        <v>2759</v>
      </c>
      <c r="D145" s="106" t="s">
        <v>663</v>
      </c>
      <c r="E145" s="106" t="s">
        <v>132</v>
      </c>
      <c r="F145" s="77">
        <v>44811</v>
      </c>
      <c r="G145" s="127">
        <v>32584844.889600001</v>
      </c>
      <c r="H145" s="126">
        <v>-3.476591</v>
      </c>
      <c r="I145" s="127">
        <v>-1132.841929938</v>
      </c>
      <c r="J145" s="113">
        <f t="shared" si="2"/>
        <v>1.6353377605939582E-3</v>
      </c>
      <c r="K145" s="113">
        <f>I145/'סכום נכסי הקרן'!$C$42</f>
        <v>-1.8836074496970805E-5</v>
      </c>
    </row>
    <row r="146" spans="2:11">
      <c r="B146" s="112" t="s">
        <v>2760</v>
      </c>
      <c r="C146" s="111" t="s">
        <v>2761</v>
      </c>
      <c r="D146" s="106" t="s">
        <v>663</v>
      </c>
      <c r="E146" s="106" t="s">
        <v>132</v>
      </c>
      <c r="F146" s="77">
        <v>44725</v>
      </c>
      <c r="G146" s="127">
        <v>7202286.1148039997</v>
      </c>
      <c r="H146" s="126">
        <v>-3.5622989999999999</v>
      </c>
      <c r="I146" s="127">
        <v>-256.56694693800006</v>
      </c>
      <c r="J146" s="113">
        <f t="shared" si="2"/>
        <v>3.7037260482667783E-4</v>
      </c>
      <c r="K146" s="113">
        <f>I146/'סכום נכסי הקרן'!$C$42</f>
        <v>-4.2660092271205193E-6</v>
      </c>
    </row>
    <row r="147" spans="2:11">
      <c r="B147" s="112" t="s">
        <v>2760</v>
      </c>
      <c r="C147" s="111" t="s">
        <v>2762</v>
      </c>
      <c r="D147" s="106" t="s">
        <v>663</v>
      </c>
      <c r="E147" s="106" t="s">
        <v>132</v>
      </c>
      <c r="F147" s="77">
        <v>44725</v>
      </c>
      <c r="G147" s="127">
        <v>7038613.3824399998</v>
      </c>
      <c r="H147" s="126">
        <v>-3.5622989999999999</v>
      </c>
      <c r="I147" s="127">
        <v>-250.736435269</v>
      </c>
      <c r="J147" s="113">
        <f t="shared" si="2"/>
        <v>3.6195584725095734E-4</v>
      </c>
      <c r="K147" s="113">
        <f>I147/'סכום נכסי הקרן'!$C$42</f>
        <v>-4.1690637051987152E-6</v>
      </c>
    </row>
    <row r="148" spans="2:11">
      <c r="B148" s="112" t="s">
        <v>2763</v>
      </c>
      <c r="C148" s="111" t="s">
        <v>2764</v>
      </c>
      <c r="D148" s="106" t="s">
        <v>663</v>
      </c>
      <c r="E148" s="106" t="s">
        <v>132</v>
      </c>
      <c r="F148" s="77">
        <v>44824</v>
      </c>
      <c r="G148" s="127">
        <v>40761093.763999999</v>
      </c>
      <c r="H148" s="126">
        <v>-3.245857</v>
      </c>
      <c r="I148" s="127">
        <v>-1323.046830535</v>
      </c>
      <c r="J148" s="113">
        <f t="shared" si="2"/>
        <v>1.9099120396492172E-3</v>
      </c>
      <c r="K148" s="113">
        <f>I148/'סכום נכסי הקרן'!$C$42</f>
        <v>-2.1998663718513918E-5</v>
      </c>
    </row>
    <row r="149" spans="2:11">
      <c r="B149" s="112" t="s">
        <v>2763</v>
      </c>
      <c r="C149" s="111" t="s">
        <v>2765</v>
      </c>
      <c r="D149" s="106" t="s">
        <v>663</v>
      </c>
      <c r="E149" s="106" t="s">
        <v>132</v>
      </c>
      <c r="F149" s="77">
        <v>44824</v>
      </c>
      <c r="G149" s="127">
        <v>42842596.403250001</v>
      </c>
      <c r="H149" s="126">
        <v>-3.245857</v>
      </c>
      <c r="I149" s="127">
        <v>-1390.6094304380001</v>
      </c>
      <c r="J149" s="113">
        <f t="shared" si="2"/>
        <v>2.007443449729814E-3</v>
      </c>
      <c r="K149" s="113">
        <f>I149/'סכום נכסי הקרן'!$C$42</f>
        <v>-2.3122045658527025E-5</v>
      </c>
    </row>
    <row r="150" spans="2:11">
      <c r="B150" s="112" t="s">
        <v>2766</v>
      </c>
      <c r="C150" s="111" t="s">
        <v>2767</v>
      </c>
      <c r="D150" s="106" t="s">
        <v>663</v>
      </c>
      <c r="E150" s="106" t="s">
        <v>132</v>
      </c>
      <c r="F150" s="77">
        <v>44824</v>
      </c>
      <c r="G150" s="127">
        <v>24457377.162048001</v>
      </c>
      <c r="H150" s="126">
        <v>-3.2428140000000001</v>
      </c>
      <c r="I150" s="127">
        <v>-793.10719467299998</v>
      </c>
      <c r="J150" s="113">
        <f t="shared" si="2"/>
        <v>1.1449065481876051E-3</v>
      </c>
      <c r="K150" s="113">
        <f>I150/'סכום נכסי הקרן'!$C$42</f>
        <v>-1.3187211567779595E-5</v>
      </c>
    </row>
    <row r="151" spans="2:11">
      <c r="B151" s="112" t="s">
        <v>2768</v>
      </c>
      <c r="C151" s="111" t="s">
        <v>2769</v>
      </c>
      <c r="D151" s="106" t="s">
        <v>663</v>
      </c>
      <c r="E151" s="106" t="s">
        <v>132</v>
      </c>
      <c r="F151" s="77">
        <v>44811</v>
      </c>
      <c r="G151" s="127">
        <v>81534202.588799998</v>
      </c>
      <c r="H151" s="126">
        <v>-3.3152170000000001</v>
      </c>
      <c r="I151" s="127">
        <v>-2703.0354372119996</v>
      </c>
      <c r="J151" s="113">
        <f t="shared" si="2"/>
        <v>3.9020235761738687E-3</v>
      </c>
      <c r="K151" s="113">
        <f>I151/'סכום נכסי הקרן'!$C$42</f>
        <v>-4.4944114017799293E-5</v>
      </c>
    </row>
    <row r="152" spans="2:11">
      <c r="B152" s="112" t="s">
        <v>2770</v>
      </c>
      <c r="C152" s="111" t="s">
        <v>2771</v>
      </c>
      <c r="D152" s="106" t="s">
        <v>663</v>
      </c>
      <c r="E152" s="106" t="s">
        <v>132</v>
      </c>
      <c r="F152" s="77">
        <v>44693</v>
      </c>
      <c r="G152" s="127">
        <v>101847000</v>
      </c>
      <c r="H152" s="126">
        <v>-3.5481289999999999</v>
      </c>
      <c r="I152" s="127">
        <v>-3613.6633199999997</v>
      </c>
      <c r="J152" s="113">
        <f t="shared" si="2"/>
        <v>5.2165795819305132E-3</v>
      </c>
      <c r="K152" s="113">
        <f>I152/'סכום נכסי הקרן'!$C$42</f>
        <v>-6.0085374405426657E-5</v>
      </c>
    </row>
    <row r="153" spans="2:11">
      <c r="B153" s="112" t="s">
        <v>2772</v>
      </c>
      <c r="C153" s="111" t="s">
        <v>2773</v>
      </c>
      <c r="D153" s="106" t="s">
        <v>663</v>
      </c>
      <c r="E153" s="106" t="s">
        <v>132</v>
      </c>
      <c r="F153" s="77">
        <v>44818</v>
      </c>
      <c r="G153" s="127">
        <v>17622479.391600002</v>
      </c>
      <c r="H153" s="126">
        <v>-3.4549530000000002</v>
      </c>
      <c r="I153" s="127">
        <v>-608.84836028000007</v>
      </c>
      <c r="J153" s="113">
        <f t="shared" si="2"/>
        <v>8.7891583788401225E-4</v>
      </c>
      <c r="K153" s="113">
        <f>I153/'סכום נכסי הקרן'!$C$42</f>
        <v>-1.0123489225209256E-5</v>
      </c>
    </row>
    <row r="154" spans="2:11">
      <c r="B154" s="112" t="s">
        <v>2772</v>
      </c>
      <c r="C154" s="111" t="s">
        <v>2774</v>
      </c>
      <c r="D154" s="106" t="s">
        <v>663</v>
      </c>
      <c r="E154" s="106" t="s">
        <v>132</v>
      </c>
      <c r="F154" s="77">
        <v>44818</v>
      </c>
      <c r="G154" s="127">
        <v>87318733.460352004</v>
      </c>
      <c r="H154" s="126">
        <v>-3.4549530000000002</v>
      </c>
      <c r="I154" s="127">
        <v>-3016.8211014869999</v>
      </c>
      <c r="J154" s="113">
        <f t="shared" si="2"/>
        <v>4.3549954621545112E-3</v>
      </c>
      <c r="K154" s="113">
        <f>I154/'סכום נכסי הקרן'!$C$42</f>
        <v>-5.0161514603147383E-5</v>
      </c>
    </row>
    <row r="155" spans="2:11">
      <c r="B155" s="112" t="s">
        <v>2775</v>
      </c>
      <c r="C155" s="111" t="s">
        <v>2776</v>
      </c>
      <c r="D155" s="106" t="s">
        <v>663</v>
      </c>
      <c r="E155" s="106" t="s">
        <v>132</v>
      </c>
      <c r="F155" s="77">
        <v>44818</v>
      </c>
      <c r="G155" s="127">
        <v>77537392.613680005</v>
      </c>
      <c r="H155" s="126">
        <v>-3.4397229999999999</v>
      </c>
      <c r="I155" s="127">
        <v>-2667.0717169249997</v>
      </c>
      <c r="J155" s="113">
        <f t="shared" si="2"/>
        <v>3.8501073924217468E-3</v>
      </c>
      <c r="K155" s="113">
        <f>I155/'סכום נכסי הקרן'!$C$42</f>
        <v>-4.4346135344330502E-5</v>
      </c>
    </row>
    <row r="156" spans="2:11">
      <c r="B156" s="112" t="s">
        <v>2775</v>
      </c>
      <c r="C156" s="111" t="s">
        <v>2777</v>
      </c>
      <c r="D156" s="106" t="s">
        <v>663</v>
      </c>
      <c r="E156" s="106" t="s">
        <v>132</v>
      </c>
      <c r="F156" s="77">
        <v>44818</v>
      </c>
      <c r="G156" s="127">
        <v>25735866.532109998</v>
      </c>
      <c r="H156" s="126">
        <v>-3.4397229999999999</v>
      </c>
      <c r="I156" s="127">
        <v>-885.24258328300004</v>
      </c>
      <c r="J156" s="113">
        <f t="shared" si="2"/>
        <v>1.2779105234987747E-3</v>
      </c>
      <c r="K156" s="113">
        <f>I156/'סכום נכסי הקרן'!$C$42</f>
        <v>-1.4719172027400203E-5</v>
      </c>
    </row>
    <row r="157" spans="2:11">
      <c r="B157" s="112" t="s">
        <v>2778</v>
      </c>
      <c r="C157" s="111" t="s">
        <v>2779</v>
      </c>
      <c r="D157" s="106" t="s">
        <v>663</v>
      </c>
      <c r="E157" s="106" t="s">
        <v>132</v>
      </c>
      <c r="F157" s="77">
        <v>44818</v>
      </c>
      <c r="G157" s="127">
        <v>61222742.306400001</v>
      </c>
      <c r="H157" s="126">
        <v>-3.4705819999999998</v>
      </c>
      <c r="I157" s="127">
        <v>-2124.7854117939996</v>
      </c>
      <c r="J157" s="113">
        <f t="shared" si="2"/>
        <v>3.0672786072246478E-3</v>
      </c>
      <c r="K157" s="113">
        <f>I157/'סכום נכסי הקרן'!$C$42</f>
        <v>-3.532939172618636E-5</v>
      </c>
    </row>
    <row r="158" spans="2:11">
      <c r="B158" s="112" t="s">
        <v>2778</v>
      </c>
      <c r="C158" s="111" t="s">
        <v>2780</v>
      </c>
      <c r="D158" s="106" t="s">
        <v>663</v>
      </c>
      <c r="E158" s="106" t="s">
        <v>132</v>
      </c>
      <c r="F158" s="77">
        <v>44818</v>
      </c>
      <c r="G158" s="127">
        <v>10173884.86093</v>
      </c>
      <c r="H158" s="126">
        <v>-3.4705819999999998</v>
      </c>
      <c r="I158" s="127">
        <v>-353.09300565399997</v>
      </c>
      <c r="J158" s="113">
        <f t="shared" si="2"/>
        <v>5.0971482418487495E-4</v>
      </c>
      <c r="K158" s="113">
        <f>I158/'סכום נכסי הקרן'!$C$42</f>
        <v>-5.8709745667889227E-6</v>
      </c>
    </row>
    <row r="159" spans="2:11">
      <c r="B159" s="112" t="s">
        <v>2781</v>
      </c>
      <c r="C159" s="111" t="s">
        <v>2782</v>
      </c>
      <c r="D159" s="106" t="s">
        <v>663</v>
      </c>
      <c r="E159" s="106" t="s">
        <v>132</v>
      </c>
      <c r="F159" s="77">
        <v>44693</v>
      </c>
      <c r="G159" s="127">
        <v>25747232.290920001</v>
      </c>
      <c r="H159" s="126">
        <v>-3.453662</v>
      </c>
      <c r="I159" s="127">
        <v>-889.22244769600002</v>
      </c>
      <c r="J159" s="113">
        <f t="shared" si="2"/>
        <v>1.2836557403596823E-3</v>
      </c>
      <c r="K159" s="113">
        <f>I159/'סכום נכסי הקרן'!$C$42</f>
        <v>-1.4785346328147716E-5</v>
      </c>
    </row>
    <row r="160" spans="2:11">
      <c r="B160" s="112" t="s">
        <v>2783</v>
      </c>
      <c r="C160" s="111" t="s">
        <v>2784</v>
      </c>
      <c r="D160" s="106" t="s">
        <v>663</v>
      </c>
      <c r="E160" s="106" t="s">
        <v>132</v>
      </c>
      <c r="F160" s="77">
        <v>44693</v>
      </c>
      <c r="G160" s="127">
        <v>65338861.835263997</v>
      </c>
      <c r="H160" s="126">
        <v>-3.4293119999999999</v>
      </c>
      <c r="I160" s="127">
        <v>-2240.6731939699998</v>
      </c>
      <c r="J160" s="113">
        <f t="shared" si="2"/>
        <v>3.2345708491301646E-3</v>
      </c>
      <c r="K160" s="113">
        <f>I160/'סכום נכסי הקרן'!$C$42</f>
        <v>-3.7256289769654198E-5</v>
      </c>
    </row>
    <row r="161" spans="2:11">
      <c r="B161" s="112" t="s">
        <v>2785</v>
      </c>
      <c r="C161" s="111" t="s">
        <v>2786</v>
      </c>
      <c r="D161" s="106" t="s">
        <v>663</v>
      </c>
      <c r="E161" s="106" t="s">
        <v>132</v>
      </c>
      <c r="F161" s="77">
        <v>44693</v>
      </c>
      <c r="G161" s="127">
        <v>55402447.404871009</v>
      </c>
      <c r="H161" s="126">
        <v>-3.4232260000000001</v>
      </c>
      <c r="I161" s="127">
        <v>-1896.5508588769999</v>
      </c>
      <c r="J161" s="113">
        <f t="shared" si="2"/>
        <v>2.7378058248410746E-3</v>
      </c>
      <c r="K161" s="113">
        <f>I161/'סכום נכסי הקרן'!$C$42</f>
        <v>-3.1534473010772355E-5</v>
      </c>
    </row>
    <row r="162" spans="2:11">
      <c r="B162" s="112" t="s">
        <v>2787</v>
      </c>
      <c r="C162" s="111" t="s">
        <v>2788</v>
      </c>
      <c r="D162" s="106" t="s">
        <v>663</v>
      </c>
      <c r="E162" s="106" t="s">
        <v>132</v>
      </c>
      <c r="F162" s="77">
        <v>44823</v>
      </c>
      <c r="G162" s="127">
        <v>40845199.189599998</v>
      </c>
      <c r="H162" s="126">
        <v>-3.0684330000000002</v>
      </c>
      <c r="I162" s="127">
        <v>-1253.307416636</v>
      </c>
      <c r="J162" s="113">
        <f t="shared" si="2"/>
        <v>1.8092382440059293E-3</v>
      </c>
      <c r="K162" s="113">
        <f>I162/'סכום נכסי הקרן'!$C$42</f>
        <v>-2.0839087293188155E-5</v>
      </c>
    </row>
    <row r="163" spans="2:11">
      <c r="B163" s="112" t="s">
        <v>2789</v>
      </c>
      <c r="C163" s="111" t="s">
        <v>2790</v>
      </c>
      <c r="D163" s="106" t="s">
        <v>663</v>
      </c>
      <c r="E163" s="106" t="s">
        <v>132</v>
      </c>
      <c r="F163" s="77">
        <v>44823</v>
      </c>
      <c r="G163" s="127">
        <v>28595844.704</v>
      </c>
      <c r="H163" s="126">
        <v>-3.0532750000000002</v>
      </c>
      <c r="I163" s="127">
        <v>-873.10991916399996</v>
      </c>
      <c r="J163" s="113">
        <f t="shared" si="2"/>
        <v>1.2603961613922359E-3</v>
      </c>
      <c r="K163" s="113">
        <f>I163/'סכום נכסי הקרן'!$C$42</f>
        <v>-1.4517438882507942E-5</v>
      </c>
    </row>
    <row r="164" spans="2:11">
      <c r="B164" s="112" t="s">
        <v>2791</v>
      </c>
      <c r="C164" s="111" t="s">
        <v>2792</v>
      </c>
      <c r="D164" s="106" t="s">
        <v>663</v>
      </c>
      <c r="E164" s="106" t="s">
        <v>132</v>
      </c>
      <c r="F164" s="77">
        <v>44819</v>
      </c>
      <c r="G164" s="127">
        <v>57852700</v>
      </c>
      <c r="H164" s="126">
        <v>-3.1168680000000002</v>
      </c>
      <c r="I164" s="127">
        <v>-1803.19255</v>
      </c>
      <c r="J164" s="113">
        <f t="shared" si="2"/>
        <v>2.6030364772939656E-3</v>
      </c>
      <c r="K164" s="113">
        <f>I164/'סכום נכסי הקרן'!$C$42</f>
        <v>-2.9982178719357295E-5</v>
      </c>
    </row>
    <row r="165" spans="2:11">
      <c r="B165" s="112" t="s">
        <v>2793</v>
      </c>
      <c r="C165" s="111" t="s">
        <v>2794</v>
      </c>
      <c r="D165" s="106" t="s">
        <v>663</v>
      </c>
      <c r="E165" s="106" t="s">
        <v>132</v>
      </c>
      <c r="F165" s="77">
        <v>44760</v>
      </c>
      <c r="G165" s="127">
        <v>7065597.1553600002</v>
      </c>
      <c r="H165" s="126">
        <v>-3.121766</v>
      </c>
      <c r="I165" s="127">
        <v>-220.57137930500002</v>
      </c>
      <c r="J165" s="113">
        <f t="shared" si="2"/>
        <v>3.184104471693599E-4</v>
      </c>
      <c r="K165" s="113">
        <f>I165/'סכום נכסי הקרן'!$C$42</f>
        <v>-3.6675010190662431E-6</v>
      </c>
    </row>
    <row r="166" spans="2:11">
      <c r="B166" s="112" t="s">
        <v>2795</v>
      </c>
      <c r="C166" s="111" t="s">
        <v>2796</v>
      </c>
      <c r="D166" s="106" t="s">
        <v>663</v>
      </c>
      <c r="E166" s="106" t="s">
        <v>132</v>
      </c>
      <c r="F166" s="77">
        <v>44823</v>
      </c>
      <c r="G166" s="127">
        <v>106341218.020128</v>
      </c>
      <c r="H166" s="126">
        <v>-2.9291550000000002</v>
      </c>
      <c r="I166" s="127">
        <v>-3114.8991560859999</v>
      </c>
      <c r="J166" s="113">
        <f t="shared" si="2"/>
        <v>4.4965780977655702E-3</v>
      </c>
      <c r="K166" s="113">
        <f>I166/'סכום נכסי הקרן'!$C$42</f>
        <v>-5.1792285405430309E-5</v>
      </c>
    </row>
    <row r="167" spans="2:11">
      <c r="B167" s="112" t="s">
        <v>2795</v>
      </c>
      <c r="C167" s="111" t="s">
        <v>2797</v>
      </c>
      <c r="D167" s="106" t="s">
        <v>663</v>
      </c>
      <c r="E167" s="106" t="s">
        <v>132</v>
      </c>
      <c r="F167" s="77">
        <v>44823</v>
      </c>
      <c r="G167" s="127">
        <v>17195635.362275999</v>
      </c>
      <c r="H167" s="126">
        <v>-2.9291550000000002</v>
      </c>
      <c r="I167" s="127">
        <v>-503.68682130600001</v>
      </c>
      <c r="J167" s="113">
        <f t="shared" si="2"/>
        <v>7.271076896317953E-4</v>
      </c>
      <c r="K167" s="113">
        <f>I167/'סכום נכסי הקרן'!$C$42</f>
        <v>-8.3749393790371829E-6</v>
      </c>
    </row>
    <row r="168" spans="2:11">
      <c r="B168" s="112" t="s">
        <v>2795</v>
      </c>
      <c r="C168" s="111" t="s">
        <v>2798</v>
      </c>
      <c r="D168" s="106" t="s">
        <v>663</v>
      </c>
      <c r="E168" s="106" t="s">
        <v>132</v>
      </c>
      <c r="F168" s="77">
        <v>44823</v>
      </c>
      <c r="G168" s="127">
        <v>7065804.722844</v>
      </c>
      <c r="H168" s="126">
        <v>-2.9291550000000002</v>
      </c>
      <c r="I168" s="127">
        <v>-206.96837574399999</v>
      </c>
      <c r="J168" s="113">
        <f t="shared" si="2"/>
        <v>2.9877354568036321E-4</v>
      </c>
      <c r="K168" s="113">
        <f>I168/'סכום נכסי הקרן'!$C$42</f>
        <v>-3.4413201356736422E-6</v>
      </c>
    </row>
    <row r="169" spans="2:11">
      <c r="B169" s="112" t="s">
        <v>2799</v>
      </c>
      <c r="C169" s="111" t="s">
        <v>2800</v>
      </c>
      <c r="D169" s="106" t="s">
        <v>663</v>
      </c>
      <c r="E169" s="106" t="s">
        <v>132</v>
      </c>
      <c r="F169" s="77">
        <v>44823</v>
      </c>
      <c r="G169" s="127">
        <v>49082003.970431998</v>
      </c>
      <c r="H169" s="126">
        <v>-2.9261309999999998</v>
      </c>
      <c r="I169" s="127">
        <v>-1436.2039570510001</v>
      </c>
      <c r="J169" s="113">
        <f t="shared" si="2"/>
        <v>2.0732623862258579E-3</v>
      </c>
      <c r="K169" s="113">
        <f>I169/'סכום נכסי הקרן'!$C$42</f>
        <v>-2.3880158398919315E-5</v>
      </c>
    </row>
    <row r="170" spans="2:11">
      <c r="B170" s="112" t="s">
        <v>2801</v>
      </c>
      <c r="C170" s="111" t="s">
        <v>2802</v>
      </c>
      <c r="D170" s="106" t="s">
        <v>663</v>
      </c>
      <c r="E170" s="106" t="s">
        <v>132</v>
      </c>
      <c r="F170" s="77">
        <v>44819</v>
      </c>
      <c r="G170" s="127">
        <v>105530200</v>
      </c>
      <c r="H170" s="126">
        <v>-3.083548</v>
      </c>
      <c r="I170" s="127">
        <v>-3254.07465</v>
      </c>
      <c r="J170" s="113">
        <f t="shared" si="2"/>
        <v>4.6974878050530956E-3</v>
      </c>
      <c r="K170" s="113">
        <f>I170/'סכום נכסי הקרן'!$C$42</f>
        <v>-5.4106394640123172E-5</v>
      </c>
    </row>
    <row r="171" spans="2:11">
      <c r="B171" s="112" t="s">
        <v>2803</v>
      </c>
      <c r="C171" s="111" t="s">
        <v>2804</v>
      </c>
      <c r="D171" s="106" t="s">
        <v>663</v>
      </c>
      <c r="E171" s="106" t="s">
        <v>132</v>
      </c>
      <c r="F171" s="77">
        <v>44760</v>
      </c>
      <c r="G171" s="127">
        <v>34400363.331600003</v>
      </c>
      <c r="H171" s="126">
        <v>-3.0914799999999998</v>
      </c>
      <c r="I171" s="127">
        <v>-1063.4804129409999</v>
      </c>
      <c r="J171" s="113">
        <f t="shared" si="2"/>
        <v>1.535209485960372E-3</v>
      </c>
      <c r="K171" s="113">
        <f>I171/'סכום נכסי הקרן'!$C$42</f>
        <v>-1.7682781467421743E-5</v>
      </c>
    </row>
    <row r="172" spans="2:11">
      <c r="B172" s="112" t="s">
        <v>2803</v>
      </c>
      <c r="C172" s="111" t="s">
        <v>2805</v>
      </c>
      <c r="D172" s="106" t="s">
        <v>663</v>
      </c>
      <c r="E172" s="106" t="s">
        <v>132</v>
      </c>
      <c r="F172" s="77">
        <v>44760</v>
      </c>
      <c r="G172" s="127">
        <v>40911282.023999996</v>
      </c>
      <c r="H172" s="126">
        <v>-3.0914799999999998</v>
      </c>
      <c r="I172" s="127">
        <v>-1264.764173606</v>
      </c>
      <c r="J172" s="113">
        <f t="shared" si="2"/>
        <v>1.8257768861517179E-3</v>
      </c>
      <c r="K172" s="113">
        <f>I172/'סכום נכסי הקרן'!$C$42</f>
        <v>-2.1029581943922367E-5</v>
      </c>
    </row>
    <row r="173" spans="2:11">
      <c r="B173" s="112" t="s">
        <v>2803</v>
      </c>
      <c r="C173" s="111" t="s">
        <v>2806</v>
      </c>
      <c r="D173" s="106" t="s">
        <v>663</v>
      </c>
      <c r="E173" s="106" t="s">
        <v>132</v>
      </c>
      <c r="F173" s="77">
        <v>44760</v>
      </c>
      <c r="G173" s="127">
        <v>12368427.452849999</v>
      </c>
      <c r="H173" s="126">
        <v>-3.0914799999999998</v>
      </c>
      <c r="I173" s="127">
        <v>-382.36748281399991</v>
      </c>
      <c r="J173" s="113">
        <f t="shared" si="2"/>
        <v>5.5197461052948298E-4</v>
      </c>
      <c r="K173" s="113">
        <f>I173/'סכום נכסי הקרן'!$C$42</f>
        <v>-6.3577293540837467E-6</v>
      </c>
    </row>
    <row r="174" spans="2:11">
      <c r="B174" s="112" t="s">
        <v>2807</v>
      </c>
      <c r="C174" s="111" t="s">
        <v>2808</v>
      </c>
      <c r="D174" s="106" t="s">
        <v>663</v>
      </c>
      <c r="E174" s="106" t="s">
        <v>132</v>
      </c>
      <c r="F174" s="77">
        <v>44760</v>
      </c>
      <c r="G174" s="127">
        <v>49093538.428800002</v>
      </c>
      <c r="H174" s="126">
        <v>-3.0914799999999998</v>
      </c>
      <c r="I174" s="127">
        <v>-1517.717008327</v>
      </c>
      <c r="J174" s="113">
        <f t="shared" si="2"/>
        <v>2.190932263381773E-3</v>
      </c>
      <c r="K174" s="113">
        <f>I174/'סכום נכסי הקרן'!$C$42</f>
        <v>-2.5235498332703514E-5</v>
      </c>
    </row>
    <row r="175" spans="2:11">
      <c r="B175" s="112" t="s">
        <v>2809</v>
      </c>
      <c r="C175" s="111" t="s">
        <v>2810</v>
      </c>
      <c r="D175" s="106" t="s">
        <v>663</v>
      </c>
      <c r="E175" s="106" t="s">
        <v>132</v>
      </c>
      <c r="F175" s="77">
        <v>44823</v>
      </c>
      <c r="G175" s="127">
        <v>40923297.084799998</v>
      </c>
      <c r="H175" s="126">
        <v>-2.871737</v>
      </c>
      <c r="I175" s="127">
        <v>-1175.2095214359999</v>
      </c>
      <c r="J175" s="113">
        <f t="shared" si="2"/>
        <v>1.6964983871306991E-3</v>
      </c>
      <c r="K175" s="113">
        <f>I175/'סכום נכסי הקרן'!$C$42</f>
        <v>-1.9540532099239489E-5</v>
      </c>
    </row>
    <row r="176" spans="2:11">
      <c r="B176" s="112" t="s">
        <v>2811</v>
      </c>
      <c r="C176" s="111" t="s">
        <v>2812</v>
      </c>
      <c r="D176" s="106" t="s">
        <v>663</v>
      </c>
      <c r="E176" s="106" t="s">
        <v>132</v>
      </c>
      <c r="F176" s="77">
        <v>44819</v>
      </c>
      <c r="G176" s="127">
        <v>51090000</v>
      </c>
      <c r="H176" s="126">
        <v>-3.0290710000000001</v>
      </c>
      <c r="I176" s="127">
        <v>-1547.55225</v>
      </c>
      <c r="J176" s="113">
        <f t="shared" si="2"/>
        <v>2.2340015531166378E-3</v>
      </c>
      <c r="K176" s="113">
        <f>I176/'סכום נכסי הקרן'!$C$42</f>
        <v>-2.5731577105863431E-5</v>
      </c>
    </row>
    <row r="177" spans="2:11">
      <c r="B177" s="112" t="s">
        <v>2813</v>
      </c>
      <c r="C177" s="111" t="s">
        <v>2814</v>
      </c>
      <c r="D177" s="106" t="s">
        <v>663</v>
      </c>
      <c r="E177" s="106" t="s">
        <v>132</v>
      </c>
      <c r="F177" s="77">
        <v>44825</v>
      </c>
      <c r="G177" s="127">
        <v>8194271.4655999998</v>
      </c>
      <c r="H177" s="126">
        <v>-2.6173999999999999</v>
      </c>
      <c r="I177" s="127">
        <v>-214.47684451999999</v>
      </c>
      <c r="J177" s="113">
        <f t="shared" si="2"/>
        <v>3.0961255347936435E-4</v>
      </c>
      <c r="K177" s="113">
        <f>I177/'סכום נכסי הקרן'!$C$42</f>
        <v>-3.5661655121425867E-6</v>
      </c>
    </row>
    <row r="178" spans="2:11">
      <c r="B178" s="112" t="s">
        <v>2815</v>
      </c>
      <c r="C178" s="111" t="s">
        <v>2816</v>
      </c>
      <c r="D178" s="106" t="s">
        <v>663</v>
      </c>
      <c r="E178" s="106" t="s">
        <v>132</v>
      </c>
      <c r="F178" s="77">
        <v>44823</v>
      </c>
      <c r="G178" s="127">
        <v>40971357.328000002</v>
      </c>
      <c r="H178" s="126">
        <v>-2.8001550000000002</v>
      </c>
      <c r="I178" s="127">
        <v>-1147.2616850060001</v>
      </c>
      <c r="J178" s="113">
        <f t="shared" si="2"/>
        <v>1.6561537008747945E-3</v>
      </c>
      <c r="K178" s="113">
        <f>I178/'סכום נכסי הקרן'!$C$42</f>
        <v>-1.9075835732418531E-5</v>
      </c>
    </row>
    <row r="179" spans="2:11">
      <c r="B179" s="112" t="s">
        <v>2817</v>
      </c>
      <c r="C179" s="111" t="s">
        <v>2818</v>
      </c>
      <c r="D179" s="106" t="s">
        <v>663</v>
      </c>
      <c r="E179" s="106" t="s">
        <v>132</v>
      </c>
      <c r="F179" s="77">
        <v>44824</v>
      </c>
      <c r="G179" s="127">
        <v>69651307.457599998</v>
      </c>
      <c r="H179" s="126">
        <v>-2.869691</v>
      </c>
      <c r="I179" s="127">
        <v>-1998.7770339180001</v>
      </c>
      <c r="J179" s="113">
        <f t="shared" si="2"/>
        <v>2.8853765668375199E-3</v>
      </c>
      <c r="K179" s="113">
        <f>I179/'סכום נכסי הקרן'!$C$42</f>
        <v>-3.3234215753096562E-5</v>
      </c>
    </row>
    <row r="180" spans="2:11">
      <c r="B180" s="112" t="s">
        <v>2819</v>
      </c>
      <c r="C180" s="111" t="s">
        <v>2820</v>
      </c>
      <c r="D180" s="106" t="s">
        <v>663</v>
      </c>
      <c r="E180" s="106" t="s">
        <v>132</v>
      </c>
      <c r="F180" s="77">
        <v>44825</v>
      </c>
      <c r="G180" s="127">
        <v>4119722.7183449999</v>
      </c>
      <c r="H180" s="126">
        <v>-2.5031729999999999</v>
      </c>
      <c r="I180" s="127">
        <v>-103.12380284199999</v>
      </c>
      <c r="J180" s="113">
        <f t="shared" si="2"/>
        <v>1.4886653146110055E-4</v>
      </c>
      <c r="K180" s="113">
        <f>I180/'סכום נכסי הקרן'!$C$42</f>
        <v>-1.7146678467746607E-6</v>
      </c>
    </row>
    <row r="181" spans="2:11">
      <c r="B181" s="112" t="s">
        <v>2819</v>
      </c>
      <c r="C181" s="111" t="s">
        <v>2821</v>
      </c>
      <c r="D181" s="106" t="s">
        <v>663</v>
      </c>
      <c r="E181" s="106" t="s">
        <v>132</v>
      </c>
      <c r="F181" s="77">
        <v>44825</v>
      </c>
      <c r="G181" s="127">
        <v>16406805.823616</v>
      </c>
      <c r="H181" s="126">
        <v>-2.5031729999999999</v>
      </c>
      <c r="I181" s="127">
        <v>-410.69079662299998</v>
      </c>
      <c r="J181" s="113">
        <f t="shared" si="2"/>
        <v>5.9286132504184671E-4</v>
      </c>
      <c r="K181" s="113">
        <f>I181/'סכום נכסי הקרן'!$C$42</f>
        <v>-6.8286688866067047E-6</v>
      </c>
    </row>
    <row r="182" spans="2:11">
      <c r="B182" s="112" t="s">
        <v>2819</v>
      </c>
      <c r="C182" s="111" t="s">
        <v>2613</v>
      </c>
      <c r="D182" s="106" t="s">
        <v>663</v>
      </c>
      <c r="E182" s="106" t="s">
        <v>132</v>
      </c>
      <c r="F182" s="77">
        <v>44825</v>
      </c>
      <c r="G182" s="127">
        <v>34489268.822736003</v>
      </c>
      <c r="H182" s="126">
        <v>-2.5031729999999999</v>
      </c>
      <c r="I182" s="127">
        <v>-863.32619767899985</v>
      </c>
      <c r="J182" s="113">
        <f t="shared" si="2"/>
        <v>1.2462726647589231E-3</v>
      </c>
      <c r="K182" s="113">
        <f>I182/'סכום נכסי הקרן'!$C$42</f>
        <v>-1.4354762253157578E-5</v>
      </c>
    </row>
    <row r="183" spans="2:11">
      <c r="B183" s="112" t="s">
        <v>2822</v>
      </c>
      <c r="C183" s="111" t="s">
        <v>2627</v>
      </c>
      <c r="D183" s="106" t="s">
        <v>663</v>
      </c>
      <c r="E183" s="106" t="s">
        <v>132</v>
      </c>
      <c r="F183" s="77">
        <v>44825</v>
      </c>
      <c r="G183" s="127">
        <v>30205514.327247001</v>
      </c>
      <c r="H183" s="126">
        <v>-2.410177</v>
      </c>
      <c r="I183" s="127">
        <v>-728.006316879</v>
      </c>
      <c r="J183" s="113">
        <f t="shared" si="2"/>
        <v>1.0509288087600334E-3</v>
      </c>
      <c r="K183" s="113">
        <f>I183/'סכום נכסי הקרן'!$C$42</f>
        <v>-1.2104761358673115E-5</v>
      </c>
    </row>
    <row r="184" spans="2:11">
      <c r="B184" s="112" t="s">
        <v>2822</v>
      </c>
      <c r="C184" s="111" t="s">
        <v>2823</v>
      </c>
      <c r="D184" s="106" t="s">
        <v>663</v>
      </c>
      <c r="E184" s="106" t="s">
        <v>132</v>
      </c>
      <c r="F184" s="77">
        <v>44825</v>
      </c>
      <c r="G184" s="127">
        <v>102507000</v>
      </c>
      <c r="H184" s="126">
        <v>-2.410177</v>
      </c>
      <c r="I184" s="127">
        <v>-2470.5999900000002</v>
      </c>
      <c r="J184" s="113">
        <f t="shared" si="2"/>
        <v>3.5664865046010239E-3</v>
      </c>
      <c r="K184" s="113">
        <f>I184/'סכום נכסי הקרן'!$C$42</f>
        <v>-4.1079345876968245E-5</v>
      </c>
    </row>
    <row r="185" spans="2:11">
      <c r="B185" s="112" t="s">
        <v>2822</v>
      </c>
      <c r="C185" s="111" t="s">
        <v>2824</v>
      </c>
      <c r="D185" s="106" t="s">
        <v>663</v>
      </c>
      <c r="E185" s="106" t="s">
        <v>132</v>
      </c>
      <c r="F185" s="77">
        <v>44825</v>
      </c>
      <c r="G185" s="127">
        <v>69792244.120784</v>
      </c>
      <c r="H185" s="126">
        <v>-2.410177</v>
      </c>
      <c r="I185" s="127">
        <v>-1682.116516434</v>
      </c>
      <c r="J185" s="113">
        <f t="shared" si="2"/>
        <v>2.4282546261276184E-3</v>
      </c>
      <c r="K185" s="113">
        <f>I185/'סכום נכסי הקרן'!$C$42</f>
        <v>-2.7969014192359493E-5</v>
      </c>
    </row>
    <row r="186" spans="2:11">
      <c r="B186" s="112" t="s">
        <v>2825</v>
      </c>
      <c r="C186" s="111" t="s">
        <v>2826</v>
      </c>
      <c r="D186" s="106" t="s">
        <v>663</v>
      </c>
      <c r="E186" s="106" t="s">
        <v>132</v>
      </c>
      <c r="F186" s="77">
        <v>44825</v>
      </c>
      <c r="G186" s="127">
        <v>14539790.902974</v>
      </c>
      <c r="H186" s="126">
        <v>-2.4071799999999999</v>
      </c>
      <c r="I186" s="127">
        <v>-349.99890600800001</v>
      </c>
      <c r="J186" s="113">
        <f t="shared" si="2"/>
        <v>5.0524827165673804E-4</v>
      </c>
      <c r="K186" s="113">
        <f>I186/'סכום נכסי הקרן'!$C$42</f>
        <v>-5.8195281205611639E-6</v>
      </c>
    </row>
    <row r="187" spans="2:11">
      <c r="B187" s="112" t="s">
        <v>2827</v>
      </c>
      <c r="C187" s="111" t="s">
        <v>2828</v>
      </c>
      <c r="D187" s="106" t="s">
        <v>663</v>
      </c>
      <c r="E187" s="106" t="s">
        <v>132</v>
      </c>
      <c r="F187" s="77">
        <v>44755</v>
      </c>
      <c r="G187" s="127">
        <v>47721899.087871999</v>
      </c>
      <c r="H187" s="126">
        <v>-2.7320180000000001</v>
      </c>
      <c r="I187" s="127">
        <v>-1303.7707296680001</v>
      </c>
      <c r="J187" s="113">
        <f t="shared" si="2"/>
        <v>1.8820856193943205E-3</v>
      </c>
      <c r="K187" s="113">
        <f>I187/'סכום נכסי הקרן'!$C$42</f>
        <v>-2.1678154685129351E-5</v>
      </c>
    </row>
    <row r="188" spans="2:11">
      <c r="B188" s="112" t="s">
        <v>2827</v>
      </c>
      <c r="C188" s="111" t="s">
        <v>2829</v>
      </c>
      <c r="D188" s="106" t="s">
        <v>663</v>
      </c>
      <c r="E188" s="106" t="s">
        <v>132</v>
      </c>
      <c r="F188" s="77">
        <v>44755</v>
      </c>
      <c r="G188" s="127">
        <v>10660665.97824</v>
      </c>
      <c r="H188" s="126">
        <v>-2.7320180000000001</v>
      </c>
      <c r="I188" s="127">
        <v>-291.25128131400004</v>
      </c>
      <c r="J188" s="113">
        <f t="shared" si="2"/>
        <v>4.2044190417653873E-4</v>
      </c>
      <c r="K188" s="113">
        <f>I188/'סכום נכסי הקרן'!$C$42</f>
        <v>-4.8427151989942266E-6</v>
      </c>
    </row>
    <row r="189" spans="2:11">
      <c r="B189" s="112" t="s">
        <v>2830</v>
      </c>
      <c r="C189" s="111" t="s">
        <v>2831</v>
      </c>
      <c r="D189" s="106" t="s">
        <v>663</v>
      </c>
      <c r="E189" s="106" t="s">
        <v>132</v>
      </c>
      <c r="F189" s="77">
        <v>44755</v>
      </c>
      <c r="G189" s="127">
        <v>133594500</v>
      </c>
      <c r="H189" s="126">
        <v>-2.6870319999999999</v>
      </c>
      <c r="I189" s="127">
        <v>-3589.7271499999997</v>
      </c>
      <c r="J189" s="113">
        <f t="shared" si="2"/>
        <v>5.1820260210050815E-3</v>
      </c>
      <c r="K189" s="113">
        <f>I189/'סכום נכסי הקרן'!$C$42</f>
        <v>-5.9687381120240937E-5</v>
      </c>
    </row>
    <row r="190" spans="2:11">
      <c r="B190" s="112" t="s">
        <v>2830</v>
      </c>
      <c r="C190" s="111" t="s">
        <v>2832</v>
      </c>
      <c r="D190" s="106" t="s">
        <v>663</v>
      </c>
      <c r="E190" s="106" t="s">
        <v>132</v>
      </c>
      <c r="F190" s="77">
        <v>44755</v>
      </c>
      <c r="G190" s="127">
        <v>30281538.625064999</v>
      </c>
      <c r="H190" s="126">
        <v>-2.6870319999999999</v>
      </c>
      <c r="I190" s="127">
        <v>-813.67467573400006</v>
      </c>
      <c r="J190" s="113">
        <f t="shared" si="2"/>
        <v>1.1745971674438991E-3</v>
      </c>
      <c r="K190" s="113">
        <f>I190/'סכום נכסי הקרן'!$C$42</f>
        <v>-1.3529192735003195E-5</v>
      </c>
    </row>
    <row r="191" spans="2:11">
      <c r="B191" s="112" t="s">
        <v>2830</v>
      </c>
      <c r="C191" s="111" t="s">
        <v>2833</v>
      </c>
      <c r="D191" s="106" t="s">
        <v>663</v>
      </c>
      <c r="E191" s="106" t="s">
        <v>132</v>
      </c>
      <c r="F191" s="77">
        <v>44755</v>
      </c>
      <c r="G191" s="127">
        <v>1777556.0411050001</v>
      </c>
      <c r="H191" s="126">
        <v>-2.6870319999999999</v>
      </c>
      <c r="I191" s="127">
        <v>-47.763502154000001</v>
      </c>
      <c r="J191" s="113">
        <f t="shared" si="2"/>
        <v>6.8950006692391726E-5</v>
      </c>
      <c r="K191" s="113">
        <f>I191/'סכום נכסי הקרן'!$C$42</f>
        <v>-7.9417689355672817E-7</v>
      </c>
    </row>
    <row r="192" spans="2:11">
      <c r="B192" s="112" t="s">
        <v>2834</v>
      </c>
      <c r="C192" s="111" t="s">
        <v>2835</v>
      </c>
      <c r="D192" s="106" t="s">
        <v>663</v>
      </c>
      <c r="E192" s="106" t="s">
        <v>132</v>
      </c>
      <c r="F192" s="77">
        <v>44755</v>
      </c>
      <c r="G192" s="127">
        <v>67948506.470918998</v>
      </c>
      <c r="H192" s="126">
        <v>-2.6323539999999999</v>
      </c>
      <c r="I192" s="127">
        <v>-1788.6453328069999</v>
      </c>
      <c r="J192" s="113">
        <f t="shared" si="2"/>
        <v>2.5820365363855491E-3</v>
      </c>
      <c r="K192" s="113">
        <f>I192/'סכום נכסי הקרן'!$C$42</f>
        <v>-2.9740298136083017E-5</v>
      </c>
    </row>
    <row r="193" spans="2:11">
      <c r="B193" s="112" t="s">
        <v>2834</v>
      </c>
      <c r="C193" s="111" t="s">
        <v>2836</v>
      </c>
      <c r="D193" s="106" t="s">
        <v>663</v>
      </c>
      <c r="E193" s="106" t="s">
        <v>132</v>
      </c>
      <c r="F193" s="77">
        <v>44755</v>
      </c>
      <c r="G193" s="127">
        <v>68552000</v>
      </c>
      <c r="H193" s="126">
        <v>-2.6323539999999999</v>
      </c>
      <c r="I193" s="127">
        <v>-1804.53142</v>
      </c>
      <c r="J193" s="113">
        <f t="shared" si="2"/>
        <v>2.604969231202224E-3</v>
      </c>
      <c r="K193" s="113">
        <f>I193/'סכום נכסי הקרן'!$C$42</f>
        <v>-3.0004440479268619E-5</v>
      </c>
    </row>
    <row r="194" spans="2:11">
      <c r="B194" s="112" t="s">
        <v>2837</v>
      </c>
      <c r="C194" s="111" t="s">
        <v>2838</v>
      </c>
      <c r="D194" s="106" t="s">
        <v>663</v>
      </c>
      <c r="E194" s="106" t="s">
        <v>132</v>
      </c>
      <c r="F194" s="77">
        <v>44755</v>
      </c>
      <c r="G194" s="127">
        <v>49453990.25280001</v>
      </c>
      <c r="H194" s="126">
        <v>-2.5605410000000002</v>
      </c>
      <c r="I194" s="127">
        <v>-1266.2899085049999</v>
      </c>
      <c r="J194" s="113">
        <f t="shared" si="2"/>
        <v>1.8279793928095772E-3</v>
      </c>
      <c r="K194" s="113">
        <f>I194/'סכום נכסי הקרן'!$C$42</f>
        <v>-2.1054950757929598E-5</v>
      </c>
    </row>
    <row r="195" spans="2:11">
      <c r="B195" s="112" t="s">
        <v>2839</v>
      </c>
      <c r="C195" s="111" t="s">
        <v>2840</v>
      </c>
      <c r="D195" s="106" t="s">
        <v>663</v>
      </c>
      <c r="E195" s="106" t="s">
        <v>132</v>
      </c>
      <c r="F195" s="77">
        <v>44826</v>
      </c>
      <c r="G195" s="127">
        <v>82567497.817599997</v>
      </c>
      <c r="H195" s="126">
        <v>-1.9874750000000001</v>
      </c>
      <c r="I195" s="127">
        <v>-1641.0081850089998</v>
      </c>
      <c r="J195" s="113">
        <f t="shared" si="2"/>
        <v>2.3689118309169984E-3</v>
      </c>
      <c r="K195" s="113">
        <f>I195/'סכום נכסי הקרן'!$C$42</f>
        <v>-2.7285494653839367E-5</v>
      </c>
    </row>
    <row r="196" spans="2:11">
      <c r="B196" s="112" t="s">
        <v>2841</v>
      </c>
      <c r="C196" s="111" t="s">
        <v>2842</v>
      </c>
      <c r="D196" s="106" t="s">
        <v>663</v>
      </c>
      <c r="E196" s="106" t="s">
        <v>132</v>
      </c>
      <c r="F196" s="77">
        <v>44781</v>
      </c>
      <c r="G196" s="127">
        <v>6794682.4047600003</v>
      </c>
      <c r="H196" s="126">
        <v>6.634112</v>
      </c>
      <c r="I196" s="127">
        <v>450.76683830499996</v>
      </c>
      <c r="J196" s="113">
        <f t="shared" si="2"/>
        <v>-6.5071393671318448E-4</v>
      </c>
      <c r="K196" s="113">
        <f>I196/'סכום נכסי הקרן'!$C$42</f>
        <v>7.495024259511354E-6</v>
      </c>
    </row>
    <row r="197" spans="2:11">
      <c r="B197" s="112" t="s">
        <v>2843</v>
      </c>
      <c r="C197" s="111" t="s">
        <v>2844</v>
      </c>
      <c r="D197" s="106" t="s">
        <v>663</v>
      </c>
      <c r="E197" s="106" t="s">
        <v>132</v>
      </c>
      <c r="F197" s="77">
        <v>44781</v>
      </c>
      <c r="G197" s="127">
        <v>38052899.05968</v>
      </c>
      <c r="H197" s="126">
        <v>6.5284300000000002</v>
      </c>
      <c r="I197" s="127">
        <v>2484.256859699</v>
      </c>
      <c r="J197" s="113">
        <f t="shared" si="2"/>
        <v>-3.5862011656848597E-3</v>
      </c>
      <c r="K197" s="113">
        <f>I197/'סכום נכסי הקרן'!$C$42</f>
        <v>4.1306422407459888E-5</v>
      </c>
    </row>
    <row r="198" spans="2:11">
      <c r="B198" s="112" t="s">
        <v>2845</v>
      </c>
      <c r="C198" s="111" t="s">
        <v>2846</v>
      </c>
      <c r="D198" s="106" t="s">
        <v>663</v>
      </c>
      <c r="E198" s="106" t="s">
        <v>132</v>
      </c>
      <c r="F198" s="77">
        <v>44781</v>
      </c>
      <c r="G198" s="127">
        <v>39744139.017888002</v>
      </c>
      <c r="H198" s="126">
        <v>6.5174519999999996</v>
      </c>
      <c r="I198" s="127">
        <v>2590.3053427780001</v>
      </c>
      <c r="J198" s="113">
        <f t="shared" si="2"/>
        <v>-3.7392896807279864E-3</v>
      </c>
      <c r="K198" s="113">
        <f>I198/'סכום נכסי הקרן'!$C$42</f>
        <v>4.3069719717329168E-5</v>
      </c>
    </row>
    <row r="199" spans="2:11">
      <c r="B199" s="112" t="s">
        <v>2847</v>
      </c>
      <c r="C199" s="111" t="s">
        <v>2848</v>
      </c>
      <c r="D199" s="106" t="s">
        <v>663</v>
      </c>
      <c r="E199" s="106" t="s">
        <v>132</v>
      </c>
      <c r="F199" s="77">
        <v>44760</v>
      </c>
      <c r="G199" s="127">
        <v>42280998.955200002</v>
      </c>
      <c r="H199" s="126">
        <v>3.0561039999999999</v>
      </c>
      <c r="I199" s="127">
        <v>1292.151134983</v>
      </c>
      <c r="J199" s="113">
        <f t="shared" si="2"/>
        <v>-1.8653119094450275E-3</v>
      </c>
      <c r="K199" s="113">
        <f>I199/'סכום נכסי הקרן'!$C$42</f>
        <v>2.1484952486899238E-5</v>
      </c>
    </row>
    <row r="200" spans="2:11">
      <c r="B200" s="112" t="s">
        <v>2849</v>
      </c>
      <c r="C200" s="111" t="s">
        <v>2850</v>
      </c>
      <c r="D200" s="106" t="s">
        <v>663</v>
      </c>
      <c r="E200" s="106" t="s">
        <v>132</v>
      </c>
      <c r="F200" s="77">
        <v>44825</v>
      </c>
      <c r="G200" s="127">
        <v>35190000</v>
      </c>
      <c r="H200" s="126">
        <v>2.297682</v>
      </c>
      <c r="I200" s="127">
        <v>808.55444</v>
      </c>
      <c r="J200" s="113">
        <f t="shared" si="2"/>
        <v>-1.167205743611793E-3</v>
      </c>
      <c r="K200" s="113">
        <f>I200/'סכום נכסי הקרן'!$C$42</f>
        <v>1.3444057166501634E-5</v>
      </c>
    </row>
    <row r="201" spans="2:11">
      <c r="B201" s="112" t="s">
        <v>2851</v>
      </c>
      <c r="C201" s="111" t="s">
        <v>2852</v>
      </c>
      <c r="D201" s="106" t="s">
        <v>663</v>
      </c>
      <c r="E201" s="106" t="s">
        <v>132</v>
      </c>
      <c r="F201" s="77">
        <v>44749</v>
      </c>
      <c r="G201" s="127">
        <v>33824799.164159998</v>
      </c>
      <c r="H201" s="126">
        <v>2.3224369999999999</v>
      </c>
      <c r="I201" s="127">
        <v>785.55977563199997</v>
      </c>
      <c r="J201" s="113">
        <f t="shared" si="2"/>
        <v>-1.1340113129155061E-3</v>
      </c>
      <c r="K201" s="113">
        <f>I201/'סכום נכסי הקרן'!$C$42</f>
        <v>1.3061718554536419E-5</v>
      </c>
    </row>
    <row r="202" spans="2:11">
      <c r="B202" s="112" t="s">
        <v>2853</v>
      </c>
      <c r="C202" s="111" t="s">
        <v>2854</v>
      </c>
      <c r="D202" s="106" t="s">
        <v>663</v>
      </c>
      <c r="E202" s="106" t="s">
        <v>132</v>
      </c>
      <c r="F202" s="77">
        <v>44746</v>
      </c>
      <c r="G202" s="127">
        <v>63421498.43280001</v>
      </c>
      <c r="H202" s="126">
        <v>1.819957</v>
      </c>
      <c r="I202" s="127">
        <v>1154.2439852740001</v>
      </c>
      <c r="J202" s="113">
        <f t="shared" si="2"/>
        <v>-1.6662331470731627E-3</v>
      </c>
      <c r="K202" s="113">
        <f>I202/'סכום נכסי הקרן'!$C$42</f>
        <v>1.9191932360317417E-5</v>
      </c>
    </row>
    <row r="203" spans="2:11">
      <c r="B203" s="112" t="s">
        <v>2855</v>
      </c>
      <c r="C203" s="111" t="s">
        <v>2856</v>
      </c>
      <c r="D203" s="106" t="s">
        <v>663</v>
      </c>
      <c r="E203" s="106" t="s">
        <v>132</v>
      </c>
      <c r="F203" s="77">
        <v>44900</v>
      </c>
      <c r="G203" s="127">
        <v>18400950.861967999</v>
      </c>
      <c r="H203" s="126">
        <v>-4.2195819999999999</v>
      </c>
      <c r="I203" s="127">
        <v>-776.4431572379998</v>
      </c>
      <c r="J203" s="113">
        <f t="shared" si="2"/>
        <v>1.120850826960109E-3</v>
      </c>
      <c r="K203" s="113">
        <f>I203/'סכום נכסי הקרן'!$C$42</f>
        <v>-1.2910134031849093E-5</v>
      </c>
    </row>
    <row r="204" spans="2:11">
      <c r="B204" s="112" t="s">
        <v>2855</v>
      </c>
      <c r="C204" s="111" t="s">
        <v>2857</v>
      </c>
      <c r="D204" s="106" t="s">
        <v>663</v>
      </c>
      <c r="E204" s="106" t="s">
        <v>132</v>
      </c>
      <c r="F204" s="77">
        <v>44900</v>
      </c>
      <c r="G204" s="127">
        <v>43488900</v>
      </c>
      <c r="H204" s="126">
        <v>-4.2195819999999999</v>
      </c>
      <c r="I204" s="127">
        <v>-1835.0496699999999</v>
      </c>
      <c r="J204" s="113">
        <f t="shared" ref="J204:J267" si="3">IFERROR(I204/$I$11,0)</f>
        <v>2.6490244919524838E-3</v>
      </c>
      <c r="K204" s="113">
        <f>I204/'סכום נכסי הקרן'!$C$42</f>
        <v>-3.0511875819827242E-5</v>
      </c>
    </row>
    <row r="205" spans="2:11">
      <c r="B205" s="112" t="s">
        <v>2858</v>
      </c>
      <c r="C205" s="111" t="s">
        <v>2859</v>
      </c>
      <c r="D205" s="106" t="s">
        <v>663</v>
      </c>
      <c r="E205" s="106" t="s">
        <v>132</v>
      </c>
      <c r="F205" s="77">
        <v>44900</v>
      </c>
      <c r="G205" s="127">
        <v>24121436.062080003</v>
      </c>
      <c r="H205" s="126">
        <v>-4.1977779999999996</v>
      </c>
      <c r="I205" s="127">
        <v>-1012.564445299</v>
      </c>
      <c r="J205" s="113">
        <f t="shared" si="3"/>
        <v>1.4617086715027895E-3</v>
      </c>
      <c r="K205" s="113">
        <f>I205/'סכום נכסי הקרן'!$C$42</f>
        <v>-1.6836187662721601E-5</v>
      </c>
    </row>
    <row r="206" spans="2:11">
      <c r="B206" s="112" t="s">
        <v>2858</v>
      </c>
      <c r="C206" s="111" t="s">
        <v>2860</v>
      </c>
      <c r="D206" s="106" t="s">
        <v>663</v>
      </c>
      <c r="E206" s="106" t="s">
        <v>132</v>
      </c>
      <c r="F206" s="77">
        <v>44900</v>
      </c>
      <c r="G206" s="127">
        <v>11952191.973204</v>
      </c>
      <c r="H206" s="126">
        <v>-4.1977779999999996</v>
      </c>
      <c r="I206" s="127">
        <v>-501.72653927500005</v>
      </c>
      <c r="J206" s="113">
        <f t="shared" si="3"/>
        <v>7.2427788333491547E-4</v>
      </c>
      <c r="K206" s="113">
        <f>I206/'סכום נכסי הקרן'!$C$42</f>
        <v>-8.3423452302904024E-6</v>
      </c>
    </row>
    <row r="207" spans="2:11">
      <c r="B207" s="112" t="s">
        <v>2861</v>
      </c>
      <c r="C207" s="111" t="s">
        <v>2862</v>
      </c>
      <c r="D207" s="106" t="s">
        <v>663</v>
      </c>
      <c r="E207" s="106" t="s">
        <v>132</v>
      </c>
      <c r="F207" s="77">
        <v>44900</v>
      </c>
      <c r="G207" s="127">
        <v>28963024.962048002</v>
      </c>
      <c r="H207" s="126">
        <v>-4.1355339999999998</v>
      </c>
      <c r="I207" s="127">
        <v>-1197.775646326</v>
      </c>
      <c r="J207" s="113">
        <f t="shared" si="3"/>
        <v>1.7290741906630738E-3</v>
      </c>
      <c r="K207" s="113">
        <f>I207/'סכום נכסי הקרן'!$C$42</f>
        <v>-1.9915745267381362E-5</v>
      </c>
    </row>
    <row r="208" spans="2:11">
      <c r="B208" s="112" t="s">
        <v>2861</v>
      </c>
      <c r="C208" s="111" t="s">
        <v>2863</v>
      </c>
      <c r="D208" s="106" t="s">
        <v>663</v>
      </c>
      <c r="E208" s="106" t="s">
        <v>132</v>
      </c>
      <c r="F208" s="77">
        <v>44900</v>
      </c>
      <c r="G208" s="127">
        <v>13898718.728639998</v>
      </c>
      <c r="H208" s="126">
        <v>-4.1355339999999998</v>
      </c>
      <c r="I208" s="127">
        <v>-574.786191594</v>
      </c>
      <c r="J208" s="113">
        <f t="shared" si="3"/>
        <v>8.2974467888305122E-4</v>
      </c>
      <c r="K208" s="113">
        <f>I208/'סכום נכסי הקרן'!$C$42</f>
        <v>-9.5571281734665847E-6</v>
      </c>
    </row>
    <row r="209" spans="2:11">
      <c r="B209" s="112" t="s">
        <v>2864</v>
      </c>
      <c r="C209" s="111" t="s">
        <v>2865</v>
      </c>
      <c r="D209" s="106" t="s">
        <v>663</v>
      </c>
      <c r="E209" s="106" t="s">
        <v>132</v>
      </c>
      <c r="F209" s="77">
        <v>44881</v>
      </c>
      <c r="G209" s="127">
        <v>26843200</v>
      </c>
      <c r="H209" s="126">
        <v>-3.9831859999999999</v>
      </c>
      <c r="I209" s="127">
        <v>-1069.2146599999999</v>
      </c>
      <c r="J209" s="113">
        <f t="shared" si="3"/>
        <v>1.5434872787365192E-3</v>
      </c>
      <c r="K209" s="113">
        <f>I209/'סכום נכסי הקרן'!$C$42</f>
        <v>-1.7778126371183623E-5</v>
      </c>
    </row>
    <row r="210" spans="2:11">
      <c r="B210" s="112" t="s">
        <v>2864</v>
      </c>
      <c r="C210" s="111" t="s">
        <v>2866</v>
      </c>
      <c r="D210" s="106" t="s">
        <v>663</v>
      </c>
      <c r="E210" s="106" t="s">
        <v>132</v>
      </c>
      <c r="F210" s="77">
        <v>44881</v>
      </c>
      <c r="G210" s="127">
        <v>5920011.4544160012</v>
      </c>
      <c r="H210" s="126">
        <v>-3.9831859999999999</v>
      </c>
      <c r="I210" s="127">
        <v>-235.80508491300003</v>
      </c>
      <c r="J210" s="113">
        <f t="shared" si="3"/>
        <v>3.4040138284729499E-4</v>
      </c>
      <c r="K210" s="113">
        <f>I210/'סכום נכסי הקרן'!$C$42</f>
        <v>-3.9207960341200335E-6</v>
      </c>
    </row>
    <row r="211" spans="2:11">
      <c r="B211" s="112" t="s">
        <v>2864</v>
      </c>
      <c r="C211" s="111" t="s">
        <v>2867</v>
      </c>
      <c r="D211" s="106" t="s">
        <v>663</v>
      </c>
      <c r="E211" s="106" t="s">
        <v>132</v>
      </c>
      <c r="F211" s="77">
        <v>44881</v>
      </c>
      <c r="G211" s="127">
        <v>28220734.505824</v>
      </c>
      <c r="H211" s="126">
        <v>-3.9831859999999999</v>
      </c>
      <c r="I211" s="127">
        <v>-1124.08443087</v>
      </c>
      <c r="J211" s="113">
        <f t="shared" si="3"/>
        <v>1.6226956888840502E-3</v>
      </c>
      <c r="K211" s="113">
        <f>I211/'סכום נכסי הקרן'!$C$42</f>
        <v>-1.8690461150136946E-5</v>
      </c>
    </row>
    <row r="212" spans="2:11">
      <c r="B212" s="112" t="s">
        <v>2868</v>
      </c>
      <c r="C212" s="111" t="s">
        <v>2869</v>
      </c>
      <c r="D212" s="106" t="s">
        <v>663</v>
      </c>
      <c r="E212" s="106" t="s">
        <v>132</v>
      </c>
      <c r="F212" s="77">
        <v>44881</v>
      </c>
      <c r="G212" s="127">
        <v>77280000</v>
      </c>
      <c r="H212" s="126">
        <v>-3.8408280000000001</v>
      </c>
      <c r="I212" s="127">
        <v>-2968.1921600000001</v>
      </c>
      <c r="J212" s="113">
        <f t="shared" si="3"/>
        <v>4.2847961323364868E-3</v>
      </c>
      <c r="K212" s="113">
        <f>I212/'סכום נכסי הקרן'!$C$42</f>
        <v>-4.9352947811655039E-5</v>
      </c>
    </row>
    <row r="213" spans="2:11">
      <c r="B213" s="112" t="s">
        <v>2870</v>
      </c>
      <c r="C213" s="111" t="s">
        <v>2871</v>
      </c>
      <c r="D213" s="106" t="s">
        <v>663</v>
      </c>
      <c r="E213" s="106" t="s">
        <v>132</v>
      </c>
      <c r="F213" s="77">
        <v>44881</v>
      </c>
      <c r="G213" s="127">
        <v>109049292.57384001</v>
      </c>
      <c r="H213" s="126">
        <v>-3.794492</v>
      </c>
      <c r="I213" s="127">
        <v>-4137.8661761439998</v>
      </c>
      <c r="J213" s="113">
        <f t="shared" si="3"/>
        <v>5.9733036245428863E-3</v>
      </c>
      <c r="K213" s="113">
        <f>I213/'סכום נכסי הקרן'!$C$42</f>
        <v>-6.8801439541180993E-5</v>
      </c>
    </row>
    <row r="214" spans="2:11">
      <c r="B214" s="112" t="s">
        <v>2872</v>
      </c>
      <c r="C214" s="111" t="s">
        <v>2873</v>
      </c>
      <c r="D214" s="106" t="s">
        <v>663</v>
      </c>
      <c r="E214" s="106" t="s">
        <v>132</v>
      </c>
      <c r="F214" s="77">
        <v>44879</v>
      </c>
      <c r="G214" s="127">
        <v>18536814.15862</v>
      </c>
      <c r="H214" s="126">
        <v>-3.5711840000000001</v>
      </c>
      <c r="I214" s="127">
        <v>-661.98383034700009</v>
      </c>
      <c r="J214" s="113">
        <f t="shared" si="3"/>
        <v>9.5562066168253712E-4</v>
      </c>
      <c r="K214" s="113">
        <f>I214/'סכום נכסי הקרן'!$C$42</f>
        <v>-1.100698730747776E-5</v>
      </c>
    </row>
    <row r="215" spans="2:11">
      <c r="B215" s="112" t="s">
        <v>2874</v>
      </c>
      <c r="C215" s="111" t="s">
        <v>2875</v>
      </c>
      <c r="D215" s="106" t="s">
        <v>663</v>
      </c>
      <c r="E215" s="106" t="s">
        <v>132</v>
      </c>
      <c r="F215" s="77">
        <v>44889</v>
      </c>
      <c r="G215" s="127">
        <v>89079660.771200001</v>
      </c>
      <c r="H215" s="126">
        <v>-3.4711129999999999</v>
      </c>
      <c r="I215" s="127">
        <v>-3092.0554712769999</v>
      </c>
      <c r="J215" s="113">
        <f t="shared" si="3"/>
        <v>4.4636016167826417E-3</v>
      </c>
      <c r="K215" s="113">
        <f>I215/'סכום נכסי הקרן'!$C$42</f>
        <v>-5.141245717213814E-5</v>
      </c>
    </row>
    <row r="216" spans="2:11">
      <c r="B216" s="112" t="s">
        <v>2876</v>
      </c>
      <c r="C216" s="111" t="s">
        <v>2877</v>
      </c>
      <c r="D216" s="106" t="s">
        <v>663</v>
      </c>
      <c r="E216" s="106" t="s">
        <v>132</v>
      </c>
      <c r="F216" s="77">
        <v>44889</v>
      </c>
      <c r="G216" s="127">
        <v>6507177.9404040007</v>
      </c>
      <c r="H216" s="126">
        <v>-3.4680420000000001</v>
      </c>
      <c r="I216" s="127">
        <v>-225.671695959</v>
      </c>
      <c r="J216" s="113">
        <f t="shared" si="3"/>
        <v>3.2577311639517937E-4</v>
      </c>
      <c r="K216" s="113">
        <f>I216/'סכום נכסי הקרן'!$C$42</f>
        <v>-3.7523053875434434E-6</v>
      </c>
    </row>
    <row r="217" spans="2:11">
      <c r="B217" s="112" t="s">
        <v>2878</v>
      </c>
      <c r="C217" s="111" t="s">
        <v>2879</v>
      </c>
      <c r="D217" s="106" t="s">
        <v>663</v>
      </c>
      <c r="E217" s="106" t="s">
        <v>132</v>
      </c>
      <c r="F217" s="77">
        <v>44889</v>
      </c>
      <c r="G217" s="127">
        <v>28345210.535712</v>
      </c>
      <c r="H217" s="126">
        <v>-3.4649719999999999</v>
      </c>
      <c r="I217" s="127">
        <v>-982.15372325800001</v>
      </c>
      <c r="J217" s="113">
        <f t="shared" si="3"/>
        <v>1.417808634996111E-3</v>
      </c>
      <c r="K217" s="113">
        <f>I217/'סכום נכסי הקרן'!$C$42</f>
        <v>-1.6330540219126094E-5</v>
      </c>
    </row>
    <row r="218" spans="2:11">
      <c r="B218" s="112" t="s">
        <v>2880</v>
      </c>
      <c r="C218" s="111" t="s">
        <v>2881</v>
      </c>
      <c r="D218" s="106" t="s">
        <v>663</v>
      </c>
      <c r="E218" s="106" t="s">
        <v>132</v>
      </c>
      <c r="F218" s="77">
        <v>44901</v>
      </c>
      <c r="G218" s="127">
        <v>64792897.472511999</v>
      </c>
      <c r="H218" s="126">
        <v>-3.4059900000000001</v>
      </c>
      <c r="I218" s="127">
        <v>-2206.8398593060001</v>
      </c>
      <c r="J218" s="113">
        <f t="shared" si="3"/>
        <v>3.1857300282877731E-3</v>
      </c>
      <c r="K218" s="113">
        <f>I218/'סכום נכסי הקרן'!$C$42</f>
        <v>-3.669373360416435E-5</v>
      </c>
    </row>
    <row r="219" spans="2:11">
      <c r="B219" s="112" t="s">
        <v>2882</v>
      </c>
      <c r="C219" s="111" t="s">
        <v>2883</v>
      </c>
      <c r="D219" s="106" t="s">
        <v>663</v>
      </c>
      <c r="E219" s="106" t="s">
        <v>132</v>
      </c>
      <c r="F219" s="77">
        <v>44879</v>
      </c>
      <c r="G219" s="127">
        <v>101142000</v>
      </c>
      <c r="H219" s="126">
        <v>-3.5281760000000002</v>
      </c>
      <c r="I219" s="127">
        <v>-3568.4675099999999</v>
      </c>
      <c r="J219" s="113">
        <f t="shared" si="3"/>
        <v>5.1513362211752537E-3</v>
      </c>
      <c r="K219" s="113">
        <f>I219/'סכום נכסי הקרן'!$C$42</f>
        <v>-5.9333891235874905E-5</v>
      </c>
    </row>
    <row r="220" spans="2:11">
      <c r="B220" s="112" t="s">
        <v>2884</v>
      </c>
      <c r="C220" s="111" t="s">
        <v>2885</v>
      </c>
      <c r="D220" s="106" t="s">
        <v>663</v>
      </c>
      <c r="E220" s="106" t="s">
        <v>132</v>
      </c>
      <c r="F220" s="77">
        <v>44879</v>
      </c>
      <c r="G220" s="127">
        <v>14697396.893575002</v>
      </c>
      <c r="H220" s="126">
        <v>-3.5158939999999999</v>
      </c>
      <c r="I220" s="127">
        <v>-516.74490866999997</v>
      </c>
      <c r="J220" s="113">
        <f t="shared" si="3"/>
        <v>7.4595796589995269E-4</v>
      </c>
      <c r="K220" s="113">
        <f>I220/'סכום נכסי הקרן'!$C$42</f>
        <v>-8.592059790875857E-6</v>
      </c>
    </row>
    <row r="221" spans="2:11">
      <c r="B221" s="112" t="s">
        <v>2886</v>
      </c>
      <c r="C221" s="111" t="s">
        <v>2887</v>
      </c>
      <c r="D221" s="106" t="s">
        <v>663</v>
      </c>
      <c r="E221" s="106" t="s">
        <v>132</v>
      </c>
      <c r="F221" s="77">
        <v>44889</v>
      </c>
      <c r="G221" s="127">
        <v>32424323.677312002</v>
      </c>
      <c r="H221" s="126">
        <v>-3.3698899999999998</v>
      </c>
      <c r="I221" s="127">
        <v>-1092.6640472250001</v>
      </c>
      <c r="J221" s="113">
        <f t="shared" si="3"/>
        <v>1.5773381341633935E-3</v>
      </c>
      <c r="K221" s="113">
        <f>I221/'סכום נכסי הקרן'!$C$42</f>
        <v>-1.8168025785219784E-5</v>
      </c>
    </row>
    <row r="222" spans="2:11">
      <c r="B222" s="112" t="s">
        <v>2888</v>
      </c>
      <c r="C222" s="111" t="s">
        <v>2889</v>
      </c>
      <c r="D222" s="106" t="s">
        <v>663</v>
      </c>
      <c r="E222" s="106" t="s">
        <v>132</v>
      </c>
      <c r="F222" s="77">
        <v>44879</v>
      </c>
      <c r="G222" s="127">
        <v>12259454.52375</v>
      </c>
      <c r="H222" s="126">
        <v>-3.4177460000000002</v>
      </c>
      <c r="I222" s="127">
        <v>-418.99697794799994</v>
      </c>
      <c r="J222" s="113">
        <f t="shared" si="3"/>
        <v>6.0485188754499854E-4</v>
      </c>
      <c r="K222" s="113">
        <f>I222/'סכום נכסי הקרן'!$C$42</f>
        <v>-6.9667780491370942E-6</v>
      </c>
    </row>
    <row r="223" spans="2:11">
      <c r="B223" s="112" t="s">
        <v>2890</v>
      </c>
      <c r="C223" s="111" t="s">
        <v>2891</v>
      </c>
      <c r="D223" s="106" t="s">
        <v>663</v>
      </c>
      <c r="E223" s="106" t="s">
        <v>132</v>
      </c>
      <c r="F223" s="77">
        <v>44896</v>
      </c>
      <c r="G223" s="127">
        <v>84440000</v>
      </c>
      <c r="H223" s="126">
        <v>-3.8953739999999999</v>
      </c>
      <c r="I223" s="127">
        <v>-3289.2537499999999</v>
      </c>
      <c r="J223" s="113">
        <f t="shared" si="3"/>
        <v>4.748271333710849E-3</v>
      </c>
      <c r="K223" s="113">
        <f>I223/'סכום נכסי הקרן'!$C$42</f>
        <v>-5.4691327216173437E-5</v>
      </c>
    </row>
    <row r="224" spans="2:11">
      <c r="B224" s="112" t="s">
        <v>2892</v>
      </c>
      <c r="C224" s="111" t="s">
        <v>2893</v>
      </c>
      <c r="D224" s="106" t="s">
        <v>663</v>
      </c>
      <c r="E224" s="106" t="s">
        <v>132</v>
      </c>
      <c r="F224" s="77">
        <v>44896</v>
      </c>
      <c r="G224" s="127">
        <v>67560000</v>
      </c>
      <c r="H224" s="126">
        <v>-3.2183860000000002</v>
      </c>
      <c r="I224" s="127">
        <v>-2174.34166</v>
      </c>
      <c r="J224" s="113">
        <f t="shared" si="3"/>
        <v>3.1388165701327427E-3</v>
      </c>
      <c r="K224" s="113">
        <f>I224/'סכום נכסי הקרן'!$C$42</f>
        <v>-3.6153377101665606E-5</v>
      </c>
    </row>
    <row r="225" spans="2:11">
      <c r="B225" s="112" t="s">
        <v>2894</v>
      </c>
      <c r="C225" s="111" t="s">
        <v>2895</v>
      </c>
      <c r="D225" s="106" t="s">
        <v>663</v>
      </c>
      <c r="E225" s="106" t="s">
        <v>132</v>
      </c>
      <c r="F225" s="77">
        <v>44896</v>
      </c>
      <c r="G225" s="127">
        <v>50688000</v>
      </c>
      <c r="H225" s="126">
        <v>-3.8461810000000001</v>
      </c>
      <c r="I225" s="127">
        <v>-1949.55225</v>
      </c>
      <c r="J225" s="113">
        <f t="shared" si="3"/>
        <v>2.8143170961639815E-3</v>
      </c>
      <c r="K225" s="113">
        <f>I225/'סכום נכסי הקרן'!$C$42</f>
        <v>-3.2415741725544029E-5</v>
      </c>
    </row>
    <row r="226" spans="2:11">
      <c r="B226" s="112" t="s">
        <v>2896</v>
      </c>
      <c r="C226" s="111" t="s">
        <v>2897</v>
      </c>
      <c r="D226" s="106" t="s">
        <v>663</v>
      </c>
      <c r="E226" s="106" t="s">
        <v>132</v>
      </c>
      <c r="F226" s="77">
        <v>44889</v>
      </c>
      <c r="G226" s="127">
        <v>101530267.52519998</v>
      </c>
      <c r="H226" s="126">
        <v>-3.1619329999999999</v>
      </c>
      <c r="I226" s="127">
        <v>-3210.3191139779997</v>
      </c>
      <c r="J226" s="113">
        <f t="shared" si="3"/>
        <v>4.6343235820482829E-3</v>
      </c>
      <c r="K226" s="113">
        <f>I226/'סכום נכסי הקרן'!$C$42</f>
        <v>-5.337885930232861E-5</v>
      </c>
    </row>
    <row r="227" spans="2:11">
      <c r="B227" s="112" t="s">
        <v>2898</v>
      </c>
      <c r="C227" s="111" t="s">
        <v>2899</v>
      </c>
      <c r="D227" s="106" t="s">
        <v>663</v>
      </c>
      <c r="E227" s="106" t="s">
        <v>132</v>
      </c>
      <c r="F227" s="77">
        <v>44907</v>
      </c>
      <c r="G227" s="127">
        <v>20369132.574239999</v>
      </c>
      <c r="H227" s="126">
        <v>-2.7833130000000001</v>
      </c>
      <c r="I227" s="127">
        <v>-566.93665137800008</v>
      </c>
      <c r="J227" s="113">
        <f t="shared" si="3"/>
        <v>8.1841331024344935E-4</v>
      </c>
      <c r="K227" s="113">
        <f>I227/'סכום נכסי הקרן'!$C$42</f>
        <v>-9.426611708310996E-6</v>
      </c>
    </row>
    <row r="228" spans="2:11">
      <c r="B228" s="112" t="s">
        <v>2898</v>
      </c>
      <c r="C228" s="111" t="s">
        <v>2900</v>
      </c>
      <c r="D228" s="106" t="s">
        <v>663</v>
      </c>
      <c r="E228" s="106" t="s">
        <v>132</v>
      </c>
      <c r="F228" s="77">
        <v>44907</v>
      </c>
      <c r="G228" s="127">
        <v>50859000</v>
      </c>
      <c r="H228" s="126">
        <v>-2.7833130000000001</v>
      </c>
      <c r="I228" s="127">
        <v>-1415.5650000000001</v>
      </c>
      <c r="J228" s="113">
        <f t="shared" si="3"/>
        <v>2.0434685863030171E-3</v>
      </c>
      <c r="K228" s="113">
        <f>I228/'סכום נכסי הקרן'!$C$42</f>
        <v>-2.3536988780741698E-5</v>
      </c>
    </row>
    <row r="229" spans="2:11">
      <c r="B229" s="112" t="s">
        <v>2901</v>
      </c>
      <c r="C229" s="111" t="s">
        <v>2902</v>
      </c>
      <c r="D229" s="106" t="s">
        <v>663</v>
      </c>
      <c r="E229" s="106" t="s">
        <v>132</v>
      </c>
      <c r="F229" s="77">
        <v>44882</v>
      </c>
      <c r="G229" s="127">
        <v>65194681.105663992</v>
      </c>
      <c r="H229" s="126">
        <v>-2.8747799999999999</v>
      </c>
      <c r="I229" s="127">
        <v>-1874.20370847</v>
      </c>
      <c r="J229" s="113">
        <f t="shared" si="3"/>
        <v>2.70554612652267E-3</v>
      </c>
      <c r="K229" s="113">
        <f>I229/'סכום נכסי הקרן'!$C$42</f>
        <v>-3.1162900791615274E-5</v>
      </c>
    </row>
    <row r="230" spans="2:11">
      <c r="B230" s="112" t="s">
        <v>2903</v>
      </c>
      <c r="C230" s="111" t="s">
        <v>2904</v>
      </c>
      <c r="D230" s="106" t="s">
        <v>663</v>
      </c>
      <c r="E230" s="106" t="s">
        <v>132</v>
      </c>
      <c r="F230" s="77">
        <v>44889</v>
      </c>
      <c r="G230" s="127">
        <v>40755086.233599998</v>
      </c>
      <c r="H230" s="126">
        <v>-3.345675</v>
      </c>
      <c r="I230" s="127">
        <v>-1363.5327794059997</v>
      </c>
      <c r="J230" s="113">
        <f t="shared" si="3"/>
        <v>1.9683563814523542E-3</v>
      </c>
      <c r="K230" s="113">
        <f>I230/'סכום נכסי הקרן'!$C$42</f>
        <v>-2.2671834731045593E-5</v>
      </c>
    </row>
    <row r="231" spans="2:11">
      <c r="B231" s="112" t="s">
        <v>2905</v>
      </c>
      <c r="C231" s="111" t="s">
        <v>2906</v>
      </c>
      <c r="D231" s="106" t="s">
        <v>663</v>
      </c>
      <c r="E231" s="106" t="s">
        <v>132</v>
      </c>
      <c r="F231" s="77">
        <v>44903</v>
      </c>
      <c r="G231" s="127">
        <v>81534202.588799998</v>
      </c>
      <c r="H231" s="126">
        <v>-2.6642939999999999</v>
      </c>
      <c r="I231" s="127">
        <v>-2172.3109775789999</v>
      </c>
      <c r="J231" s="113">
        <f t="shared" si="3"/>
        <v>3.1358851358742864E-3</v>
      </c>
      <c r="K231" s="113">
        <f>I231/'סכום נכסי הקרן'!$C$42</f>
        <v>-3.6119612386261984E-5</v>
      </c>
    </row>
    <row r="232" spans="2:11">
      <c r="B232" s="112" t="s">
        <v>2907</v>
      </c>
      <c r="C232" s="111" t="s">
        <v>2908</v>
      </c>
      <c r="D232" s="106" t="s">
        <v>663</v>
      </c>
      <c r="E232" s="106" t="s">
        <v>132</v>
      </c>
      <c r="F232" s="77">
        <v>44907</v>
      </c>
      <c r="G232" s="127">
        <v>8154862.0661760001</v>
      </c>
      <c r="H232" s="126">
        <v>-2.69245</v>
      </c>
      <c r="I232" s="127">
        <v>-219.565624071</v>
      </c>
      <c r="J232" s="113">
        <f t="shared" si="3"/>
        <v>3.1695856807783894E-4</v>
      </c>
      <c r="K232" s="113">
        <f>I232/'סכום נכסי הקרן'!$C$42</f>
        <v>-3.6507780500335032E-6</v>
      </c>
    </row>
    <row r="233" spans="2:11">
      <c r="B233" s="112" t="s">
        <v>2907</v>
      </c>
      <c r="C233" s="111" t="s">
        <v>2909</v>
      </c>
      <c r="D233" s="106" t="s">
        <v>663</v>
      </c>
      <c r="E233" s="106" t="s">
        <v>132</v>
      </c>
      <c r="F233" s="77">
        <v>44907</v>
      </c>
      <c r="G233" s="127">
        <v>31713801.035817999</v>
      </c>
      <c r="H233" s="126">
        <v>-2.69245</v>
      </c>
      <c r="I233" s="127">
        <v>-853.87839298799997</v>
      </c>
      <c r="J233" s="113">
        <f t="shared" si="3"/>
        <v>1.2326340878687171E-3</v>
      </c>
      <c r="K233" s="113">
        <f>I233/'סכום נכסי הקרן'!$C$42</f>
        <v>-1.41976710047764E-5</v>
      </c>
    </row>
    <row r="234" spans="2:11">
      <c r="B234" s="112" t="s">
        <v>2907</v>
      </c>
      <c r="C234" s="111" t="s">
        <v>2910</v>
      </c>
      <c r="D234" s="106" t="s">
        <v>663</v>
      </c>
      <c r="E234" s="106" t="s">
        <v>132</v>
      </c>
      <c r="F234" s="77">
        <v>44907</v>
      </c>
      <c r="G234" s="127">
        <v>101808000</v>
      </c>
      <c r="H234" s="126">
        <v>-2.69245</v>
      </c>
      <c r="I234" s="127">
        <v>-2741.13</v>
      </c>
      <c r="J234" s="113">
        <f t="shared" si="3"/>
        <v>3.9570157823715542E-3</v>
      </c>
      <c r="K234" s="113">
        <f>I234/'סכום נכסי הקרן'!$C$42</f>
        <v>-4.5577522795883259E-5</v>
      </c>
    </row>
    <row r="235" spans="2:11">
      <c r="B235" s="112" t="s">
        <v>2911</v>
      </c>
      <c r="C235" s="111" t="s">
        <v>2912</v>
      </c>
      <c r="D235" s="106" t="s">
        <v>663</v>
      </c>
      <c r="E235" s="106" t="s">
        <v>132</v>
      </c>
      <c r="F235" s="77">
        <v>44896</v>
      </c>
      <c r="G235" s="127">
        <v>6635241.9672569986</v>
      </c>
      <c r="H235" s="126">
        <v>-3.3340960000000002</v>
      </c>
      <c r="I235" s="127">
        <v>-221.22536604500002</v>
      </c>
      <c r="J235" s="113">
        <f t="shared" si="3"/>
        <v>3.1935452346331229E-4</v>
      </c>
      <c r="K235" s="113">
        <f>I235/'סכום נכסי הקרן'!$C$42</f>
        <v>-3.6783750365519354E-6</v>
      </c>
    </row>
    <row r="236" spans="2:11">
      <c r="B236" s="112" t="s">
        <v>2911</v>
      </c>
      <c r="C236" s="111" t="s">
        <v>2913</v>
      </c>
      <c r="D236" s="106" t="s">
        <v>663</v>
      </c>
      <c r="E236" s="106" t="s">
        <v>132</v>
      </c>
      <c r="F236" s="77">
        <v>44896</v>
      </c>
      <c r="G236" s="127">
        <v>13972736.463164</v>
      </c>
      <c r="H236" s="126">
        <v>-3.3340960000000002</v>
      </c>
      <c r="I236" s="127">
        <v>-465.86450779200004</v>
      </c>
      <c r="J236" s="113">
        <f t="shared" si="3"/>
        <v>6.7250849459153715E-4</v>
      </c>
      <c r="K236" s="113">
        <f>I236/'סכום נכסי הקרן'!$C$42</f>
        <v>-7.7460573645477654E-6</v>
      </c>
    </row>
    <row r="237" spans="2:11">
      <c r="B237" s="112" t="s">
        <v>2911</v>
      </c>
      <c r="C237" s="111" t="s">
        <v>2914</v>
      </c>
      <c r="D237" s="106" t="s">
        <v>663</v>
      </c>
      <c r="E237" s="106" t="s">
        <v>132</v>
      </c>
      <c r="F237" s="77">
        <v>44896</v>
      </c>
      <c r="G237" s="127">
        <v>41594698.682304002</v>
      </c>
      <c r="H237" s="126">
        <v>-3.3340960000000002</v>
      </c>
      <c r="I237" s="127">
        <v>-1386.8073651469999</v>
      </c>
      <c r="J237" s="113">
        <f t="shared" si="3"/>
        <v>2.0019548985257137E-3</v>
      </c>
      <c r="K237" s="113">
        <f>I237/'סכום נכסי הקרן'!$C$42</f>
        <v>-2.3058827672706581E-5</v>
      </c>
    </row>
    <row r="238" spans="2:11">
      <c r="B238" s="112" t="s">
        <v>2915</v>
      </c>
      <c r="C238" s="111" t="s">
        <v>2916</v>
      </c>
      <c r="D238" s="106" t="s">
        <v>663</v>
      </c>
      <c r="E238" s="106" t="s">
        <v>132</v>
      </c>
      <c r="F238" s="77">
        <v>44896</v>
      </c>
      <c r="G238" s="127">
        <v>50910000</v>
      </c>
      <c r="H238" s="126">
        <v>-3.3340960000000002</v>
      </c>
      <c r="I238" s="127">
        <v>-1697.38849</v>
      </c>
      <c r="J238" s="113">
        <f t="shared" si="3"/>
        <v>2.450300804320051E-3</v>
      </c>
      <c r="K238" s="113">
        <f>I238/'סכום נכסי הקרן'!$C$42</f>
        <v>-2.822294549928127E-5</v>
      </c>
    </row>
    <row r="239" spans="2:11">
      <c r="B239" s="112" t="s">
        <v>2915</v>
      </c>
      <c r="C239" s="111" t="s">
        <v>2917</v>
      </c>
      <c r="D239" s="106" t="s">
        <v>663</v>
      </c>
      <c r="E239" s="106" t="s">
        <v>132</v>
      </c>
      <c r="F239" s="77">
        <v>44896</v>
      </c>
      <c r="G239" s="127">
        <v>70140080.130943999</v>
      </c>
      <c r="H239" s="126">
        <v>-3.3340960000000002</v>
      </c>
      <c r="I239" s="127">
        <v>-2338.537911552</v>
      </c>
      <c r="J239" s="113">
        <f t="shared" si="3"/>
        <v>3.3758455176097005E-3</v>
      </c>
      <c r="K239" s="113">
        <f>I239/'סכום נכסי הקרן'!$C$42</f>
        <v>-3.8883513358650816E-5</v>
      </c>
    </row>
    <row r="240" spans="2:11">
      <c r="B240" s="112" t="s">
        <v>2915</v>
      </c>
      <c r="C240" s="111" t="s">
        <v>2918</v>
      </c>
      <c r="D240" s="106" t="s">
        <v>663</v>
      </c>
      <c r="E240" s="106" t="s">
        <v>132</v>
      </c>
      <c r="F240" s="77">
        <v>44896</v>
      </c>
      <c r="G240" s="127">
        <v>10567260.610440001</v>
      </c>
      <c r="H240" s="126">
        <v>-3.3340960000000002</v>
      </c>
      <c r="I240" s="127">
        <v>-352.322659278</v>
      </c>
      <c r="J240" s="113">
        <f t="shared" si="3"/>
        <v>5.0860277449451933E-4</v>
      </c>
      <c r="K240" s="113">
        <f>I240/'סכום נכסי הקרן'!$C$42</f>
        <v>-5.8581658056163906E-6</v>
      </c>
    </row>
    <row r="241" spans="2:11">
      <c r="B241" s="112" t="s">
        <v>2919</v>
      </c>
      <c r="C241" s="111" t="s">
        <v>2920</v>
      </c>
      <c r="D241" s="106" t="s">
        <v>663</v>
      </c>
      <c r="E241" s="106" t="s">
        <v>132</v>
      </c>
      <c r="F241" s="77">
        <v>44908</v>
      </c>
      <c r="G241" s="127">
        <v>48934939.626239993</v>
      </c>
      <c r="H241" s="126">
        <v>-3.5688140000000002</v>
      </c>
      <c r="I241" s="127">
        <v>-1746.397103729</v>
      </c>
      <c r="J241" s="113">
        <f t="shared" si="3"/>
        <v>2.5210482179771209E-3</v>
      </c>
      <c r="K241" s="113">
        <f>I241/'סכום נכסי הקרן'!$C$42</f>
        <v>-2.9037825205617028E-5</v>
      </c>
    </row>
    <row r="242" spans="2:11">
      <c r="B242" s="112" t="s">
        <v>2921</v>
      </c>
      <c r="C242" s="111" t="s">
        <v>2922</v>
      </c>
      <c r="D242" s="106" t="s">
        <v>663</v>
      </c>
      <c r="E242" s="106" t="s">
        <v>132</v>
      </c>
      <c r="F242" s="77">
        <v>44889</v>
      </c>
      <c r="G242" s="127">
        <v>40783922.379519999</v>
      </c>
      <c r="H242" s="126">
        <v>-3.272605</v>
      </c>
      <c r="I242" s="127">
        <v>-1334.6966334859999</v>
      </c>
      <c r="J242" s="113">
        <f t="shared" si="3"/>
        <v>1.9267293573753466E-3</v>
      </c>
      <c r="K242" s="113">
        <f>I242/'סכום נכסי הקרן'!$C$42</f>
        <v>-2.2192368197895323E-5</v>
      </c>
    </row>
    <row r="243" spans="2:11">
      <c r="B243" s="112" t="s">
        <v>2923</v>
      </c>
      <c r="C243" s="111" t="s">
        <v>2924</v>
      </c>
      <c r="D243" s="106" t="s">
        <v>663</v>
      </c>
      <c r="E243" s="106" t="s">
        <v>132</v>
      </c>
      <c r="F243" s="77">
        <v>44894</v>
      </c>
      <c r="G243" s="127">
        <v>32632905.132800002</v>
      </c>
      <c r="H243" s="126">
        <v>-2.7015340000000001</v>
      </c>
      <c r="I243" s="127">
        <v>-881.589062915</v>
      </c>
      <c r="J243" s="113">
        <f t="shared" si="3"/>
        <v>1.2726364074381019E-3</v>
      </c>
      <c r="K243" s="113">
        <f>I243/'סכום נכסי הקרן'!$C$42</f>
        <v>-1.4658423938890084E-5</v>
      </c>
    </row>
    <row r="244" spans="2:11">
      <c r="B244" s="112" t="s">
        <v>2925</v>
      </c>
      <c r="C244" s="111" t="s">
        <v>2926</v>
      </c>
      <c r="D244" s="106" t="s">
        <v>663</v>
      </c>
      <c r="E244" s="106" t="s">
        <v>132</v>
      </c>
      <c r="F244" s="77">
        <v>44902</v>
      </c>
      <c r="G244" s="127">
        <v>101850000</v>
      </c>
      <c r="H244" s="126">
        <v>-2.6567159999999999</v>
      </c>
      <c r="I244" s="127">
        <v>-2705.8649999999998</v>
      </c>
      <c r="J244" s="113">
        <f t="shared" si="3"/>
        <v>3.9061082509646771E-3</v>
      </c>
      <c r="K244" s="113">
        <f>I244/'סכום נכסי הקרן'!$C$42</f>
        <v>-4.4991161936895605E-5</v>
      </c>
    </row>
    <row r="245" spans="2:11">
      <c r="B245" s="112" t="s">
        <v>2927</v>
      </c>
      <c r="C245" s="111" t="s">
        <v>2928</v>
      </c>
      <c r="D245" s="106" t="s">
        <v>663</v>
      </c>
      <c r="E245" s="106" t="s">
        <v>132</v>
      </c>
      <c r="F245" s="77">
        <v>44903</v>
      </c>
      <c r="G245" s="127">
        <v>169775000</v>
      </c>
      <c r="H245" s="126">
        <v>-2.5887060000000002</v>
      </c>
      <c r="I245" s="127">
        <v>-4394.9750000000004</v>
      </c>
      <c r="J245" s="113">
        <f t="shared" si="3"/>
        <v>6.3444584671753703E-3</v>
      </c>
      <c r="K245" s="113">
        <f>I245/'סכום נכסי הקרן'!$C$42</f>
        <v>-7.3076458704927181E-5</v>
      </c>
    </row>
    <row r="246" spans="2:11">
      <c r="B246" s="112" t="s">
        <v>2927</v>
      </c>
      <c r="C246" s="111" t="s">
        <v>2929</v>
      </c>
      <c r="D246" s="106" t="s">
        <v>663</v>
      </c>
      <c r="E246" s="106" t="s">
        <v>132</v>
      </c>
      <c r="F246" s="77">
        <v>44903</v>
      </c>
      <c r="G246" s="127">
        <v>40797138.946400002</v>
      </c>
      <c r="H246" s="126">
        <v>-2.5887060000000002</v>
      </c>
      <c r="I246" s="127">
        <v>-1056.1178367900002</v>
      </c>
      <c r="J246" s="113">
        <f t="shared" si="3"/>
        <v>1.5245810845243152E-3</v>
      </c>
      <c r="K246" s="113">
        <f>I246/'סכום נכסי הקרן'!$C$42</f>
        <v>-1.7560361887774438E-5</v>
      </c>
    </row>
    <row r="247" spans="2:11">
      <c r="B247" s="112" t="s">
        <v>2930</v>
      </c>
      <c r="C247" s="111" t="s">
        <v>2931</v>
      </c>
      <c r="D247" s="106" t="s">
        <v>663</v>
      </c>
      <c r="E247" s="106" t="s">
        <v>132</v>
      </c>
      <c r="F247" s="77">
        <v>44902</v>
      </c>
      <c r="G247" s="127">
        <v>71316000</v>
      </c>
      <c r="H247" s="126">
        <v>-2.626487</v>
      </c>
      <c r="I247" s="127">
        <v>-1873.1054999999999</v>
      </c>
      <c r="J247" s="113">
        <f t="shared" si="3"/>
        <v>2.7039607846205621E-3</v>
      </c>
      <c r="K247" s="113">
        <f>I247/'סכום נכסי הקרן'!$C$42</f>
        <v>-3.1144640577186894E-5</v>
      </c>
    </row>
    <row r="248" spans="2:11">
      <c r="B248" s="112" t="s">
        <v>2930</v>
      </c>
      <c r="C248" s="111" t="s">
        <v>2932</v>
      </c>
      <c r="D248" s="106" t="s">
        <v>663</v>
      </c>
      <c r="E248" s="106" t="s">
        <v>132</v>
      </c>
      <c r="F248" s="77">
        <v>44902</v>
      </c>
      <c r="G248" s="127">
        <v>17953384.449792001</v>
      </c>
      <c r="H248" s="126">
        <v>-2.626487</v>
      </c>
      <c r="I248" s="127">
        <v>-471.54331645800005</v>
      </c>
      <c r="J248" s="113">
        <f t="shared" si="3"/>
        <v>6.8070625811111863E-4</v>
      </c>
      <c r="K248" s="113">
        <f>I248/'סכום נכסי הקרן'!$C$42</f>
        <v>-7.8404804788940656E-6</v>
      </c>
    </row>
    <row r="249" spans="2:11">
      <c r="B249" s="112" t="s">
        <v>2930</v>
      </c>
      <c r="C249" s="111" t="s">
        <v>2933</v>
      </c>
      <c r="D249" s="106" t="s">
        <v>663</v>
      </c>
      <c r="E249" s="106" t="s">
        <v>132</v>
      </c>
      <c r="F249" s="77">
        <v>44902</v>
      </c>
      <c r="G249" s="127">
        <v>34309437.261119999</v>
      </c>
      <c r="H249" s="126">
        <v>-2.626487</v>
      </c>
      <c r="I249" s="127">
        <v>-901.1329243890001</v>
      </c>
      <c r="J249" s="113">
        <f t="shared" si="3"/>
        <v>1.3008493591409038E-3</v>
      </c>
      <c r="K249" s="113">
        <f>I249/'סכום נכסי הקרן'!$C$42</f>
        <v>-1.4983385101567819E-5</v>
      </c>
    </row>
    <row r="250" spans="2:11">
      <c r="B250" s="112" t="s">
        <v>2934</v>
      </c>
      <c r="C250" s="111" t="s">
        <v>2935</v>
      </c>
      <c r="D250" s="106" t="s">
        <v>663</v>
      </c>
      <c r="E250" s="106" t="s">
        <v>132</v>
      </c>
      <c r="F250" s="77">
        <v>44882</v>
      </c>
      <c r="G250" s="127">
        <v>15863500.640313001</v>
      </c>
      <c r="H250" s="126">
        <v>-2.7112319999999999</v>
      </c>
      <c r="I250" s="127">
        <v>-430.09630355499996</v>
      </c>
      <c r="J250" s="113">
        <f t="shared" si="3"/>
        <v>6.2087455213973865E-4</v>
      </c>
      <c r="K250" s="113">
        <f>I250/'סכום נכסי הקרן'!$C$42</f>
        <v>-7.1513295902431252E-6</v>
      </c>
    </row>
    <row r="251" spans="2:11">
      <c r="B251" s="112" t="s">
        <v>2936</v>
      </c>
      <c r="C251" s="111" t="s">
        <v>2937</v>
      </c>
      <c r="D251" s="106" t="s">
        <v>663</v>
      </c>
      <c r="E251" s="106" t="s">
        <v>132</v>
      </c>
      <c r="F251" s="77">
        <v>44894</v>
      </c>
      <c r="G251" s="127">
        <v>6559117.9678799994</v>
      </c>
      <c r="H251" s="126">
        <v>-2.6410680000000002</v>
      </c>
      <c r="I251" s="127">
        <v>-173.230771602</v>
      </c>
      <c r="J251" s="113">
        <f t="shared" si="3"/>
        <v>2.5007091864359449E-4</v>
      </c>
      <c r="K251" s="113">
        <f>I251/'סכום נכסי הקרן'!$C$42</f>
        <v>-2.880355707915568E-6</v>
      </c>
    </row>
    <row r="252" spans="2:11">
      <c r="B252" s="112" t="s">
        <v>2936</v>
      </c>
      <c r="C252" s="111" t="s">
        <v>2938</v>
      </c>
      <c r="D252" s="106" t="s">
        <v>663</v>
      </c>
      <c r="E252" s="106" t="s">
        <v>132</v>
      </c>
      <c r="F252" s="77">
        <v>44894</v>
      </c>
      <c r="G252" s="127">
        <v>135880000</v>
      </c>
      <c r="H252" s="126">
        <v>-2.6410680000000002</v>
      </c>
      <c r="I252" s="127">
        <v>-3588.6833199999996</v>
      </c>
      <c r="J252" s="113">
        <f t="shared" si="3"/>
        <v>5.1805191782854322E-3</v>
      </c>
      <c r="K252" s="113">
        <f>I252/'סכום נכסי הקרן'!$C$42</f>
        <v>-5.9670025071596752E-5</v>
      </c>
    </row>
    <row r="253" spans="2:11">
      <c r="B253" s="112" t="s">
        <v>2939</v>
      </c>
      <c r="C253" s="111" t="s">
        <v>2940</v>
      </c>
      <c r="D253" s="106" t="s">
        <v>663</v>
      </c>
      <c r="E253" s="106" t="s">
        <v>132</v>
      </c>
      <c r="F253" s="77">
        <v>44902</v>
      </c>
      <c r="G253" s="127">
        <v>40815161.537600003</v>
      </c>
      <c r="H253" s="126">
        <v>-2.596276</v>
      </c>
      <c r="I253" s="127">
        <v>-1059.674294786</v>
      </c>
      <c r="J253" s="113">
        <f t="shared" si="3"/>
        <v>1.5297150841593245E-3</v>
      </c>
      <c r="K253" s="113">
        <f>I253/'סכום נכסי הקרן'!$C$42</f>
        <v>-1.7619496093516336E-5</v>
      </c>
    </row>
    <row r="254" spans="2:11">
      <c r="B254" s="112" t="s">
        <v>2941</v>
      </c>
      <c r="C254" s="111" t="s">
        <v>2942</v>
      </c>
      <c r="D254" s="106" t="s">
        <v>663</v>
      </c>
      <c r="E254" s="106" t="s">
        <v>132</v>
      </c>
      <c r="F254" s="77">
        <v>44894</v>
      </c>
      <c r="G254" s="127">
        <v>102067941.49600001</v>
      </c>
      <c r="H254" s="126">
        <v>-2.610862</v>
      </c>
      <c r="I254" s="127">
        <v>-2664.8528668109998</v>
      </c>
      <c r="J254" s="113">
        <f t="shared" si="3"/>
        <v>3.8469043247380489E-3</v>
      </c>
      <c r="K254" s="113">
        <f>I254/'סכום נכסי הקרן'!$C$42</f>
        <v>-4.4309241912916645E-5</v>
      </c>
    </row>
    <row r="255" spans="2:11">
      <c r="B255" s="112" t="s">
        <v>2943</v>
      </c>
      <c r="C255" s="111" t="s">
        <v>2944</v>
      </c>
      <c r="D255" s="106" t="s">
        <v>663</v>
      </c>
      <c r="E255" s="106" t="s">
        <v>132</v>
      </c>
      <c r="F255" s="77">
        <v>44882</v>
      </c>
      <c r="G255" s="127">
        <v>85000000</v>
      </c>
      <c r="H255" s="126">
        <v>-2.611542</v>
      </c>
      <c r="I255" s="127">
        <v>-2219.8104199999998</v>
      </c>
      <c r="J255" s="113">
        <f t="shared" si="3"/>
        <v>3.2044539535931635E-3</v>
      </c>
      <c r="K255" s="113">
        <f>I255/'סכום נכסי הקרן'!$C$42</f>
        <v>-3.6909398685975925E-5</v>
      </c>
    </row>
    <row r="256" spans="2:11">
      <c r="B256" s="112" t="s">
        <v>2943</v>
      </c>
      <c r="C256" s="111" t="s">
        <v>2945</v>
      </c>
      <c r="D256" s="106" t="s">
        <v>663</v>
      </c>
      <c r="E256" s="106" t="s">
        <v>132</v>
      </c>
      <c r="F256" s="77">
        <v>44882</v>
      </c>
      <c r="G256" s="127">
        <v>32680965.375999998</v>
      </c>
      <c r="H256" s="126">
        <v>-2.611542</v>
      </c>
      <c r="I256" s="127">
        <v>-853.47703106699998</v>
      </c>
      <c r="J256" s="113">
        <f t="shared" si="3"/>
        <v>1.2320546934380114E-3</v>
      </c>
      <c r="K256" s="113">
        <f>I256/'סכום נכסי הקרן'!$C$42</f>
        <v>-1.4190997449671835E-5</v>
      </c>
    </row>
    <row r="257" spans="2:11">
      <c r="B257" s="112" t="s">
        <v>2946</v>
      </c>
      <c r="C257" s="111" t="s">
        <v>2947</v>
      </c>
      <c r="D257" s="106" t="s">
        <v>663</v>
      </c>
      <c r="E257" s="106" t="s">
        <v>132</v>
      </c>
      <c r="F257" s="77">
        <v>44882</v>
      </c>
      <c r="G257" s="127">
        <v>51000000</v>
      </c>
      <c r="H257" s="126">
        <v>-2.611542</v>
      </c>
      <c r="I257" s="127">
        <v>-1331.88626</v>
      </c>
      <c r="J257" s="113">
        <f t="shared" si="3"/>
        <v>1.9226723837044663E-3</v>
      </c>
      <c r="K257" s="113">
        <f>I257/'סכום נכסי הקרן'!$C$42</f>
        <v>-2.2145639344603757E-5</v>
      </c>
    </row>
    <row r="258" spans="2:11">
      <c r="B258" s="112" t="s">
        <v>2946</v>
      </c>
      <c r="C258" s="111" t="s">
        <v>2948</v>
      </c>
      <c r="D258" s="106" t="s">
        <v>663</v>
      </c>
      <c r="E258" s="106" t="s">
        <v>132</v>
      </c>
      <c r="F258" s="77">
        <v>44882</v>
      </c>
      <c r="G258" s="127">
        <v>49021448.064000003</v>
      </c>
      <c r="H258" s="126">
        <v>-2.611542</v>
      </c>
      <c r="I258" s="127">
        <v>-1280.2155466009999</v>
      </c>
      <c r="J258" s="113">
        <f t="shared" si="3"/>
        <v>1.8480820401577389E-3</v>
      </c>
      <c r="K258" s="113">
        <f>I258/'סכום נכסי הקרן'!$C$42</f>
        <v>-2.1286496174516064E-5</v>
      </c>
    </row>
    <row r="259" spans="2:11">
      <c r="B259" s="112" t="s">
        <v>2949</v>
      </c>
      <c r="C259" s="111" t="s">
        <v>2950</v>
      </c>
      <c r="D259" s="106" t="s">
        <v>663</v>
      </c>
      <c r="E259" s="106" t="s">
        <v>132</v>
      </c>
      <c r="F259" s="77">
        <v>44901</v>
      </c>
      <c r="G259" s="127">
        <v>53184666.631200001</v>
      </c>
      <c r="H259" s="126">
        <v>-3.2762699999999998</v>
      </c>
      <c r="I259" s="127">
        <v>-1742.4733789649999</v>
      </c>
      <c r="J259" s="113">
        <f t="shared" si="3"/>
        <v>2.5153840426856062E-3</v>
      </c>
      <c r="K259" s="113">
        <f>I259/'סכום נכסי הקרן'!$C$42</f>
        <v>-2.897258435426157E-5</v>
      </c>
    </row>
    <row r="260" spans="2:11">
      <c r="B260" s="112" t="s">
        <v>2951</v>
      </c>
      <c r="C260" s="111" t="s">
        <v>2952</v>
      </c>
      <c r="D260" s="106" t="s">
        <v>663</v>
      </c>
      <c r="E260" s="106" t="s">
        <v>132</v>
      </c>
      <c r="F260" s="77">
        <v>44901</v>
      </c>
      <c r="G260" s="127">
        <v>49122374.574720003</v>
      </c>
      <c r="H260" s="126">
        <v>-3.2156440000000002</v>
      </c>
      <c r="I260" s="127">
        <v>-1579.600819279</v>
      </c>
      <c r="J260" s="113">
        <f t="shared" si="3"/>
        <v>2.2802659384027904E-3</v>
      </c>
      <c r="K260" s="113">
        <f>I260/'סכום נכסי הקרן'!$C$42</f>
        <v>-2.6264457486177049E-5</v>
      </c>
    </row>
    <row r="261" spans="2:11">
      <c r="B261" s="112" t="s">
        <v>2953</v>
      </c>
      <c r="C261" s="111" t="s">
        <v>2954</v>
      </c>
      <c r="D261" s="106" t="s">
        <v>663</v>
      </c>
      <c r="E261" s="106" t="s">
        <v>132</v>
      </c>
      <c r="F261" s="77">
        <v>44895</v>
      </c>
      <c r="G261" s="127">
        <v>36083342.233101003</v>
      </c>
      <c r="H261" s="126">
        <v>-2.7748810000000002</v>
      </c>
      <c r="I261" s="127">
        <v>-1001.2698411860001</v>
      </c>
      <c r="J261" s="113">
        <f t="shared" si="3"/>
        <v>1.445404108519356E-3</v>
      </c>
      <c r="K261" s="113">
        <f>I261/'סכום נכסי הקרן'!$C$42</f>
        <v>-1.6648389172160871E-5</v>
      </c>
    </row>
    <row r="262" spans="2:11">
      <c r="B262" s="112" t="s">
        <v>2955</v>
      </c>
      <c r="C262" s="111" t="s">
        <v>2956</v>
      </c>
      <c r="D262" s="106" t="s">
        <v>663</v>
      </c>
      <c r="E262" s="106" t="s">
        <v>132</v>
      </c>
      <c r="F262" s="77">
        <v>44886</v>
      </c>
      <c r="G262" s="127">
        <v>99290251.680013001</v>
      </c>
      <c r="H262" s="126">
        <v>-2.1592190000000002</v>
      </c>
      <c r="I262" s="127">
        <v>-2143.8936766789998</v>
      </c>
      <c r="J262" s="113">
        <f t="shared" si="3"/>
        <v>3.0948627443227357E-3</v>
      </c>
      <c r="K262" s="113">
        <f>I262/'סכום נכסי הקרן'!$C$42</f>
        <v>-3.564711010451423E-5</v>
      </c>
    </row>
    <row r="263" spans="2:11">
      <c r="B263" s="112" t="s">
        <v>2957</v>
      </c>
      <c r="C263" s="111" t="s">
        <v>2958</v>
      </c>
      <c r="D263" s="106" t="s">
        <v>663</v>
      </c>
      <c r="E263" s="106" t="s">
        <v>132</v>
      </c>
      <c r="F263" s="77">
        <v>44895</v>
      </c>
      <c r="G263" s="127">
        <v>24618859.5792</v>
      </c>
      <c r="H263" s="126">
        <v>-2.7056619999999998</v>
      </c>
      <c r="I263" s="127">
        <v>-666.10319839499994</v>
      </c>
      <c r="J263" s="113">
        <f t="shared" si="3"/>
        <v>9.6156726194568864E-4</v>
      </c>
      <c r="K263" s="113">
        <f>I263/'סכום נכסי הקרן'!$C$42</f>
        <v>-1.1075481173552096E-5</v>
      </c>
    </row>
    <row r="264" spans="2:11">
      <c r="B264" s="112" t="s">
        <v>2959</v>
      </c>
      <c r="C264" s="111" t="s">
        <v>2960</v>
      </c>
      <c r="D264" s="106" t="s">
        <v>663</v>
      </c>
      <c r="E264" s="106" t="s">
        <v>132</v>
      </c>
      <c r="F264" s="77">
        <v>44895</v>
      </c>
      <c r="G264" s="127">
        <v>17721073.9465</v>
      </c>
      <c r="H264" s="126">
        <v>-2.7056619999999998</v>
      </c>
      <c r="I264" s="127">
        <v>-479.47241409699996</v>
      </c>
      <c r="J264" s="113">
        <f t="shared" si="3"/>
        <v>6.9215247353960523E-4</v>
      </c>
      <c r="K264" s="113">
        <f>I264/'סכום נכסי הקרן'!$C$42</f>
        <v>-7.9723197672139564E-6</v>
      </c>
    </row>
    <row r="265" spans="2:11">
      <c r="B265" s="112" t="s">
        <v>2961</v>
      </c>
      <c r="C265" s="111" t="s">
        <v>2962</v>
      </c>
      <c r="D265" s="106" t="s">
        <v>663</v>
      </c>
      <c r="E265" s="106" t="s">
        <v>132</v>
      </c>
      <c r="F265" s="77">
        <v>44895</v>
      </c>
      <c r="G265" s="127">
        <v>12938022.112050002</v>
      </c>
      <c r="H265" s="126">
        <v>-2.7056619999999998</v>
      </c>
      <c r="I265" s="127">
        <v>-350.05918584900002</v>
      </c>
      <c r="J265" s="113">
        <f t="shared" si="3"/>
        <v>5.0533528988724733E-4</v>
      </c>
      <c r="K265" s="113">
        <f>I265/'סכום נכסי הקרן'!$C$42</f>
        <v>-5.8205304100648755E-6</v>
      </c>
    </row>
    <row r="266" spans="2:11">
      <c r="B266" s="112" t="s">
        <v>2963</v>
      </c>
      <c r="C266" s="111" t="s">
        <v>2964</v>
      </c>
      <c r="D266" s="106" t="s">
        <v>663</v>
      </c>
      <c r="E266" s="106" t="s">
        <v>132</v>
      </c>
      <c r="F266" s="77">
        <v>44887</v>
      </c>
      <c r="G266" s="127">
        <v>68380000</v>
      </c>
      <c r="H266" s="126">
        <v>-2.0261360000000002</v>
      </c>
      <c r="I266" s="127">
        <v>-1385.4716599999999</v>
      </c>
      <c r="J266" s="113">
        <f t="shared" si="3"/>
        <v>2.0000267133074741E-3</v>
      </c>
      <c r="K266" s="113">
        <f>I266/'סכום נכסי הקרן'!$C$42</f>
        <v>-2.3036618535676973E-5</v>
      </c>
    </row>
    <row r="267" spans="2:11">
      <c r="B267" s="112" t="s">
        <v>2965</v>
      </c>
      <c r="C267" s="111" t="s">
        <v>2966</v>
      </c>
      <c r="D267" s="106" t="s">
        <v>663</v>
      </c>
      <c r="E267" s="106" t="s">
        <v>132</v>
      </c>
      <c r="F267" s="77">
        <v>44887</v>
      </c>
      <c r="G267" s="127">
        <v>16431797.150079999</v>
      </c>
      <c r="H267" s="126">
        <v>-2.0261360000000002</v>
      </c>
      <c r="I267" s="127">
        <v>-332.93052463200002</v>
      </c>
      <c r="J267" s="113">
        <f t="shared" si="3"/>
        <v>4.8060885124093553E-4</v>
      </c>
      <c r="K267" s="113">
        <f>I267/'סכום נכסי הקרן'!$C$42</f>
        <v>-5.5357274466589883E-6</v>
      </c>
    </row>
    <row r="268" spans="2:11">
      <c r="B268" s="112" t="s">
        <v>2965</v>
      </c>
      <c r="C268" s="111" t="s">
        <v>2967</v>
      </c>
      <c r="D268" s="106" t="s">
        <v>663</v>
      </c>
      <c r="E268" s="106" t="s">
        <v>132</v>
      </c>
      <c r="F268" s="77">
        <v>44887</v>
      </c>
      <c r="G268" s="127">
        <v>110262750</v>
      </c>
      <c r="H268" s="126">
        <v>-2.0261360000000002</v>
      </c>
      <c r="I268" s="127">
        <v>-2234.07305</v>
      </c>
      <c r="J268" s="113">
        <f t="shared" ref="J268:J331" si="4">IFERROR(I268/$I$11,0)</f>
        <v>3.2250430726820526E-3</v>
      </c>
      <c r="K268" s="113">
        <f>I268/'סכום נכסי הקרן'!$C$42</f>
        <v>-3.7146547359681383E-5</v>
      </c>
    </row>
    <row r="269" spans="2:11">
      <c r="B269" s="112" t="s">
        <v>2965</v>
      </c>
      <c r="C269" s="111" t="s">
        <v>2968</v>
      </c>
      <c r="D269" s="106" t="s">
        <v>663</v>
      </c>
      <c r="E269" s="106" t="s">
        <v>132</v>
      </c>
      <c r="F269" s="77">
        <v>44887</v>
      </c>
      <c r="G269" s="127">
        <v>11702598.877839999</v>
      </c>
      <c r="H269" s="126">
        <v>-2.0261360000000002</v>
      </c>
      <c r="I269" s="127">
        <v>-237.110545387</v>
      </c>
      <c r="J269" s="113">
        <f t="shared" si="4"/>
        <v>3.4228590773260876E-4</v>
      </c>
      <c r="K269" s="113">
        <f>I269/'סכום נכסי הקרן'!$C$42</f>
        <v>-3.9425022846491425E-6</v>
      </c>
    </row>
    <row r="270" spans="2:11">
      <c r="B270" s="112" t="s">
        <v>2969</v>
      </c>
      <c r="C270" s="111" t="s">
        <v>2970</v>
      </c>
      <c r="D270" s="106" t="s">
        <v>663</v>
      </c>
      <c r="E270" s="106" t="s">
        <v>132</v>
      </c>
      <c r="F270" s="77">
        <v>44886</v>
      </c>
      <c r="G270" s="127">
        <v>21594941.739</v>
      </c>
      <c r="H270" s="126">
        <v>-2.003889</v>
      </c>
      <c r="I270" s="127">
        <v>-432.73863806999998</v>
      </c>
      <c r="J270" s="113">
        <f t="shared" si="4"/>
        <v>6.2468894962477593E-4</v>
      </c>
      <c r="K270" s="113">
        <f>I270/'סכום נכסי הקרן'!$C$42</f>
        <v>-7.1952644133240307E-6</v>
      </c>
    </row>
    <row r="271" spans="2:11">
      <c r="B271" s="112" t="s">
        <v>2969</v>
      </c>
      <c r="C271" s="111" t="s">
        <v>2971</v>
      </c>
      <c r="D271" s="106" t="s">
        <v>663</v>
      </c>
      <c r="E271" s="106" t="s">
        <v>132</v>
      </c>
      <c r="F271" s="77">
        <v>44886</v>
      </c>
      <c r="G271" s="127">
        <v>12422913.917400001</v>
      </c>
      <c r="H271" s="126">
        <v>-2.003889</v>
      </c>
      <c r="I271" s="127">
        <v>-248.94139166699998</v>
      </c>
      <c r="J271" s="113">
        <f t="shared" si="4"/>
        <v>3.5936457435869785E-4</v>
      </c>
      <c r="K271" s="113">
        <f>I271/'סכום נכסי הקרן'!$C$42</f>
        <v>-4.1392170212801273E-6</v>
      </c>
    </row>
    <row r="272" spans="2:11">
      <c r="B272" s="112" t="s">
        <v>2972</v>
      </c>
      <c r="C272" s="111" t="s">
        <v>2973</v>
      </c>
      <c r="D272" s="106" t="s">
        <v>663</v>
      </c>
      <c r="E272" s="106" t="s">
        <v>132</v>
      </c>
      <c r="F272" s="77">
        <v>44887</v>
      </c>
      <c r="G272" s="127">
        <v>41109530.527199998</v>
      </c>
      <c r="H272" s="126">
        <v>-2.1310150000000001</v>
      </c>
      <c r="I272" s="127">
        <v>-876.05012709499999</v>
      </c>
      <c r="J272" s="113">
        <f t="shared" si="4"/>
        <v>1.2646405603030579E-3</v>
      </c>
      <c r="K272" s="113">
        <f>I272/'סכום נכסי הקרן'!$C$42</f>
        <v>-1.4566326528843502E-5</v>
      </c>
    </row>
    <row r="273" spans="2:11">
      <c r="B273" s="112" t="s">
        <v>2974</v>
      </c>
      <c r="C273" s="111" t="s">
        <v>2975</v>
      </c>
      <c r="D273" s="106" t="s">
        <v>663</v>
      </c>
      <c r="E273" s="106" t="s">
        <v>132</v>
      </c>
      <c r="F273" s="77">
        <v>44888</v>
      </c>
      <c r="G273" s="127">
        <v>41115538.057599999</v>
      </c>
      <c r="H273" s="126">
        <v>-2.5793370000000002</v>
      </c>
      <c r="I273" s="127">
        <v>-1060.5081400059998</v>
      </c>
      <c r="J273" s="113">
        <f t="shared" si="4"/>
        <v>1.5309187989395773E-3</v>
      </c>
      <c r="K273" s="113">
        <f>I273/'סכום נכסי הקרן'!$C$42</f>
        <v>-1.7633360667441241E-5</v>
      </c>
    </row>
    <row r="274" spans="2:11">
      <c r="B274" s="112" t="s">
        <v>2976</v>
      </c>
      <c r="C274" s="111" t="s">
        <v>2977</v>
      </c>
      <c r="D274" s="106" t="s">
        <v>663</v>
      </c>
      <c r="E274" s="106" t="s">
        <v>132</v>
      </c>
      <c r="F274" s="77">
        <v>44886</v>
      </c>
      <c r="G274" s="127">
        <v>3552517.4886599998</v>
      </c>
      <c r="H274" s="126">
        <v>-1.91449</v>
      </c>
      <c r="I274" s="127">
        <v>-68.012599644999995</v>
      </c>
      <c r="J274" s="113">
        <f t="shared" si="4"/>
        <v>9.8181016659327713E-5</v>
      </c>
      <c r="K274" s="113">
        <f>I274/'סכום נכסי הקרן'!$C$42</f>
        <v>-1.1308642095512687E-6</v>
      </c>
    </row>
    <row r="275" spans="2:11">
      <c r="B275" s="112" t="s">
        <v>2976</v>
      </c>
      <c r="C275" s="111" t="s">
        <v>2978</v>
      </c>
      <c r="D275" s="106" t="s">
        <v>663</v>
      </c>
      <c r="E275" s="106" t="s">
        <v>132</v>
      </c>
      <c r="F275" s="77">
        <v>44886</v>
      </c>
      <c r="G275" s="127">
        <v>10251753.864870001</v>
      </c>
      <c r="H275" s="126">
        <v>-1.91449</v>
      </c>
      <c r="I275" s="127">
        <v>-196.26882443099998</v>
      </c>
      <c r="J275" s="113">
        <f t="shared" si="4"/>
        <v>2.8332798366402859E-4</v>
      </c>
      <c r="K275" s="113">
        <f>I275/'סכום נכסי הקרן'!$C$42</f>
        <v>-3.2634157517611756E-6</v>
      </c>
    </row>
    <row r="276" spans="2:11">
      <c r="B276" s="112" t="s">
        <v>2979</v>
      </c>
      <c r="C276" s="111" t="s">
        <v>2980</v>
      </c>
      <c r="D276" s="106" t="s">
        <v>663</v>
      </c>
      <c r="E276" s="106" t="s">
        <v>132</v>
      </c>
      <c r="F276" s="77">
        <v>44886</v>
      </c>
      <c r="G276" s="127">
        <v>34475000</v>
      </c>
      <c r="H276" s="126">
        <v>-2.027647</v>
      </c>
      <c r="I276" s="127">
        <v>-699.03143</v>
      </c>
      <c r="J276" s="113">
        <f t="shared" si="4"/>
        <v>1.0091015022577392E-3</v>
      </c>
      <c r="K276" s="113">
        <f>I276/'סכום נכסי הקרן'!$C$42</f>
        <v>-1.1622987941419732E-5</v>
      </c>
    </row>
    <row r="277" spans="2:11">
      <c r="B277" s="112" t="s">
        <v>2981</v>
      </c>
      <c r="C277" s="111" t="s">
        <v>2982</v>
      </c>
      <c r="D277" s="106" t="s">
        <v>663</v>
      </c>
      <c r="E277" s="106" t="s">
        <v>132</v>
      </c>
      <c r="F277" s="77">
        <v>44887</v>
      </c>
      <c r="G277" s="127">
        <v>41423123.614079997</v>
      </c>
      <c r="H277" s="126">
        <v>-1.679003</v>
      </c>
      <c r="I277" s="127">
        <v>-695.49539892600001</v>
      </c>
      <c r="J277" s="113">
        <f t="shared" si="4"/>
        <v>1.0039969903350013E-3</v>
      </c>
      <c r="K277" s="113">
        <f>I277/'סכום נכסי הקרן'!$C$42</f>
        <v>-1.1564193379730872E-5</v>
      </c>
    </row>
    <row r="278" spans="2:11">
      <c r="B278" s="112" t="s">
        <v>2983</v>
      </c>
      <c r="C278" s="111" t="s">
        <v>2984</v>
      </c>
      <c r="D278" s="106" t="s">
        <v>663</v>
      </c>
      <c r="E278" s="106" t="s">
        <v>132</v>
      </c>
      <c r="F278" s="77">
        <v>44852</v>
      </c>
      <c r="G278" s="127">
        <v>29100477.257599998</v>
      </c>
      <c r="H278" s="126">
        <v>-0.93711699999999998</v>
      </c>
      <c r="I278" s="127">
        <v>-272.70553460100001</v>
      </c>
      <c r="J278" s="113">
        <f t="shared" si="4"/>
        <v>3.9366980199998869E-4</v>
      </c>
      <c r="K278" s="113">
        <f>I278/'סכום נכסי הקרן'!$C$42</f>
        <v>-4.5343499651022054E-6</v>
      </c>
    </row>
    <row r="279" spans="2:11">
      <c r="B279" s="112" t="s">
        <v>2985</v>
      </c>
      <c r="C279" s="111" t="s">
        <v>2986</v>
      </c>
      <c r="D279" s="106" t="s">
        <v>663</v>
      </c>
      <c r="E279" s="106" t="s">
        <v>132</v>
      </c>
      <c r="F279" s="77">
        <v>44852</v>
      </c>
      <c r="G279" s="127">
        <v>26227625.029956002</v>
      </c>
      <c r="H279" s="126">
        <v>-0.89629199999999998</v>
      </c>
      <c r="I279" s="127">
        <v>-235.07609517400002</v>
      </c>
      <c r="J279" s="113">
        <f t="shared" si="4"/>
        <v>3.393490343988777E-4</v>
      </c>
      <c r="K279" s="113">
        <f>I279/'סכום נכסי הקרן'!$C$42</f>
        <v>-3.9086749211311422E-6</v>
      </c>
    </row>
    <row r="280" spans="2:11">
      <c r="B280" s="112" t="s">
        <v>2985</v>
      </c>
      <c r="C280" s="111" t="s">
        <v>2987</v>
      </c>
      <c r="D280" s="106" t="s">
        <v>663</v>
      </c>
      <c r="E280" s="106" t="s">
        <v>132</v>
      </c>
      <c r="F280" s="77">
        <v>44852</v>
      </c>
      <c r="G280" s="127">
        <v>13701103.448555</v>
      </c>
      <c r="H280" s="126">
        <v>-0.89629199999999998</v>
      </c>
      <c r="I280" s="127">
        <v>-122.801889023</v>
      </c>
      <c r="J280" s="113">
        <f t="shared" si="4"/>
        <v>1.7727324605876086E-4</v>
      </c>
      <c r="K280" s="113">
        <f>I280/'סכום נכסי הקרן'!$C$42</f>
        <v>-2.0418608005907449E-6</v>
      </c>
    </row>
    <row r="281" spans="2:11">
      <c r="B281" s="112" t="s">
        <v>2988</v>
      </c>
      <c r="C281" s="111" t="s">
        <v>2989</v>
      </c>
      <c r="D281" s="106" t="s">
        <v>663</v>
      </c>
      <c r="E281" s="106" t="s">
        <v>132</v>
      </c>
      <c r="F281" s="77">
        <v>44852</v>
      </c>
      <c r="G281" s="127">
        <v>70701183.470303997</v>
      </c>
      <c r="H281" s="126">
        <v>-0.89629199999999998</v>
      </c>
      <c r="I281" s="127">
        <v>-633.68902504100004</v>
      </c>
      <c r="J281" s="113">
        <f t="shared" si="4"/>
        <v>9.1477510121843191E-4</v>
      </c>
      <c r="K281" s="113">
        <f>I281/'סכום נכסי הקרן'!$C$42</f>
        <v>-1.0536521793678963E-5</v>
      </c>
    </row>
    <row r="282" spans="2:11">
      <c r="B282" s="112" t="s">
        <v>2990</v>
      </c>
      <c r="C282" s="111" t="s">
        <v>2991</v>
      </c>
      <c r="D282" s="106" t="s">
        <v>663</v>
      </c>
      <c r="E282" s="106" t="s">
        <v>132</v>
      </c>
      <c r="F282" s="77">
        <v>44860</v>
      </c>
      <c r="G282" s="127">
        <v>37433282.374224</v>
      </c>
      <c r="H282" s="126">
        <v>-1.358646</v>
      </c>
      <c r="I282" s="127">
        <v>-508.58580897999997</v>
      </c>
      <c r="J282" s="113">
        <f t="shared" si="4"/>
        <v>7.3417972618010255E-4</v>
      </c>
      <c r="K282" s="113">
        <f>I282/'סכום נכסי הקרן'!$C$42</f>
        <v>-8.4563961951635552E-6</v>
      </c>
    </row>
    <row r="283" spans="2:11">
      <c r="B283" s="112" t="s">
        <v>2992</v>
      </c>
      <c r="C283" s="111" t="s">
        <v>2993</v>
      </c>
      <c r="D283" s="106" t="s">
        <v>663</v>
      </c>
      <c r="E283" s="106" t="s">
        <v>132</v>
      </c>
      <c r="F283" s="77">
        <v>44865</v>
      </c>
      <c r="G283" s="127">
        <v>1484217.4432300001</v>
      </c>
      <c r="H283" s="126">
        <v>-0.76047299999999995</v>
      </c>
      <c r="I283" s="127">
        <v>-11.287069336</v>
      </c>
      <c r="J283" s="113">
        <f t="shared" si="4"/>
        <v>1.629368599784542E-5</v>
      </c>
      <c r="K283" s="113">
        <f>I283/'סכום נכסי הקרן'!$C$42</f>
        <v>-1.8767320775018148E-7</v>
      </c>
    </row>
    <row r="284" spans="2:11">
      <c r="B284" s="112" t="s">
        <v>2992</v>
      </c>
      <c r="C284" s="111" t="s">
        <v>2994</v>
      </c>
      <c r="D284" s="106" t="s">
        <v>663</v>
      </c>
      <c r="E284" s="106" t="s">
        <v>132</v>
      </c>
      <c r="F284" s="77">
        <v>44865</v>
      </c>
      <c r="G284" s="127">
        <v>6698139.6027600002</v>
      </c>
      <c r="H284" s="126">
        <v>-0.76047299999999995</v>
      </c>
      <c r="I284" s="127">
        <v>-50.937527020000012</v>
      </c>
      <c r="J284" s="113">
        <f t="shared" si="4"/>
        <v>7.3531936950497613E-5</v>
      </c>
      <c r="K284" s="113">
        <f>I284/'סכום נכסי הקרן'!$C$42</f>
        <v>-8.4695227841071749E-7</v>
      </c>
    </row>
    <row r="285" spans="2:11">
      <c r="B285" s="112" t="s">
        <v>2992</v>
      </c>
      <c r="C285" s="111" t="s">
        <v>2995</v>
      </c>
      <c r="D285" s="106" t="s">
        <v>663</v>
      </c>
      <c r="E285" s="106" t="s">
        <v>132</v>
      </c>
      <c r="F285" s="77">
        <v>44865</v>
      </c>
      <c r="G285" s="127">
        <v>10800774.02994</v>
      </c>
      <c r="H285" s="126">
        <v>-0.76047299999999995</v>
      </c>
      <c r="I285" s="127">
        <v>-82.136944228999994</v>
      </c>
      <c r="J285" s="113">
        <f t="shared" si="4"/>
        <v>1.1857051093159578E-4</v>
      </c>
      <c r="K285" s="113">
        <f>I285/'סכום נכסי הקרן'!$C$42</f>
        <v>-1.3657135735924378E-6</v>
      </c>
    </row>
    <row r="286" spans="2:11">
      <c r="B286" s="112" t="s">
        <v>2996</v>
      </c>
      <c r="C286" s="111" t="s">
        <v>2997</v>
      </c>
      <c r="D286" s="106" t="s">
        <v>663</v>
      </c>
      <c r="E286" s="106" t="s">
        <v>132</v>
      </c>
      <c r="F286" s="77">
        <v>44865</v>
      </c>
      <c r="G286" s="127">
        <v>110933374.25788802</v>
      </c>
      <c r="H286" s="126">
        <v>-0.70241399999999998</v>
      </c>
      <c r="I286" s="127">
        <v>-779.21187297800009</v>
      </c>
      <c r="J286" s="113">
        <f t="shared" si="4"/>
        <v>1.1248476647168304E-3</v>
      </c>
      <c r="K286" s="113">
        <f>I286/'סכום נכסי הקרן'!$C$42</f>
        <v>-1.2956170230334822E-5</v>
      </c>
    </row>
    <row r="287" spans="2:11">
      <c r="B287" s="112" t="s">
        <v>2998</v>
      </c>
      <c r="C287" s="111" t="s">
        <v>2999</v>
      </c>
      <c r="D287" s="106" t="s">
        <v>663</v>
      </c>
      <c r="E287" s="106" t="s">
        <v>132</v>
      </c>
      <c r="F287" s="77">
        <v>44865</v>
      </c>
      <c r="G287" s="127">
        <v>17363500</v>
      </c>
      <c r="H287" s="126">
        <v>-0.65311699999999995</v>
      </c>
      <c r="I287" s="127">
        <v>-113.404</v>
      </c>
      <c r="J287" s="113">
        <f t="shared" si="4"/>
        <v>1.6370672597945511E-4</v>
      </c>
      <c r="K287" s="113">
        <f>I287/'סכום נכסי הקרן'!$C$42</f>
        <v>-1.8855995137568612E-6</v>
      </c>
    </row>
    <row r="288" spans="2:11">
      <c r="B288" s="112" t="s">
        <v>2998</v>
      </c>
      <c r="C288" s="111" t="s">
        <v>3000</v>
      </c>
      <c r="D288" s="106" t="s">
        <v>663</v>
      </c>
      <c r="E288" s="106" t="s">
        <v>132</v>
      </c>
      <c r="F288" s="77">
        <v>44865</v>
      </c>
      <c r="G288" s="127">
        <v>15497621.436265999</v>
      </c>
      <c r="H288" s="126">
        <v>-0.65311699999999995</v>
      </c>
      <c r="I288" s="127">
        <v>-101.217626709</v>
      </c>
      <c r="J288" s="113">
        <f t="shared" si="4"/>
        <v>1.4611483086964338E-4</v>
      </c>
      <c r="K288" s="113">
        <f>I288/'סכום נכסי הקרן'!$C$42</f>
        <v>-1.6829733316824264E-6</v>
      </c>
    </row>
    <row r="289" spans="2:11">
      <c r="B289" s="112" t="s">
        <v>3001</v>
      </c>
      <c r="C289" s="111" t="s">
        <v>3002</v>
      </c>
      <c r="D289" s="106" t="s">
        <v>663</v>
      </c>
      <c r="E289" s="106" t="s">
        <v>132</v>
      </c>
      <c r="F289" s="77">
        <v>44853</v>
      </c>
      <c r="G289" s="127">
        <v>121723000</v>
      </c>
      <c r="H289" s="126">
        <v>-0.41304400000000002</v>
      </c>
      <c r="I289" s="127">
        <v>-502.76916</v>
      </c>
      <c r="J289" s="113">
        <f t="shared" si="4"/>
        <v>7.2578298038024076E-4</v>
      </c>
      <c r="K289" s="113">
        <f>I289/'סכום נכסי הקרן'!$C$42</f>
        <v>-8.3596811719863997E-6</v>
      </c>
    </row>
    <row r="290" spans="2:11">
      <c r="B290" s="112" t="s">
        <v>3003</v>
      </c>
      <c r="C290" s="111" t="s">
        <v>3004</v>
      </c>
      <c r="D290" s="106" t="s">
        <v>663</v>
      </c>
      <c r="E290" s="106" t="s">
        <v>132</v>
      </c>
      <c r="F290" s="77">
        <v>44867</v>
      </c>
      <c r="G290" s="127">
        <v>66880634.437119998</v>
      </c>
      <c r="H290" s="126">
        <v>-0.33366899999999999</v>
      </c>
      <c r="I290" s="127">
        <v>-223.15972285099997</v>
      </c>
      <c r="J290" s="113">
        <f t="shared" si="4"/>
        <v>3.2214690485714612E-4</v>
      </c>
      <c r="K290" s="113">
        <f>I290/'סכום נכסי הקרן'!$C$42</f>
        <v>-3.7105381194487095E-6</v>
      </c>
    </row>
    <row r="291" spans="2:11">
      <c r="B291" s="112" t="s">
        <v>3005</v>
      </c>
      <c r="C291" s="111" t="s">
        <v>3006</v>
      </c>
      <c r="D291" s="106" t="s">
        <v>663</v>
      </c>
      <c r="E291" s="106" t="s">
        <v>132</v>
      </c>
      <c r="F291" s="77">
        <v>44853</v>
      </c>
      <c r="G291" s="127">
        <v>111360000</v>
      </c>
      <c r="H291" s="126">
        <v>-0.34956399999999999</v>
      </c>
      <c r="I291" s="127">
        <v>-389.27465999999998</v>
      </c>
      <c r="J291" s="113">
        <f t="shared" si="4"/>
        <v>5.6194561122504985E-4</v>
      </c>
      <c r="K291" s="113">
        <f>I291/'סכום נכסי הקרן'!$C$42</f>
        <v>-6.4725768898263509E-6</v>
      </c>
    </row>
    <row r="292" spans="2:11">
      <c r="B292" s="112" t="s">
        <v>3005</v>
      </c>
      <c r="C292" s="111" t="s">
        <v>2622</v>
      </c>
      <c r="D292" s="106" t="s">
        <v>663</v>
      </c>
      <c r="E292" s="106" t="s">
        <v>132</v>
      </c>
      <c r="F292" s="77">
        <v>44853</v>
      </c>
      <c r="G292" s="127">
        <v>47463408.79056</v>
      </c>
      <c r="H292" s="126">
        <v>-0.34956399999999999</v>
      </c>
      <c r="I292" s="127">
        <v>-165.915068905</v>
      </c>
      <c r="J292" s="113">
        <f t="shared" si="4"/>
        <v>2.3951018236652365E-4</v>
      </c>
      <c r="K292" s="113">
        <f>I292/'סכום נכסי הקרן'!$C$42</f>
        <v>-2.7587155060862416E-6</v>
      </c>
    </row>
    <row r="293" spans="2:11">
      <c r="B293" s="112" t="s">
        <v>3007</v>
      </c>
      <c r="C293" s="111" t="s">
        <v>2762</v>
      </c>
      <c r="D293" s="106" t="s">
        <v>663</v>
      </c>
      <c r="E293" s="106" t="s">
        <v>132</v>
      </c>
      <c r="F293" s="77">
        <v>44853</v>
      </c>
      <c r="G293" s="127">
        <v>39552840.658799998</v>
      </c>
      <c r="H293" s="126">
        <v>-0.34956399999999999</v>
      </c>
      <c r="I293" s="127">
        <v>-138.26255657900001</v>
      </c>
      <c r="J293" s="113">
        <f t="shared" si="4"/>
        <v>1.9959181742352353E-4</v>
      </c>
      <c r="K293" s="113">
        <f>I293/'סכום נכסי הקרן'!$C$42</f>
        <v>-2.298929574407807E-6</v>
      </c>
    </row>
    <row r="294" spans="2:11">
      <c r="B294" s="112" t="s">
        <v>3007</v>
      </c>
      <c r="C294" s="111" t="s">
        <v>3008</v>
      </c>
      <c r="D294" s="106" t="s">
        <v>663</v>
      </c>
      <c r="E294" s="106" t="s">
        <v>132</v>
      </c>
      <c r="F294" s="77">
        <v>44853</v>
      </c>
      <c r="G294" s="127">
        <v>17336036.26368</v>
      </c>
      <c r="H294" s="126">
        <v>-0.34956399999999999</v>
      </c>
      <c r="I294" s="127">
        <v>-60.600570283000003</v>
      </c>
      <c r="J294" s="113">
        <f t="shared" si="4"/>
        <v>8.7481226001885214E-5</v>
      </c>
      <c r="K294" s="113">
        <f>I294/'סכום נכסי הקרן'!$C$42</f>
        <v>-1.0076223577564574E-6</v>
      </c>
    </row>
    <row r="295" spans="2:11">
      <c r="B295" s="112" t="s">
        <v>3009</v>
      </c>
      <c r="C295" s="111" t="s">
        <v>3010</v>
      </c>
      <c r="D295" s="106" t="s">
        <v>663</v>
      </c>
      <c r="E295" s="106" t="s">
        <v>132</v>
      </c>
      <c r="F295" s="77">
        <v>44865</v>
      </c>
      <c r="G295" s="127">
        <v>20906205.791999999</v>
      </c>
      <c r="H295" s="126">
        <v>-0.31229200000000001</v>
      </c>
      <c r="I295" s="127">
        <v>-65.288338504999999</v>
      </c>
      <c r="J295" s="113">
        <f t="shared" si="4"/>
        <v>9.424835227409917E-5</v>
      </c>
      <c r="K295" s="113">
        <f>I295/'סכום נכסי הקרן'!$C$42</f>
        <v>-1.0855671699324658E-6</v>
      </c>
    </row>
    <row r="296" spans="2:11">
      <c r="B296" s="112" t="s">
        <v>3009</v>
      </c>
      <c r="C296" s="111" t="s">
        <v>3011</v>
      </c>
      <c r="D296" s="106" t="s">
        <v>663</v>
      </c>
      <c r="E296" s="106" t="s">
        <v>132</v>
      </c>
      <c r="F296" s="77">
        <v>44865</v>
      </c>
      <c r="G296" s="127">
        <v>17579040.292800002</v>
      </c>
      <c r="H296" s="126">
        <v>-0.31229200000000001</v>
      </c>
      <c r="I296" s="127">
        <v>-54.897877913999999</v>
      </c>
      <c r="J296" s="113">
        <f t="shared" si="4"/>
        <v>7.9248984661218106E-5</v>
      </c>
      <c r="K296" s="113">
        <f>I296/'סכום נכסי הקרן'!$C$42</f>
        <v>-9.128021225082178E-7</v>
      </c>
    </row>
    <row r="297" spans="2:11">
      <c r="B297" s="112" t="s">
        <v>3012</v>
      </c>
      <c r="C297" s="111" t="s">
        <v>3013</v>
      </c>
      <c r="D297" s="106" t="s">
        <v>663</v>
      </c>
      <c r="E297" s="106" t="s">
        <v>132</v>
      </c>
      <c r="F297" s="77">
        <v>44873</v>
      </c>
      <c r="G297" s="127">
        <v>139200000</v>
      </c>
      <c r="H297" s="126">
        <v>-0.588032</v>
      </c>
      <c r="I297" s="127">
        <v>-818.54</v>
      </c>
      <c r="J297" s="113">
        <f t="shared" si="4"/>
        <v>1.1816206084725685E-3</v>
      </c>
      <c r="K297" s="113">
        <f>I297/'סכום נכסי הקרן'!$C$42</f>
        <v>-1.3610089820381478E-5</v>
      </c>
    </row>
    <row r="298" spans="2:11">
      <c r="B298" s="112" t="s">
        <v>3014</v>
      </c>
      <c r="C298" s="111" t="s">
        <v>3015</v>
      </c>
      <c r="D298" s="106" t="s">
        <v>663</v>
      </c>
      <c r="E298" s="106" t="s">
        <v>132</v>
      </c>
      <c r="F298" s="77">
        <v>44867</v>
      </c>
      <c r="G298" s="127">
        <v>9029704.4727100004</v>
      </c>
      <c r="H298" s="126">
        <v>-0.408387</v>
      </c>
      <c r="I298" s="127">
        <v>-36.876094644999995</v>
      </c>
      <c r="J298" s="113">
        <f t="shared" si="4"/>
        <v>5.3233260918851768E-5</v>
      </c>
      <c r="K298" s="113">
        <f>I298/'סכום נכסי הקרן'!$C$42</f>
        <v>-6.1314897298035327E-7</v>
      </c>
    </row>
    <row r="299" spans="2:11">
      <c r="B299" s="112" t="s">
        <v>3016</v>
      </c>
      <c r="C299" s="111" t="s">
        <v>3017</v>
      </c>
      <c r="D299" s="106" t="s">
        <v>663</v>
      </c>
      <c r="E299" s="106" t="s">
        <v>132</v>
      </c>
      <c r="F299" s="77">
        <v>44859</v>
      </c>
      <c r="G299" s="127">
        <v>37641983.980319999</v>
      </c>
      <c r="H299" s="126">
        <v>-3.0235999999999999E-2</v>
      </c>
      <c r="I299" s="127">
        <v>-11.381266343000002</v>
      </c>
      <c r="J299" s="113">
        <f t="shared" si="4"/>
        <v>1.6429666065682838E-5</v>
      </c>
      <c r="K299" s="113">
        <f>I299/'סכום נכסי הקרן'!$C$42</f>
        <v>-1.8923944730607504E-7</v>
      </c>
    </row>
    <row r="300" spans="2:11">
      <c r="B300" s="112" t="s">
        <v>3018</v>
      </c>
      <c r="C300" s="111" t="s">
        <v>3019</v>
      </c>
      <c r="D300" s="106" t="s">
        <v>663</v>
      </c>
      <c r="E300" s="106" t="s">
        <v>132</v>
      </c>
      <c r="F300" s="77">
        <v>44867</v>
      </c>
      <c r="G300" s="127">
        <v>7229367.9002359994</v>
      </c>
      <c r="H300" s="126">
        <v>-0.33054800000000001</v>
      </c>
      <c r="I300" s="127">
        <v>-23.896553232999999</v>
      </c>
      <c r="J300" s="113">
        <f t="shared" si="4"/>
        <v>3.4496371309373503E-5</v>
      </c>
      <c r="K300" s="113">
        <f>I300/'סכום נכסי הקרן'!$C$42</f>
        <v>-3.9733456629933469E-7</v>
      </c>
    </row>
    <row r="301" spans="2:11">
      <c r="B301" s="112" t="s">
        <v>3018</v>
      </c>
      <c r="C301" s="111" t="s">
        <v>3020</v>
      </c>
      <c r="D301" s="106" t="s">
        <v>663</v>
      </c>
      <c r="E301" s="106" t="s">
        <v>132</v>
      </c>
      <c r="F301" s="77">
        <v>44867</v>
      </c>
      <c r="G301" s="127">
        <v>33477804.208255995</v>
      </c>
      <c r="H301" s="126">
        <v>-0.33054800000000001</v>
      </c>
      <c r="I301" s="127">
        <v>-110.66031518000001</v>
      </c>
      <c r="J301" s="113">
        <f t="shared" si="4"/>
        <v>1.5974602213301468E-4</v>
      </c>
      <c r="K301" s="113">
        <f>I301/'סכום נכסי הקרן'!$C$42</f>
        <v>-1.8399795112658198E-6</v>
      </c>
    </row>
    <row r="302" spans="2:11">
      <c r="B302" s="112" t="s">
        <v>3021</v>
      </c>
      <c r="C302" s="111" t="s">
        <v>3022</v>
      </c>
      <c r="D302" s="106" t="s">
        <v>663</v>
      </c>
      <c r="E302" s="106" t="s">
        <v>132</v>
      </c>
      <c r="F302" s="77">
        <v>44853</v>
      </c>
      <c r="G302" s="127">
        <v>41872486.887999997</v>
      </c>
      <c r="H302" s="126">
        <v>-0.19814699999999999</v>
      </c>
      <c r="I302" s="127">
        <v>-82.96900510399999</v>
      </c>
      <c r="J302" s="113">
        <f t="shared" si="4"/>
        <v>1.1977164988314819E-4</v>
      </c>
      <c r="K302" s="113">
        <f>I302/'סכום נכסי הקרן'!$C$42</f>
        <v>-1.3795484787220284E-6</v>
      </c>
    </row>
    <row r="303" spans="2:11">
      <c r="B303" s="112" t="s">
        <v>3021</v>
      </c>
      <c r="C303" s="111" t="s">
        <v>2755</v>
      </c>
      <c r="D303" s="106" t="s">
        <v>663</v>
      </c>
      <c r="E303" s="106" t="s">
        <v>132</v>
      </c>
      <c r="F303" s="77">
        <v>44853</v>
      </c>
      <c r="G303" s="127">
        <v>52812892.603799999</v>
      </c>
      <c r="H303" s="126">
        <v>-0.19814699999999999</v>
      </c>
      <c r="I303" s="127">
        <v>-104.647072139</v>
      </c>
      <c r="J303" s="113">
        <f t="shared" si="4"/>
        <v>1.5106547884740878E-4</v>
      </c>
      <c r="K303" s="113">
        <f>I303/'סכום נכסי הקרן'!$C$42</f>
        <v>-1.7399956645389722E-6</v>
      </c>
    </row>
    <row r="304" spans="2:11">
      <c r="B304" s="112" t="s">
        <v>3021</v>
      </c>
      <c r="C304" s="111" t="s">
        <v>3023</v>
      </c>
      <c r="D304" s="106" t="s">
        <v>663</v>
      </c>
      <c r="E304" s="106" t="s">
        <v>132</v>
      </c>
      <c r="F304" s="77">
        <v>44853</v>
      </c>
      <c r="G304" s="127">
        <v>149855000</v>
      </c>
      <c r="H304" s="126">
        <v>-0.19814699999999999</v>
      </c>
      <c r="I304" s="127">
        <v>-296.93293</v>
      </c>
      <c r="J304" s="113">
        <f t="shared" si="4"/>
        <v>4.2864376746663894E-4</v>
      </c>
      <c r="K304" s="113">
        <f>I304/'סכום נכסי הקרן'!$C$42</f>
        <v>-4.9371855351345644E-6</v>
      </c>
    </row>
    <row r="305" spans="2:11">
      <c r="B305" s="112" t="s">
        <v>3024</v>
      </c>
      <c r="C305" s="111" t="s">
        <v>3025</v>
      </c>
      <c r="D305" s="106" t="s">
        <v>663</v>
      </c>
      <c r="E305" s="106" t="s">
        <v>132</v>
      </c>
      <c r="F305" s="77">
        <v>44853</v>
      </c>
      <c r="G305" s="127">
        <v>108035000</v>
      </c>
      <c r="H305" s="126">
        <v>-0.19814699999999999</v>
      </c>
      <c r="I305" s="127">
        <v>-214.06792999999999</v>
      </c>
      <c r="J305" s="113">
        <f t="shared" si="4"/>
        <v>3.0902225633574809E-4</v>
      </c>
      <c r="K305" s="113">
        <f>I305/'סכום נכסי הקרן'!$C$42</f>
        <v>-3.5593663778961745E-6</v>
      </c>
    </row>
    <row r="306" spans="2:11">
      <c r="B306" s="112" t="s">
        <v>3026</v>
      </c>
      <c r="C306" s="111" t="s">
        <v>3027</v>
      </c>
      <c r="D306" s="106" t="s">
        <v>663</v>
      </c>
      <c r="E306" s="106" t="s">
        <v>132</v>
      </c>
      <c r="F306" s="77">
        <v>44853</v>
      </c>
      <c r="G306" s="127">
        <v>46066343.860240005</v>
      </c>
      <c r="H306" s="126">
        <v>-0.18377299999999999</v>
      </c>
      <c r="I306" s="127">
        <v>-84.657623376000004</v>
      </c>
      <c r="J306" s="113">
        <f t="shared" si="4"/>
        <v>1.2220929025507694E-4</v>
      </c>
      <c r="K306" s="113">
        <f>I306/'סכום נכסי הקרן'!$C$42</f>
        <v>-1.4076255993932938E-6</v>
      </c>
    </row>
    <row r="307" spans="2:11">
      <c r="B307" s="112" t="s">
        <v>3028</v>
      </c>
      <c r="C307" s="111" t="s">
        <v>3029</v>
      </c>
      <c r="D307" s="106" t="s">
        <v>663</v>
      </c>
      <c r="E307" s="106" t="s">
        <v>132</v>
      </c>
      <c r="F307" s="77">
        <v>44867</v>
      </c>
      <c r="G307" s="127">
        <v>33504717.944448005</v>
      </c>
      <c r="H307" s="126">
        <v>-0.24995500000000001</v>
      </c>
      <c r="I307" s="127">
        <v>-83.746578987999996</v>
      </c>
      <c r="J307" s="113">
        <f t="shared" si="4"/>
        <v>1.208941329944738E-4</v>
      </c>
      <c r="K307" s="113">
        <f>I307/'סכום נכסי הקרן'!$C$42</f>
        <v>-1.3924774136588954E-6</v>
      </c>
    </row>
    <row r="308" spans="2:11">
      <c r="B308" s="112" t="s">
        <v>3030</v>
      </c>
      <c r="C308" s="111" t="s">
        <v>3031</v>
      </c>
      <c r="D308" s="106" t="s">
        <v>663</v>
      </c>
      <c r="E308" s="106" t="s">
        <v>132</v>
      </c>
      <c r="F308" s="77">
        <v>44859</v>
      </c>
      <c r="G308" s="127">
        <v>3617901.2461199998</v>
      </c>
      <c r="H308" s="126">
        <v>0.11323900000000001</v>
      </c>
      <c r="I308" s="127">
        <v>4.0968632149999999</v>
      </c>
      <c r="J308" s="113">
        <f t="shared" si="4"/>
        <v>-5.9141129388144552E-6</v>
      </c>
      <c r="K308" s="113">
        <f>I308/'סכום נכסי הקרן'!$C$42</f>
        <v>6.8119672023318147E-8</v>
      </c>
    </row>
    <row r="309" spans="2:11">
      <c r="B309" s="112" t="s">
        <v>3030</v>
      </c>
      <c r="C309" s="111" t="s">
        <v>3032</v>
      </c>
      <c r="D309" s="106" t="s">
        <v>663</v>
      </c>
      <c r="E309" s="106" t="s">
        <v>132</v>
      </c>
      <c r="F309" s="77">
        <v>44859</v>
      </c>
      <c r="G309" s="127">
        <v>20942250.974399999</v>
      </c>
      <c r="H309" s="126">
        <v>0.11323900000000001</v>
      </c>
      <c r="I309" s="127">
        <v>23.714726254000002</v>
      </c>
      <c r="J309" s="113">
        <f t="shared" si="4"/>
        <v>-3.4233891154997779E-5</v>
      </c>
      <c r="K309" s="113">
        <f>I309/'סכום נכסי הקרן'!$C$42</f>
        <v>3.9431127908556554E-7</v>
      </c>
    </row>
    <row r="310" spans="2:11">
      <c r="B310" s="112" t="s">
        <v>3033</v>
      </c>
      <c r="C310" s="111" t="s">
        <v>3034</v>
      </c>
      <c r="D310" s="106" t="s">
        <v>663</v>
      </c>
      <c r="E310" s="106" t="s">
        <v>132</v>
      </c>
      <c r="F310" s="77">
        <v>44872</v>
      </c>
      <c r="G310" s="127">
        <v>16759568.008703999</v>
      </c>
      <c r="H310" s="126">
        <v>-0.38034800000000002</v>
      </c>
      <c r="I310" s="127">
        <v>-63.744703567999991</v>
      </c>
      <c r="J310" s="113">
        <f t="shared" si="4"/>
        <v>9.2020005640437448E-5</v>
      </c>
      <c r="K310" s="113">
        <f>I310/'סכום נכסי הקרן'!$C$42</f>
        <v>-1.0599007270677933E-6</v>
      </c>
    </row>
    <row r="311" spans="2:11">
      <c r="B311" s="112" t="s">
        <v>3035</v>
      </c>
      <c r="C311" s="111" t="s">
        <v>3036</v>
      </c>
      <c r="D311" s="106" t="s">
        <v>663</v>
      </c>
      <c r="E311" s="106" t="s">
        <v>132</v>
      </c>
      <c r="F311" s="77">
        <v>44854</v>
      </c>
      <c r="G311" s="127">
        <v>41932562.192000002</v>
      </c>
      <c r="H311" s="126">
        <v>-0.16111300000000001</v>
      </c>
      <c r="I311" s="127">
        <v>-67.558680363000008</v>
      </c>
      <c r="J311" s="113">
        <f t="shared" si="4"/>
        <v>9.7525751946309091E-5</v>
      </c>
      <c r="K311" s="113">
        <f>I311/'סכום נכסי הקרן'!$C$42</f>
        <v>-1.1233167687429724E-6</v>
      </c>
    </row>
    <row r="312" spans="2:11">
      <c r="B312" s="112" t="s">
        <v>3035</v>
      </c>
      <c r="C312" s="111" t="s">
        <v>3037</v>
      </c>
      <c r="D312" s="106" t="s">
        <v>663</v>
      </c>
      <c r="E312" s="106" t="s">
        <v>132</v>
      </c>
      <c r="F312" s="77">
        <v>44854</v>
      </c>
      <c r="G312" s="127">
        <v>52888664.3292</v>
      </c>
      <c r="H312" s="126">
        <v>-0.16111300000000001</v>
      </c>
      <c r="I312" s="127">
        <v>-85.210351609</v>
      </c>
      <c r="J312" s="113">
        <f t="shared" si="4"/>
        <v>1.2300719270455702E-4</v>
      </c>
      <c r="K312" s="113">
        <f>I312/'סכום נכסי הקרן'!$C$42</f>
        <v>-1.416815963819456E-6</v>
      </c>
    </row>
    <row r="313" spans="2:11">
      <c r="B313" s="112" t="s">
        <v>3038</v>
      </c>
      <c r="C313" s="111" t="s">
        <v>3039</v>
      </c>
      <c r="D313" s="106" t="s">
        <v>663</v>
      </c>
      <c r="E313" s="106" t="s">
        <v>132</v>
      </c>
      <c r="F313" s="77">
        <v>44865</v>
      </c>
      <c r="G313" s="127">
        <v>87250000</v>
      </c>
      <c r="H313" s="126">
        <v>-0.31351800000000002</v>
      </c>
      <c r="I313" s="127">
        <v>-273.54417000000001</v>
      </c>
      <c r="J313" s="113">
        <f t="shared" si="4"/>
        <v>3.9488043174374347E-4</v>
      </c>
      <c r="K313" s="113">
        <f>I313/'סכום נכסי הקרן'!$C$42</f>
        <v>-4.5482941866514776E-6</v>
      </c>
    </row>
    <row r="314" spans="2:11">
      <c r="B314" s="112" t="s">
        <v>3040</v>
      </c>
      <c r="C314" s="111" t="s">
        <v>3041</v>
      </c>
      <c r="D314" s="106" t="s">
        <v>663</v>
      </c>
      <c r="E314" s="106" t="s">
        <v>132</v>
      </c>
      <c r="F314" s="77">
        <v>44872</v>
      </c>
      <c r="G314" s="127">
        <v>14257071.145279998</v>
      </c>
      <c r="H314" s="126">
        <v>-0.29981400000000002</v>
      </c>
      <c r="I314" s="127">
        <v>-42.744660150999998</v>
      </c>
      <c r="J314" s="113">
        <f t="shared" si="4"/>
        <v>6.1704951910203254E-5</v>
      </c>
      <c r="K314" s="113">
        <f>I314/'סכום נכסי הקרן'!$C$42</f>
        <v>-7.107272265213562E-7</v>
      </c>
    </row>
    <row r="315" spans="2:11">
      <c r="B315" s="112" t="s">
        <v>3042</v>
      </c>
      <c r="C315" s="111" t="s">
        <v>3043</v>
      </c>
      <c r="D315" s="106" t="s">
        <v>663</v>
      </c>
      <c r="E315" s="106" t="s">
        <v>132</v>
      </c>
      <c r="F315" s="77">
        <v>44865</v>
      </c>
      <c r="G315" s="127">
        <v>33555661.802239999</v>
      </c>
      <c r="H315" s="126">
        <v>-0.28478300000000001</v>
      </c>
      <c r="I315" s="127">
        <v>-95.560747972000001</v>
      </c>
      <c r="J315" s="113">
        <f t="shared" si="4"/>
        <v>1.3794872475965552E-4</v>
      </c>
      <c r="K315" s="113">
        <f>I315/'סכום נכסי הקרן'!$C$42</f>
        <v>-1.5889148523001409E-6</v>
      </c>
    </row>
    <row r="316" spans="2:11">
      <c r="B316" s="112" t="s">
        <v>3042</v>
      </c>
      <c r="C316" s="111" t="s">
        <v>3044</v>
      </c>
      <c r="D316" s="106" t="s">
        <v>663</v>
      </c>
      <c r="E316" s="106" t="s">
        <v>132</v>
      </c>
      <c r="F316" s="77">
        <v>44865</v>
      </c>
      <c r="G316" s="127">
        <v>1685154.60891</v>
      </c>
      <c r="H316" s="126">
        <v>-0.28478300000000001</v>
      </c>
      <c r="I316" s="127">
        <v>-4.7990302150000002</v>
      </c>
      <c r="J316" s="113">
        <f t="shared" si="4"/>
        <v>6.9277408590008333E-6</v>
      </c>
      <c r="K316" s="113">
        <f>I316/'סכום נכסי הקרן'!$C$42</f>
        <v>-7.9794795949953133E-8</v>
      </c>
    </row>
    <row r="317" spans="2:11">
      <c r="B317" s="112" t="s">
        <v>3042</v>
      </c>
      <c r="C317" s="111" t="s">
        <v>3045</v>
      </c>
      <c r="D317" s="106" t="s">
        <v>663</v>
      </c>
      <c r="E317" s="106" t="s">
        <v>132</v>
      </c>
      <c r="F317" s="77">
        <v>44865</v>
      </c>
      <c r="G317" s="127">
        <v>5434635.6498299995</v>
      </c>
      <c r="H317" s="126">
        <v>-0.28478300000000001</v>
      </c>
      <c r="I317" s="127">
        <v>-15.476907239000001</v>
      </c>
      <c r="J317" s="113">
        <f t="shared" si="4"/>
        <v>2.2342014500232955E-5</v>
      </c>
      <c r="K317" s="113">
        <f>I317/'סכום נכסי הקרן'!$C$42</f>
        <v>-2.5733879549503059E-7</v>
      </c>
    </row>
    <row r="318" spans="2:11">
      <c r="B318" s="112" t="s">
        <v>3046</v>
      </c>
      <c r="C318" s="111" t="s">
        <v>3047</v>
      </c>
      <c r="D318" s="106" t="s">
        <v>663</v>
      </c>
      <c r="E318" s="106" t="s">
        <v>132</v>
      </c>
      <c r="F318" s="77">
        <v>44872</v>
      </c>
      <c r="G318" s="127">
        <v>13228227.820332</v>
      </c>
      <c r="H318" s="126">
        <v>-0.25385200000000002</v>
      </c>
      <c r="I318" s="127">
        <v>-33.580134403999999</v>
      </c>
      <c r="J318" s="113">
        <f t="shared" si="4"/>
        <v>4.8475308289204087E-5</v>
      </c>
      <c r="K318" s="113">
        <f>I318/'סכום נכסי הקרן'!$C$42</f>
        <v>-5.5834613509287544E-7</v>
      </c>
    </row>
    <row r="319" spans="2:11">
      <c r="B319" s="112" t="s">
        <v>3046</v>
      </c>
      <c r="C319" s="111" t="s">
        <v>3048</v>
      </c>
      <c r="D319" s="106" t="s">
        <v>663</v>
      </c>
      <c r="E319" s="106" t="s">
        <v>132</v>
      </c>
      <c r="F319" s="77">
        <v>44872</v>
      </c>
      <c r="G319" s="127">
        <v>41951786.289279997</v>
      </c>
      <c r="H319" s="126">
        <v>-0.25385200000000002</v>
      </c>
      <c r="I319" s="127">
        <v>-106.49549140100001</v>
      </c>
      <c r="J319" s="113">
        <f t="shared" si="4"/>
        <v>1.5373380329468912E-4</v>
      </c>
      <c r="K319" s="113">
        <f>I319/'סכום נכסי הקרן'!$C$42</f>
        <v>-1.7707298402439386E-6</v>
      </c>
    </row>
    <row r="320" spans="2:11">
      <c r="B320" s="112" t="s">
        <v>3049</v>
      </c>
      <c r="C320" s="111" t="s">
        <v>3050</v>
      </c>
      <c r="D320" s="106" t="s">
        <v>663</v>
      </c>
      <c r="E320" s="106" t="s">
        <v>132</v>
      </c>
      <c r="F320" s="77">
        <v>44854</v>
      </c>
      <c r="G320" s="127">
        <v>37757689.015823998</v>
      </c>
      <c r="H320" s="126">
        <v>-0.112347</v>
      </c>
      <c r="I320" s="127">
        <v>-42.419770503999999</v>
      </c>
      <c r="J320" s="113">
        <f t="shared" si="4"/>
        <v>6.1235950636747373E-5</v>
      </c>
      <c r="K320" s="113">
        <f>I320/'סכום נכסי הקרן'!$C$42</f>
        <v>-7.0532519695971964E-7</v>
      </c>
    </row>
    <row r="321" spans="2:11">
      <c r="B321" s="112" t="s">
        <v>3051</v>
      </c>
      <c r="C321" s="111" t="s">
        <v>3052</v>
      </c>
      <c r="D321" s="106" t="s">
        <v>663</v>
      </c>
      <c r="E321" s="106" t="s">
        <v>132</v>
      </c>
      <c r="F321" s="77">
        <v>44853</v>
      </c>
      <c r="G321" s="127">
        <v>139740000</v>
      </c>
      <c r="H321" s="126">
        <v>-0.26093300000000003</v>
      </c>
      <c r="I321" s="127">
        <v>-364.62799999999999</v>
      </c>
      <c r="J321" s="113">
        <f t="shared" si="4"/>
        <v>5.2636640753797711E-4</v>
      </c>
      <c r="K321" s="113">
        <f>I321/'סכום נכסי הקרן'!$C$42</f>
        <v>-6.062770091902726E-6</v>
      </c>
    </row>
    <row r="322" spans="2:11">
      <c r="B322" s="112" t="s">
        <v>3053</v>
      </c>
      <c r="C322" s="111" t="s">
        <v>3054</v>
      </c>
      <c r="D322" s="106" t="s">
        <v>663</v>
      </c>
      <c r="E322" s="106" t="s">
        <v>132</v>
      </c>
      <c r="F322" s="77">
        <v>44854</v>
      </c>
      <c r="G322" s="127">
        <v>33583536.743295997</v>
      </c>
      <c r="H322" s="126">
        <v>-4.931E-2</v>
      </c>
      <c r="I322" s="127">
        <v>-16.559954595000001</v>
      </c>
      <c r="J322" s="113">
        <f t="shared" si="4"/>
        <v>2.3905470257802929E-5</v>
      </c>
      <c r="K322" s="113">
        <f>I322/'סכום נכסי הקרן'!$C$42</f>
        <v>-2.753469219089953E-7</v>
      </c>
    </row>
    <row r="323" spans="2:11">
      <c r="B323" s="112" t="s">
        <v>3055</v>
      </c>
      <c r="C323" s="111" t="s">
        <v>3056</v>
      </c>
      <c r="D323" s="106" t="s">
        <v>663</v>
      </c>
      <c r="E323" s="106" t="s">
        <v>132</v>
      </c>
      <c r="F323" s="77">
        <v>44859</v>
      </c>
      <c r="G323" s="127">
        <v>14519760.640768001</v>
      </c>
      <c r="H323" s="126">
        <v>-0.12973000000000001</v>
      </c>
      <c r="I323" s="127">
        <v>-18.836471033000002</v>
      </c>
      <c r="J323" s="113">
        <f t="shared" si="4"/>
        <v>2.719178337465411E-5</v>
      </c>
      <c r="K323" s="113">
        <f>I323/'סכום נכסי הקרן'!$C$42</f>
        <v>-3.1319918716024131E-7</v>
      </c>
    </row>
    <row r="324" spans="2:11">
      <c r="B324" s="112" t="s">
        <v>3055</v>
      </c>
      <c r="C324" s="111" t="s">
        <v>3057</v>
      </c>
      <c r="D324" s="106" t="s">
        <v>663</v>
      </c>
      <c r="E324" s="106" t="s">
        <v>132</v>
      </c>
      <c r="F324" s="77">
        <v>44859</v>
      </c>
      <c r="G324" s="127">
        <v>37821488.988672003</v>
      </c>
      <c r="H324" s="126">
        <v>-0.12973000000000001</v>
      </c>
      <c r="I324" s="127">
        <v>-49.06578123500001</v>
      </c>
      <c r="J324" s="113">
        <f t="shared" si="4"/>
        <v>7.0829939011022864E-5</v>
      </c>
      <c r="K324" s="113">
        <f>I324/'סכום נכסי הקרן'!$C$42</f>
        <v>-8.1583024618899286E-7</v>
      </c>
    </row>
    <row r="325" spans="2:11">
      <c r="B325" s="112" t="s">
        <v>3058</v>
      </c>
      <c r="C325" s="111" t="s">
        <v>3059</v>
      </c>
      <c r="D325" s="106" t="s">
        <v>663</v>
      </c>
      <c r="E325" s="106" t="s">
        <v>132</v>
      </c>
      <c r="F325" s="77">
        <v>44867</v>
      </c>
      <c r="G325" s="127">
        <v>67245892.285439998</v>
      </c>
      <c r="H325" s="126">
        <v>0.10255400000000001</v>
      </c>
      <c r="I325" s="127">
        <v>68.963238567999994</v>
      </c>
      <c r="J325" s="113">
        <f t="shared" si="4"/>
        <v>-9.9553331442518464E-5</v>
      </c>
      <c r="K325" s="113">
        <f>I325/'סכום נכסי הקרן'!$C$42</f>
        <v>1.1466707445144723E-6</v>
      </c>
    </row>
    <row r="326" spans="2:11">
      <c r="B326" s="112" t="s">
        <v>3060</v>
      </c>
      <c r="C326" s="111" t="s">
        <v>3061</v>
      </c>
      <c r="D326" s="106" t="s">
        <v>663</v>
      </c>
      <c r="E326" s="106" t="s">
        <v>132</v>
      </c>
      <c r="F326" s="77">
        <v>44859</v>
      </c>
      <c r="G326" s="127">
        <v>13255126.782849003</v>
      </c>
      <c r="H326" s="126">
        <v>-9.8249000000000003E-2</v>
      </c>
      <c r="I326" s="127">
        <v>-13.023012731000001</v>
      </c>
      <c r="J326" s="113">
        <f t="shared" si="4"/>
        <v>1.8799643545031678E-5</v>
      </c>
      <c r="K326" s="113">
        <f>I326/'סכום נכסי הקרן'!$C$42</f>
        <v>-2.1653721626417954E-7</v>
      </c>
    </row>
    <row r="327" spans="2:11">
      <c r="B327" s="112" t="s">
        <v>3060</v>
      </c>
      <c r="C327" s="111" t="s">
        <v>3062</v>
      </c>
      <c r="D327" s="106" t="s">
        <v>663</v>
      </c>
      <c r="E327" s="106" t="s">
        <v>132</v>
      </c>
      <c r="F327" s="77">
        <v>44859</v>
      </c>
      <c r="G327" s="127">
        <v>7599921.7805420002</v>
      </c>
      <c r="H327" s="126">
        <v>-9.8249000000000003E-2</v>
      </c>
      <c r="I327" s="127">
        <v>-7.4668370450000001</v>
      </c>
      <c r="J327" s="113">
        <f t="shared" si="4"/>
        <v>1.0778909439341286E-5</v>
      </c>
      <c r="K327" s="113">
        <f>I327/'סכום נכסי הקרן'!$C$42</f>
        <v>-1.2415315422166518E-7</v>
      </c>
    </row>
    <row r="328" spans="2:11">
      <c r="B328" s="112" t="s">
        <v>3063</v>
      </c>
      <c r="C328" s="111" t="s">
        <v>3064</v>
      </c>
      <c r="D328" s="106" t="s">
        <v>663</v>
      </c>
      <c r="E328" s="106" t="s">
        <v>132</v>
      </c>
      <c r="F328" s="77">
        <v>44837</v>
      </c>
      <c r="G328" s="127">
        <v>42040697.739200003</v>
      </c>
      <c r="H328" s="126">
        <v>0.15185599999999999</v>
      </c>
      <c r="I328" s="127">
        <v>63.841220552000003</v>
      </c>
      <c r="J328" s="113">
        <f t="shared" si="4"/>
        <v>-9.2159334759798789E-5</v>
      </c>
      <c r="K328" s="113">
        <f>I328/'סכום נכסי הקרן'!$C$42</f>
        <v>1.0615055415196619E-6</v>
      </c>
    </row>
    <row r="329" spans="2:11">
      <c r="B329" s="112" t="s">
        <v>3065</v>
      </c>
      <c r="C329" s="111" t="s">
        <v>3066</v>
      </c>
      <c r="D329" s="106" t="s">
        <v>663</v>
      </c>
      <c r="E329" s="106" t="s">
        <v>132</v>
      </c>
      <c r="F329" s="77">
        <v>44854</v>
      </c>
      <c r="G329" s="127">
        <v>70000000</v>
      </c>
      <c r="H329" s="126">
        <v>-6.7902000000000004E-2</v>
      </c>
      <c r="I329" s="127">
        <v>-47.531339999999993</v>
      </c>
      <c r="J329" s="113">
        <f t="shared" si="4"/>
        <v>6.8614864138974926E-5</v>
      </c>
      <c r="K329" s="113">
        <f>I329/'סכום נכסי הקרן'!$C$42</f>
        <v>-7.9031666953733588E-7</v>
      </c>
    </row>
    <row r="330" spans="2:11">
      <c r="B330" s="112" t="s">
        <v>3065</v>
      </c>
      <c r="C330" s="111" t="s">
        <v>3067</v>
      </c>
      <c r="D330" s="106" t="s">
        <v>663</v>
      </c>
      <c r="E330" s="106" t="s">
        <v>132</v>
      </c>
      <c r="F330" s="77">
        <v>44854</v>
      </c>
      <c r="G330" s="127">
        <v>50463255.359999999</v>
      </c>
      <c r="H330" s="126">
        <v>-6.7902000000000004E-2</v>
      </c>
      <c r="I330" s="127">
        <v>-34.265516400000003</v>
      </c>
      <c r="J330" s="113">
        <f t="shared" si="4"/>
        <v>4.9464705864337459E-5</v>
      </c>
      <c r="K330" s="113">
        <f>I330/'סכום נכסי הקרן'!$C$42</f>
        <v>-5.6974217013921696E-7</v>
      </c>
    </row>
    <row r="331" spans="2:11">
      <c r="B331" s="112" t="s">
        <v>3068</v>
      </c>
      <c r="C331" s="111" t="s">
        <v>3069</v>
      </c>
      <c r="D331" s="106" t="s">
        <v>663</v>
      </c>
      <c r="E331" s="106" t="s">
        <v>132</v>
      </c>
      <c r="F331" s="77">
        <v>44859</v>
      </c>
      <c r="G331" s="127">
        <v>45513000</v>
      </c>
      <c r="H331" s="126">
        <v>-3.2488999999999997E-2</v>
      </c>
      <c r="I331" s="127">
        <v>-14.786629999999999</v>
      </c>
      <c r="J331" s="113">
        <f t="shared" si="4"/>
        <v>2.1345550294254083E-5</v>
      </c>
      <c r="K331" s="113">
        <f>I331/'סכום נכסי הקרן'!$C$42</f>
        <v>-2.4586136589628774E-7</v>
      </c>
    </row>
    <row r="332" spans="2:11">
      <c r="B332" s="112" t="s">
        <v>3070</v>
      </c>
      <c r="C332" s="111" t="s">
        <v>3071</v>
      </c>
      <c r="D332" s="106" t="s">
        <v>663</v>
      </c>
      <c r="E332" s="106" t="s">
        <v>132</v>
      </c>
      <c r="F332" s="77">
        <v>44859</v>
      </c>
      <c r="G332" s="127">
        <v>63125927.937119998</v>
      </c>
      <c r="H332" s="126">
        <v>4.7343000000000003E-2</v>
      </c>
      <c r="I332" s="127">
        <v>29.885654272</v>
      </c>
      <c r="J332" s="113">
        <f t="shared" ref="J332:J395" si="5">IFERROR(I332/$I$11,0)</f>
        <v>-4.3142063900947374E-5</v>
      </c>
      <c r="K332" s="113">
        <f>I332/'סכום נכסי הקרן'!$C$42</f>
        <v>4.9691699731569309E-7</v>
      </c>
    </row>
    <row r="333" spans="2:11">
      <c r="B333" s="112" t="s">
        <v>3072</v>
      </c>
      <c r="C333" s="111" t="s">
        <v>3073</v>
      </c>
      <c r="D333" s="106" t="s">
        <v>663</v>
      </c>
      <c r="E333" s="106" t="s">
        <v>132</v>
      </c>
      <c r="F333" s="77">
        <v>44854</v>
      </c>
      <c r="G333" s="127">
        <v>10905699.393102</v>
      </c>
      <c r="H333" s="126">
        <v>-5.2209999999999999E-2</v>
      </c>
      <c r="I333" s="127">
        <v>-5.6938884749999987</v>
      </c>
      <c r="J333" s="113">
        <f t="shared" si="5"/>
        <v>8.2195322945786949E-6</v>
      </c>
      <c r="K333" s="113">
        <f>I333/'סכום נכסי הקרן'!$C$42</f>
        <v>-9.467385048010471E-8</v>
      </c>
    </row>
    <row r="334" spans="2:11">
      <c r="B334" s="112" t="s">
        <v>3074</v>
      </c>
      <c r="C334" s="111" t="s">
        <v>3075</v>
      </c>
      <c r="D334" s="106" t="s">
        <v>663</v>
      </c>
      <c r="E334" s="106" t="s">
        <v>132</v>
      </c>
      <c r="F334" s="77">
        <v>44859</v>
      </c>
      <c r="G334" s="127">
        <v>75781391.477760002</v>
      </c>
      <c r="H334" s="126">
        <v>8.7277999999999994E-2</v>
      </c>
      <c r="I334" s="127">
        <v>66.140739784000004</v>
      </c>
      <c r="J334" s="113">
        <f t="shared" si="5"/>
        <v>-9.5478854043047271E-5</v>
      </c>
      <c r="K334" s="113">
        <f>I334/'סכום נכסי הקרן'!$C$42</f>
        <v>1.0997402805565015E-6</v>
      </c>
    </row>
    <row r="335" spans="2:11">
      <c r="B335" s="112" t="s">
        <v>3076</v>
      </c>
      <c r="C335" s="111" t="s">
        <v>3077</v>
      </c>
      <c r="D335" s="106" t="s">
        <v>663</v>
      </c>
      <c r="E335" s="106" t="s">
        <v>132</v>
      </c>
      <c r="F335" s="77">
        <v>44865</v>
      </c>
      <c r="G335" s="127">
        <v>87637500</v>
      </c>
      <c r="H335" s="126">
        <v>-0.31944099999999997</v>
      </c>
      <c r="I335" s="127">
        <v>-279.95</v>
      </c>
      <c r="J335" s="113">
        <f t="shared" si="5"/>
        <v>4.0412770217936278E-4</v>
      </c>
      <c r="K335" s="113">
        <f>I335/'סכום נכסי הקרן'!$C$42</f>
        <v>-4.6548056847750806E-6</v>
      </c>
    </row>
    <row r="336" spans="2:11">
      <c r="B336" s="112" t="s">
        <v>3078</v>
      </c>
      <c r="C336" s="111" t="s">
        <v>3079</v>
      </c>
      <c r="D336" s="106" t="s">
        <v>663</v>
      </c>
      <c r="E336" s="106" t="s">
        <v>132</v>
      </c>
      <c r="F336" s="77">
        <v>44868</v>
      </c>
      <c r="G336" s="127">
        <v>29605109.8112</v>
      </c>
      <c r="H336" s="126">
        <v>0.58251799999999998</v>
      </c>
      <c r="I336" s="127">
        <v>172.455087322</v>
      </c>
      <c r="J336" s="113">
        <f t="shared" si="5"/>
        <v>-2.4895116330980965E-4</v>
      </c>
      <c r="K336" s="113">
        <f>I336/'סכום נכסי הקרן'!$C$42</f>
        <v>2.8674581919443779E-6</v>
      </c>
    </row>
    <row r="337" spans="2:11">
      <c r="B337" s="112" t="s">
        <v>3080</v>
      </c>
      <c r="C337" s="111" t="s">
        <v>3081</v>
      </c>
      <c r="D337" s="106" t="s">
        <v>663</v>
      </c>
      <c r="E337" s="106" t="s">
        <v>132</v>
      </c>
      <c r="F337" s="77">
        <v>44868</v>
      </c>
      <c r="G337" s="127">
        <v>42293014.016000003</v>
      </c>
      <c r="H337" s="126">
        <v>0.58251799999999998</v>
      </c>
      <c r="I337" s="127">
        <v>246.36441217700002</v>
      </c>
      <c r="J337" s="113">
        <f t="shared" si="5"/>
        <v>-3.5564452149262525E-4</v>
      </c>
      <c r="K337" s="113">
        <f>I337/'סכום נכסי הקרן'!$C$42</f>
        <v>4.0963688741838576E-6</v>
      </c>
    </row>
    <row r="338" spans="2:11">
      <c r="B338" s="112" t="s">
        <v>3082</v>
      </c>
      <c r="C338" s="111" t="s">
        <v>3083</v>
      </c>
      <c r="D338" s="106" t="s">
        <v>663</v>
      </c>
      <c r="E338" s="106" t="s">
        <v>132</v>
      </c>
      <c r="F338" s="77">
        <v>44868</v>
      </c>
      <c r="G338" s="127">
        <v>70400000</v>
      </c>
      <c r="H338" s="126">
        <v>0.54822099999999996</v>
      </c>
      <c r="I338" s="127">
        <v>385.94734000000005</v>
      </c>
      <c r="J338" s="113">
        <f t="shared" si="5"/>
        <v>-5.5714238855666118E-4</v>
      </c>
      <c r="K338" s="113">
        <f>I338/'סכום נכסי הקרן'!$C$42</f>
        <v>6.4172526245966115E-6</v>
      </c>
    </row>
    <row r="339" spans="2:11">
      <c r="B339" s="112" t="s">
        <v>3084</v>
      </c>
      <c r="C339" s="111" t="s">
        <v>3085</v>
      </c>
      <c r="D339" s="106" t="s">
        <v>663</v>
      </c>
      <c r="E339" s="106" t="s">
        <v>132</v>
      </c>
      <c r="F339" s="77">
        <v>44868</v>
      </c>
      <c r="G339" s="127">
        <v>22233949.95654</v>
      </c>
      <c r="H339" s="126">
        <v>0.61639900000000003</v>
      </c>
      <c r="I339" s="127">
        <v>137.049789702</v>
      </c>
      <c r="J339" s="113">
        <f t="shared" si="5"/>
        <v>-1.9784110232696608E-4</v>
      </c>
      <c r="K339" s="113">
        <f>I339/'סכום נכסי הקרן'!$C$42</f>
        <v>2.278764565822822E-6</v>
      </c>
    </row>
    <row r="340" spans="2:11">
      <c r="B340" s="112" t="s">
        <v>3084</v>
      </c>
      <c r="C340" s="111" t="s">
        <v>3086</v>
      </c>
      <c r="D340" s="106" t="s">
        <v>663</v>
      </c>
      <c r="E340" s="106" t="s">
        <v>132</v>
      </c>
      <c r="F340" s="77">
        <v>44868</v>
      </c>
      <c r="G340" s="127">
        <v>46538175.297856003</v>
      </c>
      <c r="H340" s="126">
        <v>0.61639900000000003</v>
      </c>
      <c r="I340" s="127">
        <v>286.86073244900001</v>
      </c>
      <c r="J340" s="113">
        <f t="shared" si="5"/>
        <v>-4.1410383514950291E-4</v>
      </c>
      <c r="K340" s="113">
        <f>I340/'סכום נכסי הקרן'!$C$42</f>
        <v>4.7697123348538985E-6</v>
      </c>
    </row>
    <row r="341" spans="2:11">
      <c r="B341" s="112" t="s">
        <v>3087</v>
      </c>
      <c r="C341" s="111" t="s">
        <v>3088</v>
      </c>
      <c r="D341" s="106" t="s">
        <v>663</v>
      </c>
      <c r="E341" s="106" t="s">
        <v>132</v>
      </c>
      <c r="F341" s="77">
        <v>44868</v>
      </c>
      <c r="G341" s="127">
        <v>29621930.89632</v>
      </c>
      <c r="H341" s="126">
        <v>0.63897300000000001</v>
      </c>
      <c r="I341" s="127">
        <v>189.27617244200002</v>
      </c>
      <c r="J341" s="113">
        <f t="shared" si="5"/>
        <v>-2.7323359402139772E-4</v>
      </c>
      <c r="K341" s="113">
        <f>I341/'סכום נכסי הקרן'!$C$42</f>
        <v>3.1471470029487061E-6</v>
      </c>
    </row>
    <row r="342" spans="2:11">
      <c r="B342" s="112" t="s">
        <v>3089</v>
      </c>
      <c r="C342" s="111" t="s">
        <v>3090</v>
      </c>
      <c r="D342" s="106" t="s">
        <v>663</v>
      </c>
      <c r="E342" s="106" t="s">
        <v>132</v>
      </c>
      <c r="F342" s="77">
        <v>44868</v>
      </c>
      <c r="G342" s="127">
        <v>88055000</v>
      </c>
      <c r="H342" s="126">
        <v>0.64461500000000005</v>
      </c>
      <c r="I342" s="127">
        <v>567.61581999999999</v>
      </c>
      <c r="J342" s="113">
        <f t="shared" si="5"/>
        <v>-8.1939373837204782E-4</v>
      </c>
      <c r="K342" s="113">
        <f>I342/'סכום נכסי הקרן'!$C$42</f>
        <v>9.4379044318780822E-6</v>
      </c>
    </row>
    <row r="343" spans="2:11">
      <c r="B343" s="112" t="s">
        <v>3091</v>
      </c>
      <c r="C343" s="111" t="s">
        <v>3092</v>
      </c>
      <c r="D343" s="106" t="s">
        <v>663</v>
      </c>
      <c r="E343" s="106" t="s">
        <v>132</v>
      </c>
      <c r="F343" s="77">
        <v>44868</v>
      </c>
      <c r="G343" s="127">
        <v>14623129.2478</v>
      </c>
      <c r="H343" s="126">
        <v>0.61880400000000002</v>
      </c>
      <c r="I343" s="127">
        <v>90.488492519999994</v>
      </c>
      <c r="J343" s="113">
        <f t="shared" si="5"/>
        <v>-1.306265638713415E-4</v>
      </c>
      <c r="K343" s="113">
        <f>I343/'סכום נכסי הקרן'!$C$42</f>
        <v>1.5045770651502889E-6</v>
      </c>
    </row>
    <row r="344" spans="2:11">
      <c r="B344" s="112" t="s">
        <v>3091</v>
      </c>
      <c r="C344" s="111" t="s">
        <v>3093</v>
      </c>
      <c r="D344" s="106" t="s">
        <v>663</v>
      </c>
      <c r="E344" s="106" t="s">
        <v>132</v>
      </c>
      <c r="F344" s="77">
        <v>44868</v>
      </c>
      <c r="G344" s="127">
        <v>59252272.335199997</v>
      </c>
      <c r="H344" s="126">
        <v>0.61880400000000002</v>
      </c>
      <c r="I344" s="127">
        <v>366.65536569899996</v>
      </c>
      <c r="J344" s="113">
        <f t="shared" si="5"/>
        <v>-5.2929305387273008E-4</v>
      </c>
      <c r="K344" s="113">
        <f>I344/'סכום נכסי הקרן'!$C$42</f>
        <v>6.0964796592569788E-6</v>
      </c>
    </row>
    <row r="345" spans="2:11">
      <c r="B345" s="112" t="s">
        <v>3094</v>
      </c>
      <c r="C345" s="111" t="s">
        <v>3095</v>
      </c>
      <c r="D345" s="106" t="s">
        <v>663</v>
      </c>
      <c r="E345" s="106" t="s">
        <v>132</v>
      </c>
      <c r="F345" s="77">
        <v>44868</v>
      </c>
      <c r="G345" s="127">
        <v>35270000</v>
      </c>
      <c r="H345" s="126">
        <v>0.74560199999999999</v>
      </c>
      <c r="I345" s="127">
        <v>262.97366999999997</v>
      </c>
      <c r="J345" s="113">
        <f t="shared" si="5"/>
        <v>-3.7962116446070375E-4</v>
      </c>
      <c r="K345" s="113">
        <f>I345/'סכום נכסי הקרן'!$C$42</f>
        <v>4.3725355744317417E-6</v>
      </c>
    </row>
    <row r="346" spans="2:11">
      <c r="B346" s="112" t="s">
        <v>3094</v>
      </c>
      <c r="C346" s="111" t="s">
        <v>3096</v>
      </c>
      <c r="D346" s="106" t="s">
        <v>663</v>
      </c>
      <c r="E346" s="106" t="s">
        <v>132</v>
      </c>
      <c r="F346" s="77">
        <v>44868</v>
      </c>
      <c r="G346" s="127">
        <v>25426271.664960004</v>
      </c>
      <c r="H346" s="126">
        <v>0.74560199999999999</v>
      </c>
      <c r="I346" s="127">
        <v>189.57867803099995</v>
      </c>
      <c r="J346" s="113">
        <f t="shared" si="5"/>
        <v>-2.7367028231780406E-4</v>
      </c>
      <c r="K346" s="113">
        <f>I346/'סכום נכסי הקרן'!$C$42</f>
        <v>3.1521768466184795E-6</v>
      </c>
    </row>
    <row r="347" spans="2:11">
      <c r="B347" s="112" t="s">
        <v>3097</v>
      </c>
      <c r="C347" s="111" t="s">
        <v>3098</v>
      </c>
      <c r="D347" s="106" t="s">
        <v>663</v>
      </c>
      <c r="E347" s="106" t="s">
        <v>132</v>
      </c>
      <c r="F347" s="77">
        <v>44909</v>
      </c>
      <c r="G347" s="127">
        <v>48884128.64181</v>
      </c>
      <c r="H347" s="126">
        <v>2.9487950000000001</v>
      </c>
      <c r="I347" s="127">
        <v>1441.4927960550001</v>
      </c>
      <c r="J347" s="113">
        <f t="shared" si="5"/>
        <v>-2.0808972008494802E-3</v>
      </c>
      <c r="K347" s="113">
        <f>I347/'סכום נכסי הקרן'!$C$42</f>
        <v>2.3968097380386288E-5</v>
      </c>
    </row>
    <row r="348" spans="2:11">
      <c r="B348" s="112" t="s">
        <v>3099</v>
      </c>
      <c r="C348" s="111" t="s">
        <v>3100</v>
      </c>
      <c r="D348" s="106" t="s">
        <v>663</v>
      </c>
      <c r="E348" s="106" t="s">
        <v>132</v>
      </c>
      <c r="F348" s="77">
        <v>44915</v>
      </c>
      <c r="G348" s="127">
        <v>87975000</v>
      </c>
      <c r="H348" s="126">
        <v>1.4995780000000001</v>
      </c>
      <c r="I348" s="127">
        <v>1319.2537500000001</v>
      </c>
      <c r="J348" s="113">
        <f t="shared" si="5"/>
        <v>-1.9044364585783446E-3</v>
      </c>
      <c r="K348" s="113">
        <f>I348/'סכום נכסי הקרן'!$C$42</f>
        <v>2.1935595124703853E-5</v>
      </c>
    </row>
    <row r="349" spans="2:11">
      <c r="B349" s="112" t="s">
        <v>3101</v>
      </c>
      <c r="C349" s="111" t="s">
        <v>3102</v>
      </c>
      <c r="D349" s="106" t="s">
        <v>663</v>
      </c>
      <c r="E349" s="106" t="s">
        <v>132</v>
      </c>
      <c r="F349" s="77">
        <v>44922</v>
      </c>
      <c r="G349" s="127">
        <v>6794682.4047600003</v>
      </c>
      <c r="H349" s="126">
        <v>0.15354200000000001</v>
      </c>
      <c r="I349" s="127">
        <v>10.432691297</v>
      </c>
      <c r="J349" s="113">
        <f t="shared" si="5"/>
        <v>-1.5060330635482214E-5</v>
      </c>
      <c r="K349" s="113">
        <f>I349/'סכום נכסי הקרן'!$C$42</f>
        <v>1.7346722899367429E-7</v>
      </c>
    </row>
    <row r="350" spans="2:11">
      <c r="B350" s="112" t="s">
        <v>3103</v>
      </c>
      <c r="C350" s="111" t="s">
        <v>3104</v>
      </c>
      <c r="D350" s="106" t="s">
        <v>663</v>
      </c>
      <c r="E350" s="106" t="s">
        <v>132</v>
      </c>
      <c r="F350" s="77">
        <v>44846</v>
      </c>
      <c r="G350" s="127">
        <v>87975000</v>
      </c>
      <c r="H350" s="126">
        <v>-0.66217700000000002</v>
      </c>
      <c r="I350" s="127">
        <v>-582.54999999999995</v>
      </c>
      <c r="J350" s="113">
        <f t="shared" si="5"/>
        <v>8.4095228756773629E-4</v>
      </c>
      <c r="K350" s="113">
        <f>I350/'סכום נכסי הקרן'!$C$42</f>
        <v>-9.6862191522261956E-6</v>
      </c>
    </row>
    <row r="351" spans="2:11">
      <c r="B351" s="103"/>
      <c r="C351" s="111"/>
      <c r="D351" s="111"/>
      <c r="E351" s="111"/>
      <c r="F351" s="111"/>
      <c r="G351" s="127"/>
      <c r="H351" s="126"/>
      <c r="I351" s="111"/>
      <c r="J351" s="113"/>
      <c r="K351" s="111"/>
    </row>
    <row r="352" spans="2:11">
      <c r="B352" s="108" t="s">
        <v>196</v>
      </c>
      <c r="C352" s="102"/>
      <c r="D352" s="102"/>
      <c r="E352" s="102"/>
      <c r="F352" s="102"/>
      <c r="G352" s="125"/>
      <c r="H352" s="105"/>
      <c r="I352" s="125">
        <v>-40933.939337799995</v>
      </c>
      <c r="J352" s="104">
        <f t="shared" si="5"/>
        <v>5.9091047850453791E-2</v>
      </c>
      <c r="K352" s="104">
        <f>I352/'סכום נכסי הקרן'!$C$42</f>
        <v>-6.8061987329819519E-4</v>
      </c>
    </row>
    <row r="353" spans="2:11">
      <c r="B353" s="112" t="s">
        <v>3105</v>
      </c>
      <c r="C353" s="111" t="s">
        <v>3106</v>
      </c>
      <c r="D353" s="106" t="s">
        <v>663</v>
      </c>
      <c r="E353" s="106" t="s">
        <v>132</v>
      </c>
      <c r="F353" s="77">
        <v>44753</v>
      </c>
      <c r="G353" s="127">
        <v>21037087.584268998</v>
      </c>
      <c r="H353" s="126">
        <v>-4.2522460000000004</v>
      </c>
      <c r="I353" s="127">
        <v>-894.548781437</v>
      </c>
      <c r="J353" s="113">
        <f t="shared" si="5"/>
        <v>1.2913446812983884E-3</v>
      </c>
      <c r="K353" s="113">
        <f>I353/'סכום נכסי הקרן'!$C$42</f>
        <v>-1.487390874492434E-5</v>
      </c>
    </row>
    <row r="354" spans="2:11">
      <c r="B354" s="112" t="s">
        <v>3107</v>
      </c>
      <c r="C354" s="111" t="s">
        <v>3108</v>
      </c>
      <c r="D354" s="106" t="s">
        <v>663</v>
      </c>
      <c r="E354" s="106" t="s">
        <v>134</v>
      </c>
      <c r="F354" s="77">
        <v>44788</v>
      </c>
      <c r="G354" s="127">
        <v>6232006.1396159995</v>
      </c>
      <c r="H354" s="126">
        <v>3.158423</v>
      </c>
      <c r="I354" s="127">
        <v>196.833137792</v>
      </c>
      <c r="J354" s="113">
        <f t="shared" si="5"/>
        <v>-2.8414261006835096E-4</v>
      </c>
      <c r="K354" s="113">
        <f>I354/'סכום נכסי הקרן'!$C$42</f>
        <v>3.272798745298512E-6</v>
      </c>
    </row>
    <row r="355" spans="2:11">
      <c r="B355" s="112" t="s">
        <v>3109</v>
      </c>
      <c r="C355" s="111" t="s">
        <v>2970</v>
      </c>
      <c r="D355" s="106" t="s">
        <v>663</v>
      </c>
      <c r="E355" s="106" t="s">
        <v>135</v>
      </c>
      <c r="F355" s="77">
        <v>44732</v>
      </c>
      <c r="G355" s="127">
        <v>6596909.7764880005</v>
      </c>
      <c r="H355" s="126">
        <v>-1.930402</v>
      </c>
      <c r="I355" s="127">
        <v>-127.34686920499999</v>
      </c>
      <c r="J355" s="113">
        <f t="shared" si="5"/>
        <v>1.8383424765691195E-4</v>
      </c>
      <c r="K355" s="113">
        <f>I355/'סכום נכסי הקרן'!$C$42</f>
        <v>-2.1174314367342119E-6</v>
      </c>
    </row>
    <row r="356" spans="2:11">
      <c r="B356" s="112" t="s">
        <v>3110</v>
      </c>
      <c r="C356" s="111" t="s">
        <v>3111</v>
      </c>
      <c r="D356" s="106" t="s">
        <v>663</v>
      </c>
      <c r="E356" s="106" t="s">
        <v>136</v>
      </c>
      <c r="F356" s="77">
        <v>44763</v>
      </c>
      <c r="G356" s="127">
        <v>38704495.68</v>
      </c>
      <c r="H356" s="126">
        <v>0.95031500000000002</v>
      </c>
      <c r="I356" s="127">
        <v>367.81478000000004</v>
      </c>
      <c r="J356" s="113">
        <f t="shared" si="5"/>
        <v>-5.3096675073765977E-4</v>
      </c>
      <c r="K356" s="113">
        <f>I356/'סכום נכסי הקרן'!$C$42</f>
        <v>6.1157575598796071E-6</v>
      </c>
    </row>
    <row r="357" spans="2:11">
      <c r="B357" s="112" t="s">
        <v>3112</v>
      </c>
      <c r="C357" s="111" t="s">
        <v>3113</v>
      </c>
      <c r="D357" s="106" t="s">
        <v>663</v>
      </c>
      <c r="E357" s="106" t="s">
        <v>136</v>
      </c>
      <c r="F357" s="77">
        <v>44763</v>
      </c>
      <c r="G357" s="127">
        <v>136745091.24082899</v>
      </c>
      <c r="H357" s="126">
        <v>0.96040099999999995</v>
      </c>
      <c r="I357" s="127">
        <v>1313.3006601740001</v>
      </c>
      <c r="J357" s="113">
        <f t="shared" si="5"/>
        <v>-1.895842750729626E-3</v>
      </c>
      <c r="K357" s="113">
        <f>I357/'סכום נכסי הקרן'!$C$42</f>
        <v>2.1836611462035372E-5</v>
      </c>
    </row>
    <row r="358" spans="2:11">
      <c r="B358" s="112" t="s">
        <v>3114</v>
      </c>
      <c r="C358" s="111" t="s">
        <v>3115</v>
      </c>
      <c r="D358" s="106" t="s">
        <v>663</v>
      </c>
      <c r="E358" s="106" t="s">
        <v>136</v>
      </c>
      <c r="F358" s="77">
        <v>44763</v>
      </c>
      <c r="G358" s="127">
        <v>7754798.8300000001</v>
      </c>
      <c r="H358" s="126">
        <v>0.97336400000000001</v>
      </c>
      <c r="I358" s="127">
        <v>75.482439999999997</v>
      </c>
      <c r="J358" s="113">
        <f t="shared" si="5"/>
        <v>-1.0896426158989683E-4</v>
      </c>
      <c r="K358" s="113">
        <f>I358/'סכום נכסי הקרן'!$C$42</f>
        <v>1.2550673006347348E-6</v>
      </c>
    </row>
    <row r="359" spans="2:11">
      <c r="B359" s="112" t="s">
        <v>3116</v>
      </c>
      <c r="C359" s="111" t="s">
        <v>3117</v>
      </c>
      <c r="D359" s="106" t="s">
        <v>663</v>
      </c>
      <c r="E359" s="106" t="s">
        <v>132</v>
      </c>
      <c r="F359" s="77">
        <v>44768</v>
      </c>
      <c r="G359" s="127">
        <v>46016199.614356004</v>
      </c>
      <c r="H359" s="126">
        <v>5.0507939999999998</v>
      </c>
      <c r="I359" s="127">
        <v>2324.1834895779998</v>
      </c>
      <c r="J359" s="113">
        <f t="shared" si="5"/>
        <v>-3.3551238902888732E-3</v>
      </c>
      <c r="K359" s="113">
        <f>I359/'סכום נכסי הקרן'!$C$42</f>
        <v>3.8644838434534953E-5</v>
      </c>
    </row>
    <row r="360" spans="2:11">
      <c r="B360" s="112" t="s">
        <v>3118</v>
      </c>
      <c r="C360" s="111" t="s">
        <v>3119</v>
      </c>
      <c r="D360" s="106" t="s">
        <v>663</v>
      </c>
      <c r="E360" s="106" t="s">
        <v>132</v>
      </c>
      <c r="F360" s="77">
        <v>44768</v>
      </c>
      <c r="G360" s="127">
        <v>19693059.597993001</v>
      </c>
      <c r="H360" s="126">
        <v>4.9150239999999998</v>
      </c>
      <c r="I360" s="127">
        <v>967.91863486800003</v>
      </c>
      <c r="J360" s="113">
        <f t="shared" si="5"/>
        <v>-1.3972592741767834E-3</v>
      </c>
      <c r="K360" s="113">
        <f>I360/'סכום נכסי הקרן'!$C$42</f>
        <v>1.6093849487348821E-5</v>
      </c>
    </row>
    <row r="361" spans="2:11">
      <c r="B361" s="112" t="s">
        <v>3120</v>
      </c>
      <c r="C361" s="111" t="s">
        <v>3121</v>
      </c>
      <c r="D361" s="106" t="s">
        <v>663</v>
      </c>
      <c r="E361" s="106" t="s">
        <v>132</v>
      </c>
      <c r="F361" s="77">
        <v>44749</v>
      </c>
      <c r="G361" s="127">
        <v>6506520.8300350001</v>
      </c>
      <c r="H361" s="126">
        <v>4.0701510000000001</v>
      </c>
      <c r="I361" s="127">
        <v>264.82525271899999</v>
      </c>
      <c r="J361" s="113">
        <f t="shared" si="5"/>
        <v>-3.822940555827773E-4</v>
      </c>
      <c r="K361" s="113">
        <f>I361/'סכום נכסי הקרן'!$C$42</f>
        <v>4.4033223498067467E-6</v>
      </c>
    </row>
    <row r="362" spans="2:11">
      <c r="B362" s="112" t="s">
        <v>3120</v>
      </c>
      <c r="C362" s="111" t="s">
        <v>3122</v>
      </c>
      <c r="D362" s="106" t="s">
        <v>663</v>
      </c>
      <c r="E362" s="106" t="s">
        <v>132</v>
      </c>
      <c r="F362" s="77">
        <v>44749</v>
      </c>
      <c r="G362" s="127">
        <v>29806172.32</v>
      </c>
      <c r="H362" s="126">
        <v>4.0701510000000001</v>
      </c>
      <c r="I362" s="127">
        <v>1213.1563600000002</v>
      </c>
      <c r="J362" s="113">
        <f t="shared" si="5"/>
        <v>-1.7512773429222356E-3</v>
      </c>
      <c r="K362" s="113">
        <f>I362/'סכום נכסי הקרן'!$C$42</f>
        <v>2.0171484626001236E-5</v>
      </c>
    </row>
    <row r="363" spans="2:11">
      <c r="B363" s="112" t="s">
        <v>3123</v>
      </c>
      <c r="C363" s="111" t="s">
        <v>3124</v>
      </c>
      <c r="D363" s="106" t="s">
        <v>663</v>
      </c>
      <c r="E363" s="106" t="s">
        <v>132</v>
      </c>
      <c r="F363" s="77">
        <v>44749</v>
      </c>
      <c r="G363" s="127">
        <v>17319644.719999999</v>
      </c>
      <c r="H363" s="126">
        <v>4.0185000000000004</v>
      </c>
      <c r="I363" s="127">
        <v>695.98990000000003</v>
      </c>
      <c r="J363" s="113">
        <f t="shared" si="5"/>
        <v>-1.0047108377461849E-3</v>
      </c>
      <c r="K363" s="113">
        <f>I363/'סכום נכסי הקרן'!$C$42</f>
        <v>1.157241558516178E-5</v>
      </c>
    </row>
    <row r="364" spans="2:11">
      <c r="B364" s="112" t="s">
        <v>3123</v>
      </c>
      <c r="C364" s="111" t="s">
        <v>3125</v>
      </c>
      <c r="D364" s="106" t="s">
        <v>663</v>
      </c>
      <c r="E364" s="106" t="s">
        <v>132</v>
      </c>
      <c r="F364" s="77">
        <v>44749</v>
      </c>
      <c r="G364" s="127">
        <v>6503018.2547800001</v>
      </c>
      <c r="H364" s="126">
        <v>4.0185000000000004</v>
      </c>
      <c r="I364" s="127">
        <v>261.32378044699999</v>
      </c>
      <c r="J364" s="113">
        <f t="shared" si="5"/>
        <v>-3.7723943174449147E-4</v>
      </c>
      <c r="K364" s="113">
        <f>I364/'סכום נכסי הקרן'!$C$42</f>
        <v>4.3451024068284005E-6</v>
      </c>
    </row>
    <row r="365" spans="2:11">
      <c r="B365" s="112" t="s">
        <v>3126</v>
      </c>
      <c r="C365" s="111" t="s">
        <v>3127</v>
      </c>
      <c r="D365" s="106" t="s">
        <v>663</v>
      </c>
      <c r="E365" s="106" t="s">
        <v>132</v>
      </c>
      <c r="F365" s="77">
        <v>44749</v>
      </c>
      <c r="G365" s="127">
        <v>228125437.92114404</v>
      </c>
      <c r="H365" s="126">
        <v>3.9991669999999999</v>
      </c>
      <c r="I365" s="127">
        <v>9123.1181416229992</v>
      </c>
      <c r="J365" s="113">
        <f t="shared" si="5"/>
        <v>-1.3169868802589609E-2</v>
      </c>
      <c r="K365" s="113">
        <f>I365/'סכום נכסי הקרן'!$C$42</f>
        <v>1.5169259577960855E-4</v>
      </c>
    </row>
    <row r="366" spans="2:11">
      <c r="B366" s="112" t="s">
        <v>3126</v>
      </c>
      <c r="C366" s="111" t="s">
        <v>3128</v>
      </c>
      <c r="D366" s="106" t="s">
        <v>663</v>
      </c>
      <c r="E366" s="106" t="s">
        <v>132</v>
      </c>
      <c r="F366" s="77">
        <v>44749</v>
      </c>
      <c r="G366" s="127">
        <v>10395334.75</v>
      </c>
      <c r="H366" s="126">
        <v>3.9991669999999999</v>
      </c>
      <c r="I366" s="127">
        <v>415.72684000000004</v>
      </c>
      <c r="J366" s="113">
        <f t="shared" si="5"/>
        <v>-6.0013121122874657E-4</v>
      </c>
      <c r="K366" s="113">
        <f>I366/'סכום נכסי הקרן'!$C$42</f>
        <v>6.9124045656209349E-6</v>
      </c>
    </row>
    <row r="367" spans="2:11">
      <c r="B367" s="112" t="s">
        <v>3129</v>
      </c>
      <c r="C367" s="111" t="s">
        <v>3130</v>
      </c>
      <c r="D367" s="106" t="s">
        <v>663</v>
      </c>
      <c r="E367" s="106" t="s">
        <v>132</v>
      </c>
      <c r="F367" s="77">
        <v>44749</v>
      </c>
      <c r="G367" s="127">
        <v>19504255.014284998</v>
      </c>
      <c r="H367" s="126">
        <v>3.994888</v>
      </c>
      <c r="I367" s="127">
        <v>779.17308355600005</v>
      </c>
      <c r="J367" s="113">
        <f t="shared" si="5"/>
        <v>-1.1247916694320233E-3</v>
      </c>
      <c r="K367" s="113">
        <f>I367/'סכום נכסי הקרן'!$C$42</f>
        <v>1.2955525267941412E-5</v>
      </c>
    </row>
    <row r="368" spans="2:11">
      <c r="B368" s="112" t="s">
        <v>3131</v>
      </c>
      <c r="C368" s="111" t="s">
        <v>3132</v>
      </c>
      <c r="D368" s="106" t="s">
        <v>663</v>
      </c>
      <c r="E368" s="106" t="s">
        <v>132</v>
      </c>
      <c r="F368" s="77">
        <v>44804</v>
      </c>
      <c r="G368" s="127">
        <v>15575970.350392999</v>
      </c>
      <c r="H368" s="126">
        <v>3.2850470000000001</v>
      </c>
      <c r="I368" s="127">
        <v>511.677956967</v>
      </c>
      <c r="J368" s="113">
        <f t="shared" si="5"/>
        <v>-7.3864346134990021E-4</v>
      </c>
      <c r="K368" s="113">
        <f>I368/'סכום נכסי הקרן'!$C$42</f>
        <v>8.5078101906200781E-6</v>
      </c>
    </row>
    <row r="369" spans="2:11">
      <c r="B369" s="112" t="s">
        <v>3133</v>
      </c>
      <c r="C369" s="111" t="s">
        <v>3134</v>
      </c>
      <c r="D369" s="106" t="s">
        <v>663</v>
      </c>
      <c r="E369" s="106" t="s">
        <v>134</v>
      </c>
      <c r="F369" s="77">
        <v>44832</v>
      </c>
      <c r="G369" s="127">
        <v>8274631.6525680004</v>
      </c>
      <c r="H369" s="126">
        <v>-10.748732</v>
      </c>
      <c r="I369" s="127">
        <v>-889.41797080000003</v>
      </c>
      <c r="J369" s="113">
        <f t="shared" si="5"/>
        <v>1.2839379918429563E-3</v>
      </c>
      <c r="K369" s="113">
        <f>I369/'סכום נכסי הקרן'!$C$42</f>
        <v>-1.478859734460067E-5</v>
      </c>
    </row>
    <row r="370" spans="2:11">
      <c r="B370" s="112" t="s">
        <v>3135</v>
      </c>
      <c r="C370" s="111" t="s">
        <v>3136</v>
      </c>
      <c r="D370" s="106" t="s">
        <v>663</v>
      </c>
      <c r="E370" s="106" t="s">
        <v>134</v>
      </c>
      <c r="F370" s="77">
        <v>44832</v>
      </c>
      <c r="G370" s="127">
        <v>9256952.9600000009</v>
      </c>
      <c r="H370" s="126">
        <v>-10.741873999999999</v>
      </c>
      <c r="I370" s="127">
        <v>-994.37018999999998</v>
      </c>
      <c r="J370" s="113">
        <f t="shared" si="5"/>
        <v>1.4354439721391548E-3</v>
      </c>
      <c r="K370" s="113">
        <f>I370/'סכום נכסי הקרן'!$C$42</f>
        <v>-1.6533666773291222E-5</v>
      </c>
    </row>
    <row r="371" spans="2:11">
      <c r="B371" s="112" t="s">
        <v>3137</v>
      </c>
      <c r="C371" s="111" t="s">
        <v>3138</v>
      </c>
      <c r="D371" s="106" t="s">
        <v>663</v>
      </c>
      <c r="E371" s="106" t="s">
        <v>134</v>
      </c>
      <c r="F371" s="77">
        <v>44825</v>
      </c>
      <c r="G371" s="127">
        <v>31416532.657069996</v>
      </c>
      <c r="H371" s="126">
        <v>-6.69991</v>
      </c>
      <c r="I371" s="127">
        <v>-2104.8793420660004</v>
      </c>
      <c r="J371" s="113">
        <f t="shared" si="5"/>
        <v>3.0385427821894681E-3</v>
      </c>
      <c r="K371" s="113">
        <f>I371/'סכום נכסי הקרן'!$C$42</f>
        <v>-3.4998408027199328E-5</v>
      </c>
    </row>
    <row r="372" spans="2:11">
      <c r="B372" s="112" t="s">
        <v>3139</v>
      </c>
      <c r="C372" s="111" t="s">
        <v>3140</v>
      </c>
      <c r="D372" s="106" t="s">
        <v>663</v>
      </c>
      <c r="E372" s="106" t="s">
        <v>134</v>
      </c>
      <c r="F372" s="77">
        <v>44811</v>
      </c>
      <c r="G372" s="127">
        <v>25491637.080079999</v>
      </c>
      <c r="H372" s="126">
        <v>-6.9852280000000002</v>
      </c>
      <c r="I372" s="127">
        <v>-1780.6489830350001</v>
      </c>
      <c r="J372" s="113">
        <f t="shared" si="5"/>
        <v>2.5704932377280006E-3</v>
      </c>
      <c r="K372" s="113">
        <f>I372/'סכום נכסי הקרן'!$C$42</f>
        <v>-2.9607340628041743E-5</v>
      </c>
    </row>
    <row r="373" spans="2:11">
      <c r="B373" s="112" t="s">
        <v>3141</v>
      </c>
      <c r="C373" s="111" t="s">
        <v>3142</v>
      </c>
      <c r="D373" s="106" t="s">
        <v>663</v>
      </c>
      <c r="E373" s="106" t="s">
        <v>134</v>
      </c>
      <c r="F373" s="77">
        <v>44811</v>
      </c>
      <c r="G373" s="127">
        <v>67158039.434467003</v>
      </c>
      <c r="H373" s="126">
        <v>-6.9373389999999997</v>
      </c>
      <c r="I373" s="127">
        <v>-4658.9805287709996</v>
      </c>
      <c r="J373" s="113">
        <f t="shared" si="5"/>
        <v>6.7255691930366733E-3</v>
      </c>
      <c r="K373" s="113">
        <f>I373/'סכום נכסי הקרן'!$C$42</f>
        <v>-7.7466151279084345E-5</v>
      </c>
    </row>
    <row r="374" spans="2:11">
      <c r="B374" s="112" t="s">
        <v>3143</v>
      </c>
      <c r="C374" s="111" t="s">
        <v>3144</v>
      </c>
      <c r="D374" s="106" t="s">
        <v>663</v>
      </c>
      <c r="E374" s="106" t="s">
        <v>134</v>
      </c>
      <c r="F374" s="77">
        <v>44811</v>
      </c>
      <c r="G374" s="127">
        <v>94110869.159999996</v>
      </c>
      <c r="H374" s="126">
        <v>-6.9267019999999997</v>
      </c>
      <c r="I374" s="127">
        <v>-6518.7796500000004</v>
      </c>
      <c r="J374" s="113">
        <f t="shared" si="5"/>
        <v>9.4103212751137384E-3</v>
      </c>
      <c r="K374" s="113">
        <f>I374/'סכום נכסי הקרן'!$C$42</f>
        <v>-1.0838954303488522E-4</v>
      </c>
    </row>
    <row r="375" spans="2:11">
      <c r="B375" s="112" t="s">
        <v>3143</v>
      </c>
      <c r="C375" s="111" t="s">
        <v>3145</v>
      </c>
      <c r="D375" s="106" t="s">
        <v>663</v>
      </c>
      <c r="E375" s="106" t="s">
        <v>134</v>
      </c>
      <c r="F375" s="77">
        <v>44811</v>
      </c>
      <c r="G375" s="127">
        <v>14687485.961348999</v>
      </c>
      <c r="H375" s="126">
        <v>-6.9267019999999997</v>
      </c>
      <c r="I375" s="127">
        <v>-1017.358414537</v>
      </c>
      <c r="J375" s="113">
        <f t="shared" si="5"/>
        <v>1.4686291064821483E-3</v>
      </c>
      <c r="K375" s="113">
        <f>I375/'סכום נכסי הקרן'!$C$42</f>
        <v>-1.6915898308414328E-5</v>
      </c>
    </row>
    <row r="376" spans="2:11">
      <c r="B376" s="112" t="s">
        <v>3146</v>
      </c>
      <c r="C376" s="111" t="s">
        <v>3147</v>
      </c>
      <c r="D376" s="106" t="s">
        <v>663</v>
      </c>
      <c r="E376" s="106" t="s">
        <v>134</v>
      </c>
      <c r="F376" s="77">
        <v>44811</v>
      </c>
      <c r="G376" s="127">
        <v>11018901.405905001</v>
      </c>
      <c r="H376" s="126">
        <v>-6.894806</v>
      </c>
      <c r="I376" s="127">
        <v>-759.73187626900005</v>
      </c>
      <c r="J376" s="113">
        <f t="shared" si="5"/>
        <v>1.0967269063368707E-3</v>
      </c>
      <c r="K376" s="113">
        <f>I376/'סכום נכסי הקרן'!$C$42</f>
        <v>-1.2632270964678621E-5</v>
      </c>
    </row>
    <row r="377" spans="2:11">
      <c r="B377" s="112" t="s">
        <v>3148</v>
      </c>
      <c r="C377" s="111" t="s">
        <v>3149</v>
      </c>
      <c r="D377" s="106" t="s">
        <v>663</v>
      </c>
      <c r="E377" s="106" t="s">
        <v>134</v>
      </c>
      <c r="F377" s="77">
        <v>44823</v>
      </c>
      <c r="G377" s="127">
        <v>14260323.99</v>
      </c>
      <c r="H377" s="126">
        <v>-6.0082129999999996</v>
      </c>
      <c r="I377" s="127">
        <v>-856.79067000000009</v>
      </c>
      <c r="J377" s="113">
        <f t="shared" si="5"/>
        <v>1.2368381665147944E-3</v>
      </c>
      <c r="K377" s="113">
        <f>I377/'סכום נכסי הקרן'!$C$42</f>
        <v>-1.4246094236035903E-5</v>
      </c>
    </row>
    <row r="378" spans="2:11">
      <c r="B378" s="112" t="s">
        <v>3150</v>
      </c>
      <c r="C378" s="111" t="s">
        <v>3151</v>
      </c>
      <c r="D378" s="106" t="s">
        <v>663</v>
      </c>
      <c r="E378" s="106" t="s">
        <v>134</v>
      </c>
      <c r="F378" s="77">
        <v>44804</v>
      </c>
      <c r="G378" s="127">
        <v>45308614.447384998</v>
      </c>
      <c r="H378" s="126">
        <v>-5.8362429999999996</v>
      </c>
      <c r="I378" s="127">
        <v>-2644.320766758</v>
      </c>
      <c r="J378" s="113">
        <f t="shared" si="5"/>
        <v>3.817264780478947E-3</v>
      </c>
      <c r="K378" s="113">
        <f>I378/'סכום נכסי הקרן'!$C$42</f>
        <v>-4.3967849035448976E-5</v>
      </c>
    </row>
    <row r="379" spans="2:11">
      <c r="B379" s="112" t="s">
        <v>3152</v>
      </c>
      <c r="C379" s="111" t="s">
        <v>3153</v>
      </c>
      <c r="D379" s="106" t="s">
        <v>663</v>
      </c>
      <c r="E379" s="106" t="s">
        <v>134</v>
      </c>
      <c r="F379" s="77">
        <v>44810</v>
      </c>
      <c r="G379" s="127">
        <v>8165684.8764380002</v>
      </c>
      <c r="H379" s="126">
        <v>-6.1960620000000004</v>
      </c>
      <c r="I379" s="127">
        <v>-505.95093558799999</v>
      </c>
      <c r="J379" s="113">
        <f t="shared" si="5"/>
        <v>7.3037609935587501E-4</v>
      </c>
      <c r="K379" s="113">
        <f>I379/'סכום נכסי הקרן'!$C$42</f>
        <v>-8.4125854302278735E-6</v>
      </c>
    </row>
    <row r="380" spans="2:11">
      <c r="B380" s="112" t="s">
        <v>3154</v>
      </c>
      <c r="C380" s="111" t="s">
        <v>3155</v>
      </c>
      <c r="D380" s="106" t="s">
        <v>663</v>
      </c>
      <c r="E380" s="106" t="s">
        <v>134</v>
      </c>
      <c r="F380" s="77">
        <v>44755</v>
      </c>
      <c r="G380" s="127">
        <v>25598950.061799001</v>
      </c>
      <c r="H380" s="126">
        <v>-4.4255389999999997</v>
      </c>
      <c r="I380" s="127">
        <v>-1132.8914584210002</v>
      </c>
      <c r="J380" s="113">
        <f t="shared" si="5"/>
        <v>1.6354092584758204E-3</v>
      </c>
      <c r="K380" s="113">
        <f>I380/'סכום נכסי הקרן'!$C$42</f>
        <v>-1.8836898020686564E-5</v>
      </c>
    </row>
    <row r="381" spans="2:11">
      <c r="B381" s="112" t="s">
        <v>3156</v>
      </c>
      <c r="C381" s="111" t="s">
        <v>3157</v>
      </c>
      <c r="D381" s="106" t="s">
        <v>663</v>
      </c>
      <c r="E381" s="106" t="s">
        <v>134</v>
      </c>
      <c r="F381" s="77">
        <v>44753</v>
      </c>
      <c r="G381" s="127">
        <v>34813498.043728001</v>
      </c>
      <c r="H381" s="126">
        <v>-4.3108890000000004</v>
      </c>
      <c r="I381" s="127">
        <v>-1500.7712957870001</v>
      </c>
      <c r="J381" s="113">
        <f t="shared" si="5"/>
        <v>2.1664699241405435E-3</v>
      </c>
      <c r="K381" s="113">
        <f>I381/'סכום נכסי הקרן'!$C$42</f>
        <v>-2.4953737307292707E-5</v>
      </c>
    </row>
    <row r="382" spans="2:11">
      <c r="B382" s="112" t="s">
        <v>3158</v>
      </c>
      <c r="C382" s="111" t="s">
        <v>3159</v>
      </c>
      <c r="D382" s="106" t="s">
        <v>663</v>
      </c>
      <c r="E382" s="106" t="s">
        <v>134</v>
      </c>
      <c r="F382" s="77">
        <v>44753</v>
      </c>
      <c r="G382" s="127">
        <v>9410859.8133090008</v>
      </c>
      <c r="H382" s="126">
        <v>-4.1600979999999996</v>
      </c>
      <c r="I382" s="127">
        <v>-391.50100839099997</v>
      </c>
      <c r="J382" s="113">
        <f t="shared" si="5"/>
        <v>5.651595032039944E-4</v>
      </c>
      <c r="K382" s="113">
        <f>I382/'סכום נכסי הקרן'!$C$42</f>
        <v>-6.5095949971552186E-6</v>
      </c>
    </row>
    <row r="383" spans="2:11">
      <c r="B383" s="112" t="s">
        <v>3160</v>
      </c>
      <c r="C383" s="111" t="s">
        <v>3161</v>
      </c>
      <c r="D383" s="106" t="s">
        <v>663</v>
      </c>
      <c r="E383" s="106" t="s">
        <v>134</v>
      </c>
      <c r="F383" s="77">
        <v>44753</v>
      </c>
      <c r="G383" s="127">
        <v>61663753.710000001</v>
      </c>
      <c r="H383" s="126">
        <v>-4.1550459999999996</v>
      </c>
      <c r="I383" s="127">
        <v>-2562.1571099999996</v>
      </c>
      <c r="J383" s="113">
        <f t="shared" si="5"/>
        <v>3.6986557081150799E-3</v>
      </c>
      <c r="K383" s="113">
        <f>I383/'סכום נכסי הקרן'!$C$42</f>
        <v>-4.2601691305286271E-5</v>
      </c>
    </row>
    <row r="384" spans="2:11">
      <c r="B384" s="112" t="s">
        <v>3162</v>
      </c>
      <c r="C384" s="111" t="s">
        <v>3163</v>
      </c>
      <c r="D384" s="106" t="s">
        <v>663</v>
      </c>
      <c r="E384" s="106" t="s">
        <v>134</v>
      </c>
      <c r="F384" s="77">
        <v>44753</v>
      </c>
      <c r="G384" s="127">
        <v>189174602.72</v>
      </c>
      <c r="H384" s="126">
        <v>-4.1550459999999996</v>
      </c>
      <c r="I384" s="127">
        <v>-7860.2910899999997</v>
      </c>
      <c r="J384" s="113">
        <f t="shared" si="5"/>
        <v>1.134688828956106E-2</v>
      </c>
      <c r="K384" s="113">
        <f>I384/'סכום נכסי הקרן'!$C$42</f>
        <v>-1.3069522289594184E-4</v>
      </c>
    </row>
    <row r="385" spans="2:11">
      <c r="B385" s="112" t="s">
        <v>3164</v>
      </c>
      <c r="C385" s="111" t="s">
        <v>3165</v>
      </c>
      <c r="D385" s="106" t="s">
        <v>663</v>
      </c>
      <c r="E385" s="106" t="s">
        <v>134</v>
      </c>
      <c r="F385" s="77">
        <v>44777</v>
      </c>
      <c r="G385" s="127">
        <v>29126059.199999999</v>
      </c>
      <c r="H385" s="126">
        <v>-3.5554290000000002</v>
      </c>
      <c r="I385" s="127">
        <v>-1035.5562299999999</v>
      </c>
      <c r="J385" s="113">
        <f t="shared" si="5"/>
        <v>1.494898945195298E-3</v>
      </c>
      <c r="K385" s="113">
        <f>I385/'סכום נכסי הקרן'!$C$42</f>
        <v>-1.7218478393671194E-5</v>
      </c>
    </row>
    <row r="386" spans="2:11">
      <c r="B386" s="112" t="s">
        <v>3166</v>
      </c>
      <c r="C386" s="111" t="s">
        <v>3167</v>
      </c>
      <c r="D386" s="106" t="s">
        <v>663</v>
      </c>
      <c r="E386" s="106" t="s">
        <v>134</v>
      </c>
      <c r="F386" s="77">
        <v>44769</v>
      </c>
      <c r="G386" s="127">
        <v>5920931.8563799998</v>
      </c>
      <c r="H386" s="126">
        <v>-3.8455020000000002</v>
      </c>
      <c r="I386" s="127">
        <v>-227.68955434199998</v>
      </c>
      <c r="J386" s="113">
        <f t="shared" si="5"/>
        <v>3.2868603824424221E-4</v>
      </c>
      <c r="K386" s="113">
        <f>I386/'סכום נכסי הקרן'!$C$42</f>
        <v>-3.7858568741384044E-6</v>
      </c>
    </row>
    <row r="387" spans="2:11">
      <c r="B387" s="112" t="s">
        <v>3168</v>
      </c>
      <c r="C387" s="111" t="s">
        <v>3169</v>
      </c>
      <c r="D387" s="106" t="s">
        <v>663</v>
      </c>
      <c r="E387" s="106" t="s">
        <v>134</v>
      </c>
      <c r="F387" s="77">
        <v>44769</v>
      </c>
      <c r="G387" s="127">
        <v>97664744.187419981</v>
      </c>
      <c r="H387" s="126">
        <v>-3.8153990000000002</v>
      </c>
      <c r="I387" s="127">
        <v>-3726.2996497989998</v>
      </c>
      <c r="J387" s="113">
        <f t="shared" si="5"/>
        <v>5.3791781214682409E-3</v>
      </c>
      <c r="K387" s="113">
        <f>I387/'סכום נכסי הקרן'!$C$42</f>
        <v>-6.1958209655509118E-5</v>
      </c>
    </row>
    <row r="388" spans="2:11">
      <c r="B388" s="112" t="s">
        <v>3168</v>
      </c>
      <c r="C388" s="111" t="s">
        <v>3170</v>
      </c>
      <c r="D388" s="106" t="s">
        <v>663</v>
      </c>
      <c r="E388" s="106" t="s">
        <v>134</v>
      </c>
      <c r="F388" s="77">
        <v>44769</v>
      </c>
      <c r="G388" s="127">
        <v>43701757.200000003</v>
      </c>
      <c r="H388" s="126">
        <v>-3.8153990000000002</v>
      </c>
      <c r="I388" s="127">
        <v>-1667.3963999999999</v>
      </c>
      <c r="J388" s="113">
        <f t="shared" si="5"/>
        <v>2.4070050928885213E-3</v>
      </c>
      <c r="K388" s="113">
        <f>I388/'סכום נכסי הקרן'!$C$42</f>
        <v>-2.7724258765827844E-5</v>
      </c>
    </row>
    <row r="389" spans="2:11">
      <c r="B389" s="112" t="s">
        <v>3171</v>
      </c>
      <c r="C389" s="111" t="s">
        <v>3172</v>
      </c>
      <c r="D389" s="106" t="s">
        <v>663</v>
      </c>
      <c r="E389" s="106" t="s">
        <v>134</v>
      </c>
      <c r="F389" s="77">
        <v>44763</v>
      </c>
      <c r="G389" s="127">
        <v>21009259.256843001</v>
      </c>
      <c r="H389" s="126">
        <v>-3.4954079999999998</v>
      </c>
      <c r="I389" s="127">
        <v>-734.35933621700008</v>
      </c>
      <c r="J389" s="113">
        <f t="shared" si="5"/>
        <v>1.060099843255361E-3</v>
      </c>
      <c r="K389" s="113">
        <f>I389/'סכום נכסי הקרן'!$C$42</f>
        <v>-1.2210394759387559E-5</v>
      </c>
    </row>
    <row r="390" spans="2:11">
      <c r="B390" s="112" t="s">
        <v>3173</v>
      </c>
      <c r="C390" s="111" t="s">
        <v>3174</v>
      </c>
      <c r="D390" s="106" t="s">
        <v>663</v>
      </c>
      <c r="E390" s="106" t="s">
        <v>134</v>
      </c>
      <c r="F390" s="77">
        <v>44769</v>
      </c>
      <c r="G390" s="127">
        <v>107873173.72857198</v>
      </c>
      <c r="H390" s="126">
        <v>-3.765266</v>
      </c>
      <c r="I390" s="127">
        <v>-4061.7119164780001</v>
      </c>
      <c r="J390" s="113">
        <f t="shared" si="5"/>
        <v>5.8633695435641722E-3</v>
      </c>
      <c r="K390" s="113">
        <f>I390/'סכום נכסי הקרן'!$C$42</f>
        <v>-6.7535201710092825E-5</v>
      </c>
    </row>
    <row r="391" spans="2:11">
      <c r="B391" s="112" t="s">
        <v>3175</v>
      </c>
      <c r="C391" s="111" t="s">
        <v>3176</v>
      </c>
      <c r="D391" s="106" t="s">
        <v>663</v>
      </c>
      <c r="E391" s="106" t="s">
        <v>134</v>
      </c>
      <c r="F391" s="77">
        <v>44777</v>
      </c>
      <c r="G391" s="127">
        <v>11406398.774138</v>
      </c>
      <c r="H391" s="126">
        <v>-3.4096000000000002</v>
      </c>
      <c r="I391" s="127">
        <v>-388.91262182399998</v>
      </c>
      <c r="J391" s="113">
        <f t="shared" si="5"/>
        <v>5.6142298341234007E-4</v>
      </c>
      <c r="K391" s="113">
        <f>I391/'סכום נכסי הקרן'!$C$42</f>
        <v>-6.4665571814507465E-6</v>
      </c>
    </row>
    <row r="392" spans="2:11">
      <c r="B392" s="112" t="s">
        <v>3177</v>
      </c>
      <c r="C392" s="111" t="s">
        <v>3178</v>
      </c>
      <c r="D392" s="106" t="s">
        <v>663</v>
      </c>
      <c r="E392" s="106" t="s">
        <v>134</v>
      </c>
      <c r="F392" s="77">
        <v>44748</v>
      </c>
      <c r="G392" s="127">
        <v>4935807.5211469997</v>
      </c>
      <c r="H392" s="126">
        <v>-2.9195359999999999</v>
      </c>
      <c r="I392" s="127">
        <v>-144.10268066499998</v>
      </c>
      <c r="J392" s="113">
        <f t="shared" si="5"/>
        <v>2.0802245120569006E-4</v>
      </c>
      <c r="K392" s="113">
        <f>I392/'סכום נכסי הקרן'!$C$42</f>
        <v>-2.3960349246321488E-6</v>
      </c>
    </row>
    <row r="393" spans="2:11">
      <c r="B393" s="112" t="s">
        <v>3179</v>
      </c>
      <c r="C393" s="111" t="s">
        <v>3180</v>
      </c>
      <c r="D393" s="106" t="s">
        <v>663</v>
      </c>
      <c r="E393" s="106" t="s">
        <v>134</v>
      </c>
      <c r="F393" s="77">
        <v>44747</v>
      </c>
      <c r="G393" s="127">
        <v>10651963.73</v>
      </c>
      <c r="H393" s="126">
        <v>-2.1530930000000001</v>
      </c>
      <c r="I393" s="127">
        <v>-229.34669</v>
      </c>
      <c r="J393" s="113">
        <f t="shared" si="5"/>
        <v>3.3107823122751435E-4</v>
      </c>
      <c r="K393" s="113">
        <f>I393/'סכום נכסי הקרן'!$C$42</f>
        <v>-3.8134105247235159E-6</v>
      </c>
    </row>
    <row r="394" spans="2:11">
      <c r="B394" s="112" t="s">
        <v>3181</v>
      </c>
      <c r="C394" s="111" t="s">
        <v>3182</v>
      </c>
      <c r="D394" s="106" t="s">
        <v>663</v>
      </c>
      <c r="E394" s="106" t="s">
        <v>134</v>
      </c>
      <c r="F394" s="77">
        <v>44784</v>
      </c>
      <c r="G394" s="127">
        <v>44445786.101705998</v>
      </c>
      <c r="H394" s="126">
        <v>-2.1307990000000001</v>
      </c>
      <c r="I394" s="127">
        <v>-947.05057449100002</v>
      </c>
      <c r="J394" s="113">
        <f t="shared" si="5"/>
        <v>1.3671347473359289E-3</v>
      </c>
      <c r="K394" s="113">
        <f>I394/'סכום נכסי הקרן'!$C$42</f>
        <v>-1.5746870505126676E-5</v>
      </c>
    </row>
    <row r="395" spans="2:11">
      <c r="B395" s="112" t="s">
        <v>3183</v>
      </c>
      <c r="C395" s="111" t="s">
        <v>3184</v>
      </c>
      <c r="D395" s="106" t="s">
        <v>663</v>
      </c>
      <c r="E395" s="106" t="s">
        <v>134</v>
      </c>
      <c r="F395" s="77">
        <v>44728</v>
      </c>
      <c r="G395" s="127">
        <v>22515688.968618002</v>
      </c>
      <c r="H395" s="126">
        <v>-0.59475699999999998</v>
      </c>
      <c r="I395" s="127">
        <v>-133.91373278699999</v>
      </c>
      <c r="J395" s="113">
        <f t="shared" si="5"/>
        <v>1.9331398150195214E-4</v>
      </c>
      <c r="K395" s="113">
        <f>I395/'סכום נכסי הקרן'!$C$42</f>
        <v>-2.2266204845378771E-6</v>
      </c>
    </row>
    <row r="396" spans="2:11">
      <c r="B396" s="112" t="s">
        <v>3185</v>
      </c>
      <c r="C396" s="111" t="s">
        <v>3186</v>
      </c>
      <c r="D396" s="106" t="s">
        <v>663</v>
      </c>
      <c r="E396" s="106" t="s">
        <v>134</v>
      </c>
      <c r="F396" s="77">
        <v>44728</v>
      </c>
      <c r="G396" s="127">
        <v>32774524.509309996</v>
      </c>
      <c r="H396" s="126">
        <v>-0.52396900000000002</v>
      </c>
      <c r="I396" s="127">
        <v>-171.728422451</v>
      </c>
      <c r="J396" s="113">
        <f t="shared" ref="J396:J459" si="6">IFERROR(I396/$I$11,0)</f>
        <v>2.4790217097342215E-4</v>
      </c>
      <c r="K396" s="113">
        <f>I396/'סכום נכסי הקרן'!$C$42</f>
        <v>-2.8553757351754654E-6</v>
      </c>
    </row>
    <row r="397" spans="2:11">
      <c r="B397" s="112" t="s">
        <v>3187</v>
      </c>
      <c r="C397" s="111" t="s">
        <v>3188</v>
      </c>
      <c r="D397" s="106" t="s">
        <v>663</v>
      </c>
      <c r="E397" s="106" t="s">
        <v>134</v>
      </c>
      <c r="F397" s="77">
        <v>44732</v>
      </c>
      <c r="G397" s="127">
        <v>38296112.894629002</v>
      </c>
      <c r="H397" s="126">
        <v>7.1401999999999993E-2</v>
      </c>
      <c r="I397" s="127">
        <v>27.344170938999994</v>
      </c>
      <c r="J397" s="113">
        <f t="shared" si="6"/>
        <v>-3.9473252257823814E-5</v>
      </c>
      <c r="K397" s="113">
        <f>I397/'סכום נכסי הקרן'!$C$42</f>
        <v>4.5465905458945794E-7</v>
      </c>
    </row>
    <row r="398" spans="2:11">
      <c r="B398" s="112" t="s">
        <v>3189</v>
      </c>
      <c r="C398" s="111" t="s">
        <v>3190</v>
      </c>
      <c r="D398" s="106" t="s">
        <v>663</v>
      </c>
      <c r="E398" s="106" t="s">
        <v>134</v>
      </c>
      <c r="F398" s="77">
        <v>44732</v>
      </c>
      <c r="G398" s="127">
        <v>40822769.582234003</v>
      </c>
      <c r="H398" s="126">
        <v>0.13101699999999999</v>
      </c>
      <c r="I398" s="127">
        <v>53.484718744999995</v>
      </c>
      <c r="J398" s="113">
        <f t="shared" si="6"/>
        <v>-7.7208989062783846E-5</v>
      </c>
      <c r="K398" s="113">
        <f>I398/'סכום נכסי הקרן'!$C$42</f>
        <v>8.8930513614153359E-7</v>
      </c>
    </row>
    <row r="399" spans="2:11">
      <c r="B399" s="112" t="s">
        <v>3189</v>
      </c>
      <c r="C399" s="111" t="s">
        <v>3191</v>
      </c>
      <c r="D399" s="106" t="s">
        <v>663</v>
      </c>
      <c r="E399" s="106" t="s">
        <v>134</v>
      </c>
      <c r="F399" s="77">
        <v>44732</v>
      </c>
      <c r="G399" s="127">
        <v>11325444.029999999</v>
      </c>
      <c r="H399" s="126">
        <v>0.13101699999999999</v>
      </c>
      <c r="I399" s="127">
        <v>14.838239999999999</v>
      </c>
      <c r="J399" s="113">
        <f t="shared" si="6"/>
        <v>-2.1420052993698546E-5</v>
      </c>
      <c r="K399" s="113">
        <f>I399/'סכום נכסי הקרן'!$C$42</f>
        <v>2.4671949956798357E-7</v>
      </c>
    </row>
    <row r="400" spans="2:11">
      <c r="B400" s="112" t="s">
        <v>3192</v>
      </c>
      <c r="C400" s="111" t="s">
        <v>3193</v>
      </c>
      <c r="D400" s="106" t="s">
        <v>663</v>
      </c>
      <c r="E400" s="106" t="s">
        <v>134</v>
      </c>
      <c r="F400" s="77">
        <v>44732</v>
      </c>
      <c r="G400" s="127">
        <v>22679950.649558999</v>
      </c>
      <c r="H400" s="126">
        <v>0.13381000000000001</v>
      </c>
      <c r="I400" s="127">
        <v>30.347948154000001</v>
      </c>
      <c r="J400" s="113">
        <f t="shared" si="6"/>
        <v>-4.3809417943684422E-5</v>
      </c>
      <c r="K400" s="113">
        <f>I400/'סכום נכסי הקרן'!$C$42</f>
        <v>5.0460368490265636E-7</v>
      </c>
    </row>
    <row r="401" spans="2:11">
      <c r="B401" s="112" t="s">
        <v>3194</v>
      </c>
      <c r="C401" s="111" t="s">
        <v>3195</v>
      </c>
      <c r="D401" s="106" t="s">
        <v>663</v>
      </c>
      <c r="E401" s="106" t="s">
        <v>134</v>
      </c>
      <c r="F401" s="77">
        <v>44741</v>
      </c>
      <c r="G401" s="127">
        <v>64212811.740000002</v>
      </c>
      <c r="H401" s="126">
        <v>3.7449999999999997E-2</v>
      </c>
      <c r="I401" s="127">
        <v>24.048009999999998</v>
      </c>
      <c r="J401" s="113">
        <f t="shared" si="6"/>
        <v>-3.4715009906363052E-5</v>
      </c>
      <c r="K401" s="113">
        <f>I401/'סכום נכסי הקרן'!$C$42</f>
        <v>3.9985287964110731E-7</v>
      </c>
    </row>
    <row r="402" spans="2:11">
      <c r="B402" s="112" t="s">
        <v>3196</v>
      </c>
      <c r="C402" s="111" t="s">
        <v>3197</v>
      </c>
      <c r="D402" s="106" t="s">
        <v>663</v>
      </c>
      <c r="E402" s="106" t="s">
        <v>134</v>
      </c>
      <c r="F402" s="77">
        <v>44734</v>
      </c>
      <c r="G402" s="127">
        <v>14751709.58</v>
      </c>
      <c r="H402" s="126">
        <v>4.8625000000000002E-2</v>
      </c>
      <c r="I402" s="127">
        <v>7.1729700000000003</v>
      </c>
      <c r="J402" s="113">
        <f t="shared" si="6"/>
        <v>-1.035469149455797E-5</v>
      </c>
      <c r="K402" s="113">
        <f>I402/'סכום נכסי הקרן'!$C$42</f>
        <v>1.1926694600007543E-7</v>
      </c>
    </row>
    <row r="403" spans="2:11">
      <c r="B403" s="112" t="s">
        <v>3198</v>
      </c>
      <c r="C403" s="111" t="s">
        <v>3199</v>
      </c>
      <c r="D403" s="106" t="s">
        <v>663</v>
      </c>
      <c r="E403" s="106" t="s">
        <v>134</v>
      </c>
      <c r="F403" s="77">
        <v>44732</v>
      </c>
      <c r="G403" s="127">
        <v>3920765.5047259997</v>
      </c>
      <c r="H403" s="126">
        <v>5.3280000000000001E-2</v>
      </c>
      <c r="I403" s="127">
        <v>2.0889788779999998</v>
      </c>
      <c r="J403" s="113">
        <f t="shared" si="6"/>
        <v>-3.015589333335822E-6</v>
      </c>
      <c r="K403" s="113">
        <f>I403/'סכום נכסי הקרן'!$C$42</f>
        <v>3.473402663579021E-8</v>
      </c>
    </row>
    <row r="404" spans="2:11">
      <c r="B404" s="112" t="s">
        <v>3198</v>
      </c>
      <c r="C404" s="111" t="s">
        <v>3200</v>
      </c>
      <c r="D404" s="106" t="s">
        <v>663</v>
      </c>
      <c r="E404" s="106" t="s">
        <v>134</v>
      </c>
      <c r="F404" s="77">
        <v>44732</v>
      </c>
      <c r="G404" s="127">
        <v>18156306.571341999</v>
      </c>
      <c r="H404" s="126">
        <v>5.3280000000000001E-2</v>
      </c>
      <c r="I404" s="127">
        <v>9.6736546629999989</v>
      </c>
      <c r="J404" s="113">
        <f t="shared" si="6"/>
        <v>-1.3964607360724657E-5</v>
      </c>
      <c r="K404" s="113">
        <f>I404/'סכום נכסי הקרן'!$C$42</f>
        <v>1.6084651801351445E-7</v>
      </c>
    </row>
    <row r="405" spans="2:11">
      <c r="B405" s="112" t="s">
        <v>3198</v>
      </c>
      <c r="C405" s="111" t="s">
        <v>3201</v>
      </c>
      <c r="D405" s="106" t="s">
        <v>663</v>
      </c>
      <c r="E405" s="106" t="s">
        <v>134</v>
      </c>
      <c r="F405" s="77">
        <v>44732</v>
      </c>
      <c r="G405" s="127">
        <v>60445159.200000003</v>
      </c>
      <c r="H405" s="126">
        <v>5.3280000000000001E-2</v>
      </c>
      <c r="I405" s="127">
        <v>32.205100000000002</v>
      </c>
      <c r="J405" s="113">
        <f t="shared" si="6"/>
        <v>-4.6490348496004986E-5</v>
      </c>
      <c r="K405" s="113">
        <f>I405/'סכום נכסי הקרן'!$C$42</f>
        <v>5.35483059684765E-7</v>
      </c>
    </row>
    <row r="406" spans="2:11">
      <c r="B406" s="112" t="s">
        <v>3202</v>
      </c>
      <c r="C406" s="111" t="s">
        <v>3203</v>
      </c>
      <c r="D406" s="106" t="s">
        <v>663</v>
      </c>
      <c r="E406" s="106" t="s">
        <v>134</v>
      </c>
      <c r="F406" s="77">
        <v>44732</v>
      </c>
      <c r="G406" s="127">
        <v>27235981.972975001</v>
      </c>
      <c r="H406" s="126">
        <v>5.8866000000000002E-2</v>
      </c>
      <c r="I406" s="127">
        <v>16.032599158</v>
      </c>
      <c r="J406" s="113">
        <f t="shared" si="6"/>
        <v>-2.3144195240883465E-5</v>
      </c>
      <c r="K406" s="113">
        <f>I406/'סכום נכסי הקרן'!$C$42</f>
        <v>2.6657843794384203E-7</v>
      </c>
    </row>
    <row r="407" spans="2:11">
      <c r="B407" s="112" t="s">
        <v>3202</v>
      </c>
      <c r="C407" s="111" t="s">
        <v>3204</v>
      </c>
      <c r="D407" s="106" t="s">
        <v>663</v>
      </c>
      <c r="E407" s="106" t="s">
        <v>134</v>
      </c>
      <c r="F407" s="77">
        <v>44732</v>
      </c>
      <c r="G407" s="127">
        <v>19789339.940000001</v>
      </c>
      <c r="H407" s="126">
        <v>5.8866000000000002E-2</v>
      </c>
      <c r="I407" s="127">
        <v>11.649100000000001</v>
      </c>
      <c r="J407" s="113">
        <f t="shared" si="6"/>
        <v>-1.6816302966449776E-5</v>
      </c>
      <c r="K407" s="113">
        <f>I407/'סכום נכסי הקרן'!$C$42</f>
        <v>1.9369279122169459E-7</v>
      </c>
    </row>
    <row r="408" spans="2:11">
      <c r="B408" s="112" t="s">
        <v>3205</v>
      </c>
      <c r="C408" s="111" t="s">
        <v>3206</v>
      </c>
      <c r="D408" s="106" t="s">
        <v>663</v>
      </c>
      <c r="E408" s="106" t="s">
        <v>134</v>
      </c>
      <c r="F408" s="77">
        <v>44732</v>
      </c>
      <c r="G408" s="127">
        <v>34006736.25</v>
      </c>
      <c r="H408" s="126">
        <v>7.1896000000000002E-2</v>
      </c>
      <c r="I408" s="127">
        <v>24.449570000000001</v>
      </c>
      <c r="J408" s="113">
        <f t="shared" si="6"/>
        <v>-3.5294690278169257E-5</v>
      </c>
      <c r="K408" s="113">
        <f>I408/'סכום נכסי הקרן'!$C$42</f>
        <v>4.0652972825971168E-7</v>
      </c>
    </row>
    <row r="409" spans="2:11">
      <c r="B409" s="112" t="s">
        <v>3207</v>
      </c>
      <c r="C409" s="111" t="s">
        <v>3208</v>
      </c>
      <c r="D409" s="106" t="s">
        <v>663</v>
      </c>
      <c r="E409" s="106" t="s">
        <v>134</v>
      </c>
      <c r="F409" s="77">
        <v>44732</v>
      </c>
      <c r="G409" s="127">
        <v>65484472.933822006</v>
      </c>
      <c r="H409" s="126">
        <v>0.23913200000000001</v>
      </c>
      <c r="I409" s="127">
        <v>156.594438102</v>
      </c>
      <c r="J409" s="113">
        <f t="shared" si="6"/>
        <v>-2.2605519001332277E-4</v>
      </c>
      <c r="K409" s="113">
        <f>I409/'סכום נכסי הקרן'!$C$42</f>
        <v>2.6037388129356999E-6</v>
      </c>
    </row>
    <row r="410" spans="2:11">
      <c r="B410" s="112" t="s">
        <v>3207</v>
      </c>
      <c r="C410" s="111" t="s">
        <v>3209</v>
      </c>
      <c r="D410" s="106" t="s">
        <v>663</v>
      </c>
      <c r="E410" s="106" t="s">
        <v>134</v>
      </c>
      <c r="F410" s="77">
        <v>44732</v>
      </c>
      <c r="G410" s="127">
        <v>4912051.2907980001</v>
      </c>
      <c r="H410" s="126">
        <v>0.23913200000000001</v>
      </c>
      <c r="I410" s="127">
        <v>11.746294774000001</v>
      </c>
      <c r="J410" s="113">
        <f t="shared" si="6"/>
        <v>-1.6956610523800957E-5</v>
      </c>
      <c r="K410" s="113">
        <f>I410/'סכום נכסי הקרן'!$C$42</f>
        <v>1.9530887547440268E-7</v>
      </c>
    </row>
    <row r="411" spans="2:11">
      <c r="B411" s="112" t="s">
        <v>3210</v>
      </c>
      <c r="C411" s="111" t="s">
        <v>3211</v>
      </c>
      <c r="D411" s="106" t="s">
        <v>663</v>
      </c>
      <c r="E411" s="106" t="s">
        <v>134</v>
      </c>
      <c r="F411" s="77">
        <v>44740</v>
      </c>
      <c r="G411" s="127">
        <v>5760315.8499999996</v>
      </c>
      <c r="H411" s="126">
        <v>0.64707700000000001</v>
      </c>
      <c r="I411" s="127">
        <v>37.273690000000002</v>
      </c>
      <c r="J411" s="113">
        <f t="shared" si="6"/>
        <v>-5.3807218044100348E-5</v>
      </c>
      <c r="K411" s="113">
        <f>I411/'סכום נכסי הקרן'!$C$42</f>
        <v>6.1975990035557818E-7</v>
      </c>
    </row>
    <row r="412" spans="2:11">
      <c r="B412" s="112" t="s">
        <v>3212</v>
      </c>
      <c r="C412" s="111" t="s">
        <v>3213</v>
      </c>
      <c r="D412" s="106" t="s">
        <v>663</v>
      </c>
      <c r="E412" s="106" t="s">
        <v>134</v>
      </c>
      <c r="F412" s="77">
        <v>44740</v>
      </c>
      <c r="G412" s="127">
        <v>93227895.760000005</v>
      </c>
      <c r="H412" s="126">
        <v>0.648922</v>
      </c>
      <c r="I412" s="127">
        <v>604.97653000000003</v>
      </c>
      <c r="J412" s="113">
        <f t="shared" si="6"/>
        <v>-8.7332657596479496E-4</v>
      </c>
      <c r="K412" s="113">
        <f>I412/'סכום נכסי הקרן'!$C$42</f>
        <v>1.0059111237719244E-5</v>
      </c>
    </row>
    <row r="413" spans="2:11">
      <c r="B413" s="112" t="s">
        <v>3212</v>
      </c>
      <c r="C413" s="111" t="s">
        <v>3214</v>
      </c>
      <c r="D413" s="106" t="s">
        <v>663</v>
      </c>
      <c r="E413" s="106" t="s">
        <v>134</v>
      </c>
      <c r="F413" s="77">
        <v>44740</v>
      </c>
      <c r="G413" s="127">
        <v>4207542.5296649998</v>
      </c>
      <c r="H413" s="126">
        <v>0.648922</v>
      </c>
      <c r="I413" s="127">
        <v>27.303678692000002</v>
      </c>
      <c r="J413" s="113">
        <f t="shared" si="6"/>
        <v>-3.941479882422429E-5</v>
      </c>
      <c r="K413" s="113">
        <f>I413/'סכום נכסי הקרן'!$C$42</f>
        <v>4.5398577885620238E-7</v>
      </c>
    </row>
    <row r="414" spans="2:11">
      <c r="B414" s="112" t="s">
        <v>3215</v>
      </c>
      <c r="C414" s="111" t="s">
        <v>3216</v>
      </c>
      <c r="D414" s="106" t="s">
        <v>663</v>
      </c>
      <c r="E414" s="106" t="s">
        <v>134</v>
      </c>
      <c r="F414" s="77">
        <v>44740</v>
      </c>
      <c r="G414" s="127">
        <v>37897870.5</v>
      </c>
      <c r="H414" s="126">
        <v>0.64984500000000001</v>
      </c>
      <c r="I414" s="127">
        <v>246.27732</v>
      </c>
      <c r="J414" s="113">
        <f t="shared" si="6"/>
        <v>-3.5551879775135427E-4</v>
      </c>
      <c r="K414" s="113">
        <f>I414/'סכום נכסי הקרן'!$C$42</f>
        <v>4.0949207685914335E-6</v>
      </c>
    </row>
    <row r="415" spans="2:11">
      <c r="B415" s="112" t="s">
        <v>3217</v>
      </c>
      <c r="C415" s="111" t="s">
        <v>3218</v>
      </c>
      <c r="D415" s="106" t="s">
        <v>663</v>
      </c>
      <c r="E415" s="106" t="s">
        <v>135</v>
      </c>
      <c r="F415" s="77">
        <v>44811</v>
      </c>
      <c r="G415" s="127">
        <v>2106560.0513490001</v>
      </c>
      <c r="H415" s="126">
        <v>-4.512308</v>
      </c>
      <c r="I415" s="127">
        <v>-95.054486271000002</v>
      </c>
      <c r="J415" s="113">
        <f t="shared" si="6"/>
        <v>1.3721790004836225E-4</v>
      </c>
      <c r="K415" s="113">
        <f>I415/'סכום נכסי הקרן'!$C$42</f>
        <v>-1.5804970996878934E-6</v>
      </c>
    </row>
    <row r="416" spans="2:11">
      <c r="B416" s="112" t="s">
        <v>3219</v>
      </c>
      <c r="C416" s="111" t="s">
        <v>3220</v>
      </c>
      <c r="D416" s="106" t="s">
        <v>663</v>
      </c>
      <c r="E416" s="106" t="s">
        <v>135</v>
      </c>
      <c r="F416" s="77">
        <v>44810</v>
      </c>
      <c r="G416" s="127">
        <v>6354740.792905</v>
      </c>
      <c r="H416" s="126">
        <v>-3.935689</v>
      </c>
      <c r="I416" s="127">
        <v>-250.10282099400004</v>
      </c>
      <c r="J416" s="113">
        <f t="shared" si="6"/>
        <v>3.6104118005673058E-4</v>
      </c>
      <c r="K416" s="113">
        <f>I416/'סכום נכסי הקרן'!$C$42</f>
        <v>-4.1585284262945384E-6</v>
      </c>
    </row>
    <row r="417" spans="2:11">
      <c r="B417" s="112" t="s">
        <v>3221</v>
      </c>
      <c r="C417" s="111" t="s">
        <v>3222</v>
      </c>
      <c r="D417" s="106" t="s">
        <v>663</v>
      </c>
      <c r="E417" s="106" t="s">
        <v>135</v>
      </c>
      <c r="F417" s="77">
        <v>44796</v>
      </c>
      <c r="G417" s="127">
        <v>8663417.0270109996</v>
      </c>
      <c r="H417" s="126">
        <v>-2.1593490000000002</v>
      </c>
      <c r="I417" s="127">
        <v>-187.07341536499999</v>
      </c>
      <c r="J417" s="113">
        <f t="shared" si="6"/>
        <v>2.7005375777925679E-4</v>
      </c>
      <c r="K417" s="113">
        <f>I417/'סכום נכסי הקרן'!$C$42</f>
        <v>-3.1105211548894159E-6</v>
      </c>
    </row>
    <row r="418" spans="2:11">
      <c r="B418" s="112" t="s">
        <v>3223</v>
      </c>
      <c r="C418" s="111" t="s">
        <v>3224</v>
      </c>
      <c r="D418" s="106" t="s">
        <v>663</v>
      </c>
      <c r="E418" s="106" t="s">
        <v>135</v>
      </c>
      <c r="F418" s="77">
        <v>44781</v>
      </c>
      <c r="G418" s="127">
        <v>41204355.597805001</v>
      </c>
      <c r="H418" s="126">
        <v>0.88769699999999996</v>
      </c>
      <c r="I418" s="127">
        <v>365.769877345</v>
      </c>
      <c r="J418" s="113">
        <f t="shared" si="6"/>
        <v>-5.280147885617511E-4</v>
      </c>
      <c r="K418" s="113">
        <f>I418/'סכום נכסי הקרן'!$C$42</f>
        <v>6.0817564007322381E-6</v>
      </c>
    </row>
    <row r="419" spans="2:11">
      <c r="B419" s="112" t="s">
        <v>3223</v>
      </c>
      <c r="C419" s="111" t="s">
        <v>3225</v>
      </c>
      <c r="D419" s="106" t="s">
        <v>663</v>
      </c>
      <c r="E419" s="106" t="s">
        <v>135</v>
      </c>
      <c r="F419" s="77">
        <v>44781</v>
      </c>
      <c r="G419" s="127">
        <v>31593275.5</v>
      </c>
      <c r="H419" s="126">
        <v>0.88769699999999996</v>
      </c>
      <c r="I419" s="127">
        <v>280.45259999999996</v>
      </c>
      <c r="J419" s="113">
        <f t="shared" si="6"/>
        <v>-4.0485324096527214E-4</v>
      </c>
      <c r="K419" s="113">
        <f>I419/'סכום נכסי הקרן'!$C$42</f>
        <v>4.6631625532771988E-6</v>
      </c>
    </row>
    <row r="420" spans="2:11">
      <c r="B420" s="112" t="s">
        <v>3226</v>
      </c>
      <c r="C420" s="111" t="s">
        <v>3227</v>
      </c>
      <c r="D420" s="106" t="s">
        <v>663</v>
      </c>
      <c r="E420" s="106" t="s">
        <v>135</v>
      </c>
      <c r="F420" s="77">
        <v>44781</v>
      </c>
      <c r="G420" s="127">
        <v>95631974.510000005</v>
      </c>
      <c r="H420" s="126">
        <v>0.92673499999999998</v>
      </c>
      <c r="I420" s="127">
        <v>886.25529000000006</v>
      </c>
      <c r="J420" s="113">
        <f t="shared" si="6"/>
        <v>-1.2793724375495797E-3</v>
      </c>
      <c r="K420" s="113">
        <f>I420/'סכום נכסי הקרן'!$C$42</f>
        <v>1.4736010580653647E-5</v>
      </c>
    </row>
    <row r="421" spans="2:11">
      <c r="B421" s="112" t="s">
        <v>3228</v>
      </c>
      <c r="C421" s="111" t="s">
        <v>3229</v>
      </c>
      <c r="D421" s="106" t="s">
        <v>663</v>
      </c>
      <c r="E421" s="106" t="s">
        <v>135</v>
      </c>
      <c r="F421" s="77">
        <v>44781</v>
      </c>
      <c r="G421" s="127">
        <v>45056959.289999999</v>
      </c>
      <c r="H421" s="126">
        <v>0.98929500000000004</v>
      </c>
      <c r="I421" s="127">
        <v>445.74621000000002</v>
      </c>
      <c r="J421" s="113">
        <f t="shared" si="6"/>
        <v>-6.4346630327722699E-4</v>
      </c>
      <c r="K421" s="113">
        <f>I421/'סכום נכסי הקרן'!$C$42</f>
        <v>7.4115448911410865E-6</v>
      </c>
    </row>
    <row r="422" spans="2:11">
      <c r="B422" s="112" t="s">
        <v>3228</v>
      </c>
      <c r="C422" s="111" t="s">
        <v>3230</v>
      </c>
      <c r="D422" s="106" t="s">
        <v>663</v>
      </c>
      <c r="E422" s="106" t="s">
        <v>135</v>
      </c>
      <c r="F422" s="77">
        <v>44781</v>
      </c>
      <c r="G422" s="127">
        <v>10325889.241718</v>
      </c>
      <c r="H422" s="126">
        <v>0.98929500000000004</v>
      </c>
      <c r="I422" s="127">
        <v>102.15349593799999</v>
      </c>
      <c r="J422" s="113">
        <f t="shared" si="6"/>
        <v>-1.4746582455085839E-4</v>
      </c>
      <c r="K422" s="113">
        <f>I422/'סכום נכסי הקרן'!$C$42</f>
        <v>1.6985342868792661E-6</v>
      </c>
    </row>
    <row r="423" spans="2:11">
      <c r="B423" s="112" t="s">
        <v>3231</v>
      </c>
      <c r="C423" s="111" t="s">
        <v>3232</v>
      </c>
      <c r="D423" s="106" t="s">
        <v>663</v>
      </c>
      <c r="E423" s="106" t="s">
        <v>135</v>
      </c>
      <c r="F423" s="77">
        <v>44725</v>
      </c>
      <c r="G423" s="127">
        <v>13820637.768501</v>
      </c>
      <c r="H423" s="126">
        <v>1.522994</v>
      </c>
      <c r="I423" s="127">
        <v>210.487421404</v>
      </c>
      <c r="J423" s="113">
        <f t="shared" si="6"/>
        <v>-3.0385353795198334E-4</v>
      </c>
      <c r="K423" s="113">
        <f>I423/'סכום נכסי הקרן'!$C$42</f>
        <v>3.4998322762099923E-6</v>
      </c>
    </row>
    <row r="424" spans="2:11">
      <c r="B424" s="112" t="s">
        <v>3233</v>
      </c>
      <c r="C424" s="111" t="s">
        <v>3234</v>
      </c>
      <c r="D424" s="106" t="s">
        <v>663</v>
      </c>
      <c r="E424" s="106" t="s">
        <v>135</v>
      </c>
      <c r="F424" s="77">
        <v>44739</v>
      </c>
      <c r="G424" s="127">
        <v>9057105.2715380006</v>
      </c>
      <c r="H424" s="126">
        <v>2.2812459999999999</v>
      </c>
      <c r="I424" s="127">
        <v>206.61482812399998</v>
      </c>
      <c r="J424" s="113">
        <f t="shared" si="6"/>
        <v>-2.9826317458809105E-4</v>
      </c>
      <c r="K424" s="113">
        <f>I424/'סכום נכסי הקרן'!$C$42</f>
        <v>3.4354416021090247E-6</v>
      </c>
    </row>
    <row r="425" spans="2:11">
      <c r="B425" s="112" t="s">
        <v>3235</v>
      </c>
      <c r="C425" s="111" t="s">
        <v>2765</v>
      </c>
      <c r="D425" s="106" t="s">
        <v>663</v>
      </c>
      <c r="E425" s="106" t="s">
        <v>135</v>
      </c>
      <c r="F425" s="77">
        <v>44713</v>
      </c>
      <c r="G425" s="127">
        <v>6888045.9792750003</v>
      </c>
      <c r="H425" s="126">
        <v>4.1115050000000002</v>
      </c>
      <c r="I425" s="127">
        <v>283.20236537599999</v>
      </c>
      <c r="J425" s="113">
        <f t="shared" si="6"/>
        <v>-4.0882272252603394E-4</v>
      </c>
      <c r="K425" s="113">
        <f>I425/'סכום נכסי הקרן'!$C$42</f>
        <v>4.7088836588460594E-6</v>
      </c>
    </row>
    <row r="426" spans="2:11">
      <c r="B426" s="112" t="s">
        <v>3236</v>
      </c>
      <c r="C426" s="111" t="s">
        <v>3237</v>
      </c>
      <c r="D426" s="106" t="s">
        <v>663</v>
      </c>
      <c r="E426" s="106" t="s">
        <v>135</v>
      </c>
      <c r="F426" s="77">
        <v>44713</v>
      </c>
      <c r="G426" s="127">
        <v>26601090.492663998</v>
      </c>
      <c r="H426" s="126">
        <v>4.1839000000000004</v>
      </c>
      <c r="I426" s="127">
        <v>1112.9629469630001</v>
      </c>
      <c r="J426" s="113">
        <f t="shared" si="6"/>
        <v>-1.6066410372099634E-3</v>
      </c>
      <c r="K426" s="113">
        <f>I426/'סכום נכסי הקרן'!$C$42</f>
        <v>1.8505541176879443E-5</v>
      </c>
    </row>
    <row r="427" spans="2:11">
      <c r="B427" s="112" t="s">
        <v>3238</v>
      </c>
      <c r="C427" s="111" t="s">
        <v>3239</v>
      </c>
      <c r="D427" s="106" t="s">
        <v>663</v>
      </c>
      <c r="E427" s="106" t="s">
        <v>135</v>
      </c>
      <c r="F427" s="77">
        <v>44714</v>
      </c>
      <c r="G427" s="127">
        <v>15967630.660425998</v>
      </c>
      <c r="H427" s="126">
        <v>4.2257619999999996</v>
      </c>
      <c r="I427" s="127">
        <v>674.754133486</v>
      </c>
      <c r="J427" s="113">
        <f t="shared" si="6"/>
        <v>-9.740555009884772E-4</v>
      </c>
      <c r="K427" s="113">
        <f>I427/'סכום נכסי הקרן'!$C$42</f>
        <v>1.1219322651816813E-5</v>
      </c>
    </row>
    <row r="428" spans="2:11">
      <c r="B428" s="112" t="s">
        <v>3240</v>
      </c>
      <c r="C428" s="111" t="s">
        <v>3241</v>
      </c>
      <c r="D428" s="106" t="s">
        <v>663</v>
      </c>
      <c r="E428" s="106" t="s">
        <v>135</v>
      </c>
      <c r="F428" s="77">
        <v>44712</v>
      </c>
      <c r="G428" s="127">
        <v>53405129.780312993</v>
      </c>
      <c r="H428" s="126">
        <v>4.5480179999999999</v>
      </c>
      <c r="I428" s="127">
        <v>2428.8746889109998</v>
      </c>
      <c r="J428" s="113">
        <f t="shared" si="6"/>
        <v>-3.5062530698739664E-3</v>
      </c>
      <c r="K428" s="113">
        <f>I428/'סכום נכסי הקרן'!$C$42</f>
        <v>4.0385567814071187E-5</v>
      </c>
    </row>
    <row r="429" spans="2:11">
      <c r="B429" s="112" t="s">
        <v>3242</v>
      </c>
      <c r="C429" s="111" t="s">
        <v>3243</v>
      </c>
      <c r="D429" s="106" t="s">
        <v>663</v>
      </c>
      <c r="E429" s="106" t="s">
        <v>135</v>
      </c>
      <c r="F429" s="77">
        <v>44712</v>
      </c>
      <c r="G429" s="127">
        <v>58752619.123172</v>
      </c>
      <c r="H429" s="126">
        <v>4.5593519999999996</v>
      </c>
      <c r="I429" s="127">
        <v>2678.7385235899997</v>
      </c>
      <c r="J429" s="113">
        <f t="shared" si="6"/>
        <v>-3.8669492562163434E-3</v>
      </c>
      <c r="K429" s="113">
        <f>I429/'סכום נכסי הקרן'!$C$42</f>
        <v>4.4540122549143553E-5</v>
      </c>
    </row>
    <row r="430" spans="2:11">
      <c r="B430" s="112" t="s">
        <v>3244</v>
      </c>
      <c r="C430" s="111" t="s">
        <v>3245</v>
      </c>
      <c r="D430" s="106" t="s">
        <v>663</v>
      </c>
      <c r="E430" s="106" t="s">
        <v>135</v>
      </c>
      <c r="F430" s="77">
        <v>44712</v>
      </c>
      <c r="G430" s="127">
        <v>64098840.036062002</v>
      </c>
      <c r="H430" s="126">
        <v>4.5669060000000004</v>
      </c>
      <c r="I430" s="127">
        <v>2927.3339258990004</v>
      </c>
      <c r="J430" s="113">
        <f t="shared" si="6"/>
        <v>-4.2258143703706235E-3</v>
      </c>
      <c r="K430" s="113">
        <f>I430/'סכום נכסי הקרן'!$C$42</f>
        <v>4.8673586710161181E-5</v>
      </c>
    </row>
    <row r="431" spans="2:11">
      <c r="B431" s="112" t="s">
        <v>3246</v>
      </c>
      <c r="C431" s="111" t="s">
        <v>3247</v>
      </c>
      <c r="D431" s="106" t="s">
        <v>663</v>
      </c>
      <c r="E431" s="106" t="s">
        <v>132</v>
      </c>
      <c r="F431" s="77">
        <v>44825</v>
      </c>
      <c r="G431" s="127">
        <v>32558405.964581002</v>
      </c>
      <c r="H431" s="126">
        <v>-7.6158260000000002</v>
      </c>
      <c r="I431" s="127">
        <v>-2479.5915389500001</v>
      </c>
      <c r="J431" s="113">
        <f t="shared" si="6"/>
        <v>3.5794664439337503E-3</v>
      </c>
      <c r="K431" s="113">
        <f>I431/'סכום נכסי הקרן'!$C$42</f>
        <v>-4.1228850835594402E-5</v>
      </c>
    </row>
    <row r="432" spans="2:11">
      <c r="B432" s="112" t="s">
        <v>3248</v>
      </c>
      <c r="C432" s="111" t="s">
        <v>3249</v>
      </c>
      <c r="D432" s="106" t="s">
        <v>663</v>
      </c>
      <c r="E432" s="106" t="s">
        <v>132</v>
      </c>
      <c r="F432" s="77">
        <v>44833</v>
      </c>
      <c r="G432" s="127">
        <v>31672095.698869001</v>
      </c>
      <c r="H432" s="126">
        <v>-8.4040269999999992</v>
      </c>
      <c r="I432" s="127">
        <v>-2661.731527032</v>
      </c>
      <c r="J432" s="113">
        <f t="shared" si="6"/>
        <v>3.8423984491438063E-3</v>
      </c>
      <c r="K432" s="113">
        <f>I432/'סכום נכסי הקרן'!$C$42</f>
        <v>-4.425734253750174E-5</v>
      </c>
    </row>
    <row r="433" spans="2:11">
      <c r="B433" s="112" t="s">
        <v>3250</v>
      </c>
      <c r="C433" s="111" t="s">
        <v>3251</v>
      </c>
      <c r="D433" s="106" t="s">
        <v>663</v>
      </c>
      <c r="E433" s="106" t="s">
        <v>136</v>
      </c>
      <c r="F433" s="77">
        <v>44917</v>
      </c>
      <c r="G433" s="127">
        <v>22985291.912831999</v>
      </c>
      <c r="H433" s="126">
        <v>0.88697400000000004</v>
      </c>
      <c r="I433" s="127">
        <v>203.873632663</v>
      </c>
      <c r="J433" s="113">
        <f t="shared" si="6"/>
        <v>-2.9430606430811811E-4</v>
      </c>
      <c r="K433" s="113">
        <f>I433/'סכום נכסי הקרן'!$C$42</f>
        <v>3.3898629908750813E-6</v>
      </c>
    </row>
    <row r="434" spans="2:11">
      <c r="B434" s="112" t="s">
        <v>3252</v>
      </c>
      <c r="C434" s="111" t="s">
        <v>3253</v>
      </c>
      <c r="D434" s="106" t="s">
        <v>663</v>
      </c>
      <c r="E434" s="106" t="s">
        <v>136</v>
      </c>
      <c r="F434" s="77">
        <v>44922</v>
      </c>
      <c r="G434" s="127">
        <v>14899640.850195998</v>
      </c>
      <c r="H434" s="126">
        <v>0.80015099999999995</v>
      </c>
      <c r="I434" s="127">
        <v>119.21959698400001</v>
      </c>
      <c r="J434" s="113">
        <f t="shared" si="6"/>
        <v>-1.7210195314839652E-4</v>
      </c>
      <c r="K434" s="113">
        <f>I434/'סכום נכסי הקרן'!$C$42</f>
        <v>1.9822970451070453E-6</v>
      </c>
    </row>
    <row r="435" spans="2:11">
      <c r="B435" s="112" t="s">
        <v>3254</v>
      </c>
      <c r="C435" s="111" t="s">
        <v>3255</v>
      </c>
      <c r="D435" s="106" t="s">
        <v>663</v>
      </c>
      <c r="E435" s="106" t="s">
        <v>136</v>
      </c>
      <c r="F435" s="77">
        <v>44889</v>
      </c>
      <c r="G435" s="127">
        <v>30500907.736030001</v>
      </c>
      <c r="H435" s="126">
        <v>0.62356100000000003</v>
      </c>
      <c r="I435" s="127">
        <v>190.19166720899997</v>
      </c>
      <c r="J435" s="113">
        <f t="shared" si="6"/>
        <v>-2.7455517572007581E-4</v>
      </c>
      <c r="K435" s="113">
        <f>I435/'סכום נכסי הקרן'!$C$42</f>
        <v>3.1623691863593624E-6</v>
      </c>
    </row>
    <row r="436" spans="2:11">
      <c r="B436" s="112" t="s">
        <v>3256</v>
      </c>
      <c r="C436" s="111" t="s">
        <v>3257</v>
      </c>
      <c r="D436" s="106" t="s">
        <v>663</v>
      </c>
      <c r="E436" s="106" t="s">
        <v>136</v>
      </c>
      <c r="F436" s="77">
        <v>44910</v>
      </c>
      <c r="G436" s="127">
        <v>11492645.956416</v>
      </c>
      <c r="H436" s="126">
        <v>0.31452799999999997</v>
      </c>
      <c r="I436" s="127">
        <v>36.147581957</v>
      </c>
      <c r="J436" s="113">
        <f t="shared" si="6"/>
        <v>-5.2181601127424911E-5</v>
      </c>
      <c r="K436" s="113">
        <f>I436/'סכום נכסי הקרן'!$C$42</f>
        <v>6.0103579204971159E-7</v>
      </c>
    </row>
    <row r="437" spans="2:11">
      <c r="B437" s="112" t="s">
        <v>3258</v>
      </c>
      <c r="C437" s="111" t="s">
        <v>3259</v>
      </c>
      <c r="D437" s="106" t="s">
        <v>663</v>
      </c>
      <c r="E437" s="106" t="s">
        <v>136</v>
      </c>
      <c r="F437" s="77">
        <v>44909</v>
      </c>
      <c r="G437" s="127">
        <v>11492645.956416</v>
      </c>
      <c r="H437" s="126">
        <v>-1.170301</v>
      </c>
      <c r="I437" s="127">
        <v>-134.49852982600001</v>
      </c>
      <c r="J437" s="113">
        <f t="shared" si="6"/>
        <v>1.9415817754986201E-4</v>
      </c>
      <c r="K437" s="113">
        <f>I437/'סכום נכסי הקרן'!$C$42</f>
        <v>-2.2363440658258818E-6</v>
      </c>
    </row>
    <row r="438" spans="2:11">
      <c r="B438" s="112" t="s">
        <v>3260</v>
      </c>
      <c r="C438" s="111" t="s">
        <v>3261</v>
      </c>
      <c r="D438" s="106" t="s">
        <v>663</v>
      </c>
      <c r="E438" s="106" t="s">
        <v>132</v>
      </c>
      <c r="F438" s="77">
        <v>44889</v>
      </c>
      <c r="G438" s="127">
        <v>15349566.981654</v>
      </c>
      <c r="H438" s="126">
        <v>-1.634639</v>
      </c>
      <c r="I438" s="127">
        <v>-250.91003408400005</v>
      </c>
      <c r="J438" s="113">
        <f t="shared" si="6"/>
        <v>3.6220644946637802E-4</v>
      </c>
      <c r="K438" s="113">
        <f>I438/'סכום נכסי הקרן'!$C$42</f>
        <v>-4.1719501804654863E-6</v>
      </c>
    </row>
    <row r="439" spans="2:11">
      <c r="B439" s="112" t="s">
        <v>3262</v>
      </c>
      <c r="C439" s="111" t="s">
        <v>3263</v>
      </c>
      <c r="D439" s="106" t="s">
        <v>663</v>
      </c>
      <c r="E439" s="106" t="s">
        <v>132</v>
      </c>
      <c r="F439" s="77">
        <v>44907</v>
      </c>
      <c r="G439" s="127">
        <v>6239661.3746560002</v>
      </c>
      <c r="H439" s="126">
        <v>0.81554499999999996</v>
      </c>
      <c r="I439" s="127">
        <v>50.887228407000002</v>
      </c>
      <c r="J439" s="113">
        <f t="shared" si="6"/>
        <v>-7.3459327331299533E-5</v>
      </c>
      <c r="K439" s="113">
        <f>I439/'סכום נכסי הקרן'!$C$42</f>
        <v>8.4611594953152925E-7</v>
      </c>
    </row>
    <row r="440" spans="2:11">
      <c r="B440" s="112" t="s">
        <v>3264</v>
      </c>
      <c r="C440" s="111" t="s">
        <v>3265</v>
      </c>
      <c r="D440" s="106" t="s">
        <v>663</v>
      </c>
      <c r="E440" s="106" t="s">
        <v>132</v>
      </c>
      <c r="F440" s="77">
        <v>44852</v>
      </c>
      <c r="G440" s="127">
        <v>29012553.493737999</v>
      </c>
      <c r="H440" s="126">
        <v>1.2457130000000001</v>
      </c>
      <c r="I440" s="127">
        <v>361.41307452099994</v>
      </c>
      <c r="J440" s="113">
        <f t="shared" si="6"/>
        <v>-5.2172543434095557E-4</v>
      </c>
      <c r="K440" s="113">
        <f>I440/'סכום נכסי הקרן'!$C$42</f>
        <v>6.009314641301627E-6</v>
      </c>
    </row>
    <row r="441" spans="2:11">
      <c r="B441" s="112" t="s">
        <v>3266</v>
      </c>
      <c r="C441" s="111" t="s">
        <v>3267</v>
      </c>
      <c r="D441" s="106" t="s">
        <v>663</v>
      </c>
      <c r="E441" s="106" t="s">
        <v>132</v>
      </c>
      <c r="F441" s="77">
        <v>44858</v>
      </c>
      <c r="G441" s="127">
        <v>15913008.403785</v>
      </c>
      <c r="H441" s="126">
        <v>1.2529110000000001</v>
      </c>
      <c r="I441" s="127">
        <v>199.37576341300002</v>
      </c>
      <c r="J441" s="113">
        <f t="shared" si="6"/>
        <v>-2.8781307068530797E-4</v>
      </c>
      <c r="K441" s="113">
        <f>I441/'סכום נכסי הקרן'!$C$42</f>
        <v>3.3150756811616507E-6</v>
      </c>
    </row>
    <row r="442" spans="2:11">
      <c r="B442" s="112" t="s">
        <v>3268</v>
      </c>
      <c r="C442" s="111" t="s">
        <v>3269</v>
      </c>
      <c r="D442" s="106" t="s">
        <v>663</v>
      </c>
      <c r="E442" s="106" t="s">
        <v>134</v>
      </c>
      <c r="F442" s="77">
        <v>44867</v>
      </c>
      <c r="G442" s="127">
        <v>4284504.2209860003</v>
      </c>
      <c r="H442" s="126">
        <v>6.608975</v>
      </c>
      <c r="I442" s="127">
        <v>283.16180980299998</v>
      </c>
      <c r="J442" s="113">
        <f t="shared" si="6"/>
        <v>-4.0876417767685711E-4</v>
      </c>
      <c r="K442" s="113">
        <f>I442/'סכום נכסי הקרן'!$C$42</f>
        <v>4.7082093301739762E-6</v>
      </c>
    </row>
    <row r="443" spans="2:11">
      <c r="B443" s="112" t="s">
        <v>3270</v>
      </c>
      <c r="C443" s="111" t="s">
        <v>3271</v>
      </c>
      <c r="D443" s="106" t="s">
        <v>663</v>
      </c>
      <c r="E443" s="106" t="s">
        <v>134</v>
      </c>
      <c r="F443" s="77">
        <v>44896</v>
      </c>
      <c r="G443" s="127">
        <v>13527756.954719998</v>
      </c>
      <c r="H443" s="126">
        <v>1.851761</v>
      </c>
      <c r="I443" s="127">
        <v>250.50177673600001</v>
      </c>
      <c r="J443" s="113">
        <f t="shared" si="6"/>
        <v>-3.6161710099720464E-4</v>
      </c>
      <c r="K443" s="113">
        <f>I443/'סכום נכסי הקרן'!$C$42</f>
        <v>4.1651619731987533E-6</v>
      </c>
    </row>
    <row r="444" spans="2:11">
      <c r="B444" s="112" t="s">
        <v>3272</v>
      </c>
      <c r="C444" s="111" t="s">
        <v>3273</v>
      </c>
      <c r="D444" s="106" t="s">
        <v>663</v>
      </c>
      <c r="E444" s="106" t="s">
        <v>134</v>
      </c>
      <c r="F444" s="77">
        <v>44924</v>
      </c>
      <c r="G444" s="127">
        <v>48789000</v>
      </c>
      <c r="H444" s="126">
        <v>0.16891700000000001</v>
      </c>
      <c r="I444" s="127">
        <v>82.413080000000008</v>
      </c>
      <c r="J444" s="113">
        <f t="shared" si="6"/>
        <v>-1.1896913252339347E-4</v>
      </c>
      <c r="K444" s="113">
        <f>I444/'סכום נכסי הקרן'!$C$42</f>
        <v>1.370304959042056E-6</v>
      </c>
    </row>
    <row r="445" spans="2:11">
      <c r="B445" s="112" t="s">
        <v>3274</v>
      </c>
      <c r="C445" s="111" t="s">
        <v>3275</v>
      </c>
      <c r="D445" s="106" t="s">
        <v>663</v>
      </c>
      <c r="E445" s="106" t="s">
        <v>134</v>
      </c>
      <c r="F445" s="77">
        <v>44922</v>
      </c>
      <c r="G445" s="127">
        <v>13527756.954719998</v>
      </c>
      <c r="H445" s="126">
        <v>3.882E-2</v>
      </c>
      <c r="I445" s="127">
        <v>5.2514778930000006</v>
      </c>
      <c r="J445" s="113">
        <f t="shared" si="6"/>
        <v>-7.5808812071577487E-6</v>
      </c>
      <c r="K445" s="113">
        <f>I445/'סכום נכסי הקרן'!$C$42</f>
        <v>8.7317767993595525E-8</v>
      </c>
    </row>
    <row r="446" spans="2:11">
      <c r="B446" s="112" t="s">
        <v>3276</v>
      </c>
      <c r="C446" s="111" t="s">
        <v>3277</v>
      </c>
      <c r="D446" s="106" t="s">
        <v>663</v>
      </c>
      <c r="E446" s="106" t="s">
        <v>134</v>
      </c>
      <c r="F446" s="77">
        <v>44910</v>
      </c>
      <c r="G446" s="127">
        <v>45092523.182400011</v>
      </c>
      <c r="H446" s="126">
        <v>-0.66090300000000002</v>
      </c>
      <c r="I446" s="127">
        <v>-298.017747294</v>
      </c>
      <c r="J446" s="113">
        <f t="shared" si="6"/>
        <v>4.3020977825538215E-4</v>
      </c>
      <c r="K446" s="113">
        <f>I446/'סכום נכסי הקרן'!$C$42</f>
        <v>-4.9552230907946949E-6</v>
      </c>
    </row>
    <row r="447" spans="2:11">
      <c r="B447" s="112" t="s">
        <v>3278</v>
      </c>
      <c r="C447" s="111" t="s">
        <v>3279</v>
      </c>
      <c r="D447" s="106" t="s">
        <v>663</v>
      </c>
      <c r="E447" s="106" t="s">
        <v>135</v>
      </c>
      <c r="F447" s="77">
        <v>44896</v>
      </c>
      <c r="G447" s="127">
        <v>30549012.987647999</v>
      </c>
      <c r="H447" s="126">
        <v>-1.2577590000000001</v>
      </c>
      <c r="I447" s="127">
        <v>-384.23306082499994</v>
      </c>
      <c r="J447" s="113">
        <f t="shared" si="6"/>
        <v>5.5466770484926078E-4</v>
      </c>
      <c r="K447" s="113">
        <f>I447/'סכום נכסי הקרן'!$C$42</f>
        <v>-6.3887488330299671E-6</v>
      </c>
    </row>
    <row r="448" spans="2:11">
      <c r="B448" s="112" t="s">
        <v>3280</v>
      </c>
      <c r="C448" s="111" t="s">
        <v>3281</v>
      </c>
      <c r="D448" s="106" t="s">
        <v>663</v>
      </c>
      <c r="E448" s="106" t="s">
        <v>132</v>
      </c>
      <c r="F448" s="77">
        <v>44917</v>
      </c>
      <c r="G448" s="127">
        <v>83314834.599360004</v>
      </c>
      <c r="H448" s="126">
        <v>-1.7715000000000002E-2</v>
      </c>
      <c r="I448" s="127">
        <v>-14.758911399</v>
      </c>
      <c r="J448" s="113">
        <f t="shared" si="6"/>
        <v>2.1305536525617699E-5</v>
      </c>
      <c r="K448" s="113">
        <f>I448/'סכום נכסי הקרן'!$C$42</f>
        <v>-2.4540048109004088E-7</v>
      </c>
    </row>
    <row r="449" spans="2:11">
      <c r="B449" s="112" t="s">
        <v>3282</v>
      </c>
      <c r="C449" s="111" t="s">
        <v>3283</v>
      </c>
      <c r="D449" s="106" t="s">
        <v>663</v>
      </c>
      <c r="E449" s="106" t="s">
        <v>132</v>
      </c>
      <c r="F449" s="77">
        <v>44917</v>
      </c>
      <c r="G449" s="127">
        <v>59602150.905696005</v>
      </c>
      <c r="H449" s="126">
        <v>3.7190000000000001E-2</v>
      </c>
      <c r="I449" s="127">
        <v>22.165970499</v>
      </c>
      <c r="J449" s="113">
        <f t="shared" si="6"/>
        <v>-3.1998152256961644E-5</v>
      </c>
      <c r="K449" s="113">
        <f>I449/'סכום נכסי הקרן'!$C$42</f>
        <v>3.6855969097089463E-7</v>
      </c>
    </row>
    <row r="450" spans="2:11">
      <c r="B450" s="112" t="s">
        <v>3284</v>
      </c>
      <c r="C450" s="111" t="s">
        <v>3285</v>
      </c>
      <c r="D450" s="106" t="s">
        <v>663</v>
      </c>
      <c r="E450" s="106" t="s">
        <v>132</v>
      </c>
      <c r="F450" s="77">
        <v>44922</v>
      </c>
      <c r="G450" s="127">
        <v>44861834.01504001</v>
      </c>
      <c r="H450" s="126">
        <v>0.61936400000000003</v>
      </c>
      <c r="I450" s="127">
        <v>277.85790746700002</v>
      </c>
      <c r="J450" s="113">
        <f t="shared" si="6"/>
        <v>-4.0110761806395683E-4</v>
      </c>
      <c r="K450" s="113">
        <f>I450/'סכום נכסי הקרן'!$C$42</f>
        <v>4.6200198865408112E-6</v>
      </c>
    </row>
    <row r="451" spans="2:11">
      <c r="B451" s="112" t="s">
        <v>3286</v>
      </c>
      <c r="C451" s="111" t="s">
        <v>3287</v>
      </c>
      <c r="D451" s="106" t="s">
        <v>663</v>
      </c>
      <c r="E451" s="106" t="s">
        <v>132</v>
      </c>
      <c r="F451" s="77">
        <v>44917</v>
      </c>
      <c r="G451" s="127">
        <v>44861193.131696999</v>
      </c>
      <c r="H451" s="126">
        <v>0.29716500000000001</v>
      </c>
      <c r="I451" s="127">
        <v>133.311879167</v>
      </c>
      <c r="J451" s="113">
        <f t="shared" si="6"/>
        <v>-1.9244516306830709E-4</v>
      </c>
      <c r="K451" s="113">
        <f>I451/'סכום נכסי הקרן'!$C$42</f>
        <v>2.2166132987840699E-6</v>
      </c>
    </row>
    <row r="452" spans="2:11">
      <c r="B452" s="112" t="s">
        <v>3288</v>
      </c>
      <c r="C452" s="111" t="s">
        <v>3289</v>
      </c>
      <c r="D452" s="106" t="s">
        <v>663</v>
      </c>
      <c r="E452" s="106" t="s">
        <v>132</v>
      </c>
      <c r="F452" s="77">
        <v>44922</v>
      </c>
      <c r="G452" s="127">
        <v>37664714.072341003</v>
      </c>
      <c r="H452" s="126">
        <v>0.94197399999999998</v>
      </c>
      <c r="I452" s="127">
        <v>354.79190132399998</v>
      </c>
      <c r="J452" s="113">
        <f t="shared" si="6"/>
        <v>-5.1216730071053872E-4</v>
      </c>
      <c r="K452" s="113">
        <f>I452/'סכום נכסי הקרן'!$C$42</f>
        <v>5.8992225725848004E-6</v>
      </c>
    </row>
    <row r="453" spans="2:11">
      <c r="B453" s="112" t="s">
        <v>3290</v>
      </c>
      <c r="C453" s="111" t="s">
        <v>3291</v>
      </c>
      <c r="D453" s="106" t="s">
        <v>663</v>
      </c>
      <c r="E453" s="106" t="s">
        <v>132</v>
      </c>
      <c r="F453" s="77">
        <v>44909</v>
      </c>
      <c r="G453" s="127">
        <v>32044167.1536</v>
      </c>
      <c r="H453" s="126">
        <v>1.9069119999999999</v>
      </c>
      <c r="I453" s="127">
        <v>611.05398897199996</v>
      </c>
      <c r="J453" s="113">
        <f t="shared" si="6"/>
        <v>-8.8209981950629758E-4</v>
      </c>
      <c r="K453" s="113">
        <f>I453/'סכום נכסי הקרן'!$C$42</f>
        <v>1.0160162820401339E-5</v>
      </c>
    </row>
    <row r="454" spans="2:11">
      <c r="B454" s="112" t="s">
        <v>3292</v>
      </c>
      <c r="C454" s="111" t="s">
        <v>3293</v>
      </c>
      <c r="D454" s="106" t="s">
        <v>663</v>
      </c>
      <c r="E454" s="106" t="s">
        <v>132</v>
      </c>
      <c r="F454" s="77">
        <v>44910</v>
      </c>
      <c r="G454" s="127">
        <v>36921289.394377999</v>
      </c>
      <c r="H454" s="126">
        <v>3.2096640000000001</v>
      </c>
      <c r="I454" s="127">
        <v>1185.0491954030001</v>
      </c>
      <c r="J454" s="113">
        <f t="shared" si="6"/>
        <v>-1.7107026551445512E-3</v>
      </c>
      <c r="K454" s="113">
        <f>I454/'סכום נכסי הקרן'!$C$42</f>
        <v>1.9704139065904699E-5</v>
      </c>
    </row>
    <row r="455" spans="2:11">
      <c r="B455" s="112" t="s">
        <v>3294</v>
      </c>
      <c r="C455" s="111" t="s">
        <v>3295</v>
      </c>
      <c r="D455" s="106" t="s">
        <v>663</v>
      </c>
      <c r="E455" s="106" t="s">
        <v>136</v>
      </c>
      <c r="F455" s="77">
        <v>44860</v>
      </c>
      <c r="G455" s="127">
        <v>1906818.213739</v>
      </c>
      <c r="H455" s="126">
        <v>-4.8083340000000003</v>
      </c>
      <c r="I455" s="127">
        <v>-91.686188836999989</v>
      </c>
      <c r="J455" s="113">
        <f t="shared" si="6"/>
        <v>1.323555235444899E-4</v>
      </c>
      <c r="K455" s="113">
        <f>I455/'סכום נכסי הקרן'!$C$42</f>
        <v>-1.5244914913871374E-6</v>
      </c>
    </row>
    <row r="456" spans="2:11">
      <c r="B456" s="112" t="s">
        <v>3296</v>
      </c>
      <c r="C456" s="111" t="s">
        <v>3297</v>
      </c>
      <c r="D456" s="106" t="s">
        <v>663</v>
      </c>
      <c r="E456" s="106" t="s">
        <v>132</v>
      </c>
      <c r="F456" s="77">
        <v>44909</v>
      </c>
      <c r="G456" s="127">
        <v>12482857.575392999</v>
      </c>
      <c r="H456" s="126">
        <v>-2.947E-3</v>
      </c>
      <c r="I456" s="127">
        <v>-0.36781705600000003</v>
      </c>
      <c r="J456" s="113">
        <f t="shared" si="6"/>
        <v>5.309700363052617E-7</v>
      </c>
      <c r="K456" s="113">
        <f>I456/'סכום נכסי הקרן'!$C$42</f>
        <v>-6.1157954035579016E-9</v>
      </c>
    </row>
    <row r="457" spans="2:11">
      <c r="B457" s="112" t="s">
        <v>3298</v>
      </c>
      <c r="C457" s="111" t="s">
        <v>3299</v>
      </c>
      <c r="D457" s="106" t="s">
        <v>663</v>
      </c>
      <c r="E457" s="106" t="s">
        <v>134</v>
      </c>
      <c r="F457" s="77">
        <v>44845</v>
      </c>
      <c r="G457" s="127">
        <v>16916988.989999998</v>
      </c>
      <c r="H457" s="126">
        <v>-9.0944990000000008</v>
      </c>
      <c r="I457" s="127">
        <v>-1538.5153799999998</v>
      </c>
      <c r="J457" s="113">
        <f t="shared" si="6"/>
        <v>2.2209561896303237E-3</v>
      </c>
      <c r="K457" s="113">
        <f>I457/'סכום נכסי הקרן'!$C$42</f>
        <v>-2.5581318581667775E-5</v>
      </c>
    </row>
    <row r="458" spans="2:11">
      <c r="B458" s="112" t="s">
        <v>3300</v>
      </c>
      <c r="C458" s="111" t="s">
        <v>3301</v>
      </c>
      <c r="D458" s="106" t="s">
        <v>663</v>
      </c>
      <c r="E458" s="106" t="s">
        <v>134</v>
      </c>
      <c r="F458" s="77">
        <v>44845</v>
      </c>
      <c r="G458" s="127">
        <v>14159906.550096</v>
      </c>
      <c r="H458" s="126">
        <v>-9.1412250000000004</v>
      </c>
      <c r="I458" s="127">
        <v>-1294.3888847870001</v>
      </c>
      <c r="J458" s="113">
        <f t="shared" si="6"/>
        <v>1.8685422601731677E-3</v>
      </c>
      <c r="K458" s="113">
        <f>I458/'סכום נכסי הקרן'!$C$42</f>
        <v>-2.1522160168659424E-5</v>
      </c>
    </row>
    <row r="459" spans="2:11">
      <c r="B459" s="112" t="s">
        <v>3302</v>
      </c>
      <c r="C459" s="111" t="s">
        <v>3303</v>
      </c>
      <c r="D459" s="106" t="s">
        <v>663</v>
      </c>
      <c r="E459" s="106" t="s">
        <v>134</v>
      </c>
      <c r="F459" s="77">
        <v>44837</v>
      </c>
      <c r="G459" s="127">
        <v>28896681.098049</v>
      </c>
      <c r="H459" s="126">
        <v>-8.3659789999999994</v>
      </c>
      <c r="I459" s="127">
        <v>-2417.4903707420003</v>
      </c>
      <c r="J459" s="113">
        <f t="shared" si="6"/>
        <v>3.4898189982807658E-3</v>
      </c>
      <c r="K459" s="113">
        <f>I459/'סכום נכסי הקרן'!$C$42</f>
        <v>-4.0196277623214436E-5</v>
      </c>
    </row>
    <row r="460" spans="2:11">
      <c r="B460" s="112" t="s">
        <v>3304</v>
      </c>
      <c r="C460" s="111" t="s">
        <v>3305</v>
      </c>
      <c r="D460" s="106" t="s">
        <v>663</v>
      </c>
      <c r="E460" s="106" t="s">
        <v>134</v>
      </c>
      <c r="F460" s="77">
        <v>44854</v>
      </c>
      <c r="G460" s="127">
        <v>19954300.979153</v>
      </c>
      <c r="H460" s="126">
        <v>-8.2455890000000007</v>
      </c>
      <c r="I460" s="127">
        <v>-1645.3495821219999</v>
      </c>
      <c r="J460" s="113">
        <f t="shared" ref="J460:J523" si="7">IFERROR(I460/$I$11,0)</f>
        <v>2.3751789459001199E-3</v>
      </c>
      <c r="K460" s="113">
        <f>I460/'סכום נכסי הקרן'!$C$42</f>
        <v>-2.7357680258273941E-5</v>
      </c>
    </row>
    <row r="461" spans="2:11">
      <c r="B461" s="112" t="s">
        <v>3306</v>
      </c>
      <c r="C461" s="111" t="s">
        <v>3307</v>
      </c>
      <c r="D461" s="106" t="s">
        <v>663</v>
      </c>
      <c r="E461" s="106" t="s">
        <v>134</v>
      </c>
      <c r="F461" s="77">
        <v>44865</v>
      </c>
      <c r="G461" s="127">
        <v>5472449.6900000004</v>
      </c>
      <c r="H461" s="126">
        <v>-6.9448829999999999</v>
      </c>
      <c r="I461" s="127">
        <v>-380.05523999999997</v>
      </c>
      <c r="J461" s="113">
        <f t="shared" si="7"/>
        <v>5.4863672385221018E-4</v>
      </c>
      <c r="K461" s="113">
        <f>I461/'סכום נכסי הקרן'!$C$42</f>
        <v>-6.3192830565478035E-6</v>
      </c>
    </row>
    <row r="462" spans="2:11">
      <c r="B462" s="112" t="s">
        <v>3308</v>
      </c>
      <c r="C462" s="111" t="s">
        <v>3309</v>
      </c>
      <c r="D462" s="106" t="s">
        <v>663</v>
      </c>
      <c r="E462" s="106" t="s">
        <v>134</v>
      </c>
      <c r="F462" s="77">
        <v>44874</v>
      </c>
      <c r="G462" s="127">
        <v>7081888.9699999997</v>
      </c>
      <c r="H462" s="126">
        <v>-5.5665110000000002</v>
      </c>
      <c r="I462" s="127">
        <v>-394.21409999999997</v>
      </c>
      <c r="J462" s="113">
        <f t="shared" si="7"/>
        <v>5.6907604357815873E-4</v>
      </c>
      <c r="K462" s="113">
        <f>I462/'סכום נכסי הקרן'!$C$42</f>
        <v>-6.5547063179085276E-6</v>
      </c>
    </row>
    <row r="463" spans="2:11">
      <c r="B463" s="112" t="s">
        <v>3310</v>
      </c>
      <c r="C463" s="111" t="s">
        <v>3311</v>
      </c>
      <c r="D463" s="106" t="s">
        <v>663</v>
      </c>
      <c r="E463" s="106" t="s">
        <v>134</v>
      </c>
      <c r="F463" s="77">
        <v>44860</v>
      </c>
      <c r="G463" s="127">
        <v>15336964.362753998</v>
      </c>
      <c r="H463" s="126">
        <v>-5.7143620000000004</v>
      </c>
      <c r="I463" s="127">
        <v>-876.40970182000001</v>
      </c>
      <c r="J463" s="113">
        <f t="shared" si="7"/>
        <v>1.2651596319493378E-3</v>
      </c>
      <c r="K463" s="113">
        <f>I463/'סכום נכסי הקרן'!$C$42</f>
        <v>-1.4572305276741454E-5</v>
      </c>
    </row>
    <row r="464" spans="2:11">
      <c r="B464" s="112" t="s">
        <v>3312</v>
      </c>
      <c r="C464" s="111" t="s">
        <v>3313</v>
      </c>
      <c r="D464" s="106" t="s">
        <v>663</v>
      </c>
      <c r="E464" s="106" t="s">
        <v>134</v>
      </c>
      <c r="F464" s="77">
        <v>44861</v>
      </c>
      <c r="G464" s="127">
        <v>15512644.830669001</v>
      </c>
      <c r="H464" s="126">
        <v>-5.3425859999999998</v>
      </c>
      <c r="I464" s="127">
        <v>-828.77637295400018</v>
      </c>
      <c r="J464" s="113">
        <f t="shared" si="7"/>
        <v>1.1963975396408169E-3</v>
      </c>
      <c r="K464" s="113">
        <f>I464/'סכום נכסי הקרן'!$C$42</f>
        <v>-1.3780292810264522E-5</v>
      </c>
    </row>
    <row r="465" spans="2:11">
      <c r="B465" s="112" t="s">
        <v>3314</v>
      </c>
      <c r="C465" s="111" t="s">
        <v>3315</v>
      </c>
      <c r="D465" s="106" t="s">
        <v>663</v>
      </c>
      <c r="E465" s="106" t="s">
        <v>134</v>
      </c>
      <c r="F465" s="77">
        <v>44888</v>
      </c>
      <c r="G465" s="127">
        <v>15271829.942306001</v>
      </c>
      <c r="H465" s="126">
        <v>-2.9251930000000002</v>
      </c>
      <c r="I465" s="127">
        <v>-446.73044725800003</v>
      </c>
      <c r="J465" s="113">
        <f t="shared" si="7"/>
        <v>6.4488711964255966E-4</v>
      </c>
      <c r="K465" s="113">
        <f>I465/'סכום נכסי הקרן'!$C$42</f>
        <v>-7.4279100748657011E-6</v>
      </c>
    </row>
    <row r="466" spans="2:11">
      <c r="B466" s="112" t="s">
        <v>3316</v>
      </c>
      <c r="C466" s="111" t="s">
        <v>3317</v>
      </c>
      <c r="D466" s="106" t="s">
        <v>663</v>
      </c>
      <c r="E466" s="106" t="s">
        <v>134</v>
      </c>
      <c r="F466" s="77">
        <v>44895</v>
      </c>
      <c r="G466" s="127">
        <v>5743370.9028289998</v>
      </c>
      <c r="H466" s="126">
        <v>-2.6306720000000001</v>
      </c>
      <c r="I466" s="127">
        <v>-151.08924338699998</v>
      </c>
      <c r="J466" s="113">
        <f t="shared" si="7"/>
        <v>2.1810805055905264E-4</v>
      </c>
      <c r="K466" s="113">
        <f>I466/'סכום נכסי הקרן'!$C$42</f>
        <v>-2.512202425526606E-6</v>
      </c>
    </row>
    <row r="467" spans="2:11">
      <c r="B467" s="112" t="s">
        <v>3318</v>
      </c>
      <c r="C467" s="111" t="s">
        <v>3319</v>
      </c>
      <c r="D467" s="106" t="s">
        <v>663</v>
      </c>
      <c r="E467" s="106" t="s">
        <v>134</v>
      </c>
      <c r="F467" s="77">
        <v>44880</v>
      </c>
      <c r="G467" s="127">
        <v>24557366.84</v>
      </c>
      <c r="H467" s="126">
        <v>-2.1521780000000001</v>
      </c>
      <c r="I467" s="127">
        <v>-528.51832999999999</v>
      </c>
      <c r="J467" s="113">
        <f t="shared" si="7"/>
        <v>7.6295373553339583E-4</v>
      </c>
      <c r="K467" s="113">
        <f>I467/'סכום נכסי הקרן'!$C$42</f>
        <v>-8.7878197070613756E-6</v>
      </c>
    </row>
    <row r="468" spans="2:11">
      <c r="B468" s="112" t="s">
        <v>3320</v>
      </c>
      <c r="C468" s="111" t="s">
        <v>3321</v>
      </c>
      <c r="D468" s="106" t="s">
        <v>663</v>
      </c>
      <c r="E468" s="106" t="s">
        <v>134</v>
      </c>
      <c r="F468" s="77">
        <v>44880</v>
      </c>
      <c r="G468" s="127">
        <v>133914408.54000001</v>
      </c>
      <c r="H468" s="126">
        <v>-2.1192959999999998</v>
      </c>
      <c r="I468" s="127">
        <v>-2838.0429199999999</v>
      </c>
      <c r="J468" s="113">
        <f t="shared" si="7"/>
        <v>4.0969164634613647E-3</v>
      </c>
      <c r="K468" s="113">
        <f>I468/'סכום נכסי הקרן'!$C$42</f>
        <v>-4.7188920584574638E-5</v>
      </c>
    </row>
    <row r="469" spans="2:11">
      <c r="B469" s="112" t="s">
        <v>3320</v>
      </c>
      <c r="C469" s="111" t="s">
        <v>3322</v>
      </c>
      <c r="D469" s="106" t="s">
        <v>663</v>
      </c>
      <c r="E469" s="106" t="s">
        <v>134</v>
      </c>
      <c r="F469" s="77">
        <v>44880</v>
      </c>
      <c r="G469" s="127">
        <v>49004312.004061006</v>
      </c>
      <c r="H469" s="126">
        <v>-2.1192959999999998</v>
      </c>
      <c r="I469" s="127">
        <v>-1038.5465024369998</v>
      </c>
      <c r="J469" s="113">
        <f t="shared" si="7"/>
        <v>1.499215615775241E-3</v>
      </c>
      <c r="K469" s="113">
        <f>I469/'סכום נכסי הקרן'!$C$42</f>
        <v>-1.7268198476324431E-5</v>
      </c>
    </row>
    <row r="470" spans="2:11">
      <c r="B470" s="112" t="s">
        <v>3323</v>
      </c>
      <c r="C470" s="111" t="s">
        <v>3324</v>
      </c>
      <c r="D470" s="106" t="s">
        <v>663</v>
      </c>
      <c r="E470" s="106" t="s">
        <v>134</v>
      </c>
      <c r="F470" s="77">
        <v>44880</v>
      </c>
      <c r="G470" s="127">
        <v>17829051.639428999</v>
      </c>
      <c r="H470" s="126">
        <v>-2.0660180000000001</v>
      </c>
      <c r="I470" s="127">
        <v>-368.35145493599993</v>
      </c>
      <c r="J470" s="113">
        <f t="shared" si="7"/>
        <v>5.3174147911309432E-4</v>
      </c>
      <c r="K470" s="113">
        <f>I470/'סכום נכסי הקרן'!$C$42</f>
        <v>-6.1246810017191089E-6</v>
      </c>
    </row>
    <row r="471" spans="2:11">
      <c r="B471" s="112" t="s">
        <v>3325</v>
      </c>
      <c r="C471" s="111" t="s">
        <v>3326</v>
      </c>
      <c r="D471" s="106" t="s">
        <v>663</v>
      </c>
      <c r="E471" s="106" t="s">
        <v>134</v>
      </c>
      <c r="F471" s="77">
        <v>44880</v>
      </c>
      <c r="G471" s="127">
        <v>97200591.837089002</v>
      </c>
      <c r="H471" s="126">
        <v>-2.032143</v>
      </c>
      <c r="I471" s="127">
        <v>-1975.2550220300002</v>
      </c>
      <c r="J471" s="113">
        <f t="shared" si="7"/>
        <v>2.8514208725530649E-3</v>
      </c>
      <c r="K471" s="113">
        <f>I471/'סכום נכסי הקרן'!$C$42</f>
        <v>-3.2843108788804331E-5</v>
      </c>
    </row>
    <row r="472" spans="2:11">
      <c r="B472" s="112" t="s">
        <v>3325</v>
      </c>
      <c r="C472" s="111" t="s">
        <v>3327</v>
      </c>
      <c r="D472" s="106" t="s">
        <v>663</v>
      </c>
      <c r="E472" s="106" t="s">
        <v>134</v>
      </c>
      <c r="F472" s="77">
        <v>44880</v>
      </c>
      <c r="G472" s="127">
        <v>220333.96897700001</v>
      </c>
      <c r="H472" s="126">
        <v>-2.032143</v>
      </c>
      <c r="I472" s="127">
        <v>-4.4775011710000001</v>
      </c>
      <c r="J472" s="113">
        <f t="shared" si="7"/>
        <v>6.4635908545870196E-6</v>
      </c>
      <c r="K472" s="113">
        <f>I472/'סכום נכסי הקרן'!$C$42</f>
        <v>-7.4448644059145862E-8</v>
      </c>
    </row>
    <row r="473" spans="2:11">
      <c r="B473" s="112" t="s">
        <v>3328</v>
      </c>
      <c r="C473" s="111" t="s">
        <v>3329</v>
      </c>
      <c r="D473" s="106" t="s">
        <v>663</v>
      </c>
      <c r="E473" s="106" t="s">
        <v>134</v>
      </c>
      <c r="F473" s="77">
        <v>44903</v>
      </c>
      <c r="G473" s="127">
        <v>32307824.571245998</v>
      </c>
      <c r="H473" s="126">
        <v>-1.160765</v>
      </c>
      <c r="I473" s="127">
        <v>-375.01783600100003</v>
      </c>
      <c r="J473" s="113">
        <f t="shared" si="7"/>
        <v>5.413648735108457E-4</v>
      </c>
      <c r="K473" s="113">
        <f>I473/'סכום נכסי הקרן'!$C$42</f>
        <v>-6.2355247540971747E-6</v>
      </c>
    </row>
    <row r="474" spans="2:11">
      <c r="B474" s="112" t="s">
        <v>3330</v>
      </c>
      <c r="C474" s="111" t="s">
        <v>3331</v>
      </c>
      <c r="D474" s="106" t="s">
        <v>663</v>
      </c>
      <c r="E474" s="106" t="s">
        <v>134</v>
      </c>
      <c r="F474" s="77">
        <v>44907</v>
      </c>
      <c r="G474" s="127">
        <v>27967950.626887999</v>
      </c>
      <c r="H474" s="126">
        <v>-0.70161799999999996</v>
      </c>
      <c r="I474" s="127">
        <v>-196.22821638400001</v>
      </c>
      <c r="J474" s="113">
        <f t="shared" si="7"/>
        <v>2.8326936306490697E-4</v>
      </c>
      <c r="K474" s="113">
        <f>I474/'סכום נכסי הקרן'!$C$42</f>
        <v>-3.2627405505894549E-6</v>
      </c>
    </row>
    <row r="475" spans="2:11">
      <c r="B475" s="112" t="s">
        <v>3330</v>
      </c>
      <c r="C475" s="111" t="s">
        <v>3332</v>
      </c>
      <c r="D475" s="106" t="s">
        <v>663</v>
      </c>
      <c r="E475" s="106" t="s">
        <v>134</v>
      </c>
      <c r="F475" s="77">
        <v>44907</v>
      </c>
      <c r="G475" s="127">
        <v>1948239.3540089997</v>
      </c>
      <c r="H475" s="126">
        <v>-0.70161799999999996</v>
      </c>
      <c r="I475" s="127">
        <v>-13.669200983</v>
      </c>
      <c r="J475" s="113">
        <f t="shared" si="7"/>
        <v>1.9732462167843103E-5</v>
      </c>
      <c r="K475" s="113">
        <f>I475/'סכום נכסי הקרן'!$C$42</f>
        <v>-2.2728156614395973E-7</v>
      </c>
    </row>
    <row r="476" spans="2:11">
      <c r="B476" s="112" t="s">
        <v>3333</v>
      </c>
      <c r="C476" s="111" t="s">
        <v>3334</v>
      </c>
      <c r="D476" s="106" t="s">
        <v>663</v>
      </c>
      <c r="E476" s="106" t="s">
        <v>134</v>
      </c>
      <c r="F476" s="77">
        <v>44900</v>
      </c>
      <c r="G476" s="127">
        <v>18066670.853557002</v>
      </c>
      <c r="H476" s="126">
        <v>-0.63571900000000003</v>
      </c>
      <c r="I476" s="127">
        <v>-114.853186917</v>
      </c>
      <c r="J476" s="113">
        <f t="shared" si="7"/>
        <v>1.6579873019019131E-4</v>
      </c>
      <c r="K476" s="113">
        <f>I476/'סכום נכסי הקרן'!$C$42</f>
        <v>-1.909695543403417E-6</v>
      </c>
    </row>
    <row r="477" spans="2:11">
      <c r="B477" s="112" t="s">
        <v>3335</v>
      </c>
      <c r="C477" s="111" t="s">
        <v>3336</v>
      </c>
      <c r="D477" s="106" t="s">
        <v>663</v>
      </c>
      <c r="E477" s="106" t="s">
        <v>134</v>
      </c>
      <c r="F477" s="77">
        <v>44907</v>
      </c>
      <c r="G477" s="127">
        <v>11328808.236205</v>
      </c>
      <c r="H477" s="126">
        <v>-0.74277899999999997</v>
      </c>
      <c r="I477" s="127">
        <v>-84.148037559000016</v>
      </c>
      <c r="J477" s="113">
        <f t="shared" si="7"/>
        <v>1.2147366694631681E-4</v>
      </c>
      <c r="K477" s="113">
        <f>I477/'סכום נכסי הקרן'!$C$42</f>
        <v>-1.3991525757896066E-6</v>
      </c>
    </row>
    <row r="478" spans="2:11">
      <c r="B478" s="112" t="s">
        <v>3335</v>
      </c>
      <c r="C478" s="111" t="s">
        <v>3337</v>
      </c>
      <c r="D478" s="106" t="s">
        <v>663</v>
      </c>
      <c r="E478" s="106" t="s">
        <v>134</v>
      </c>
      <c r="F478" s="77">
        <v>44907</v>
      </c>
      <c r="G478" s="127">
        <v>87737368.581533998</v>
      </c>
      <c r="H478" s="126">
        <v>-0.74277899999999997</v>
      </c>
      <c r="I478" s="127">
        <v>-651.69497057600006</v>
      </c>
      <c r="J478" s="113">
        <f t="shared" si="7"/>
        <v>9.4076796206724891E-4</v>
      </c>
      <c r="K478" s="113">
        <f>I478/'סכום נכסי הקרן'!$C$42</f>
        <v>-1.0835911604845488E-5</v>
      </c>
    </row>
    <row r="479" spans="2:11">
      <c r="B479" s="112" t="s">
        <v>3338</v>
      </c>
      <c r="C479" s="111" t="s">
        <v>3339</v>
      </c>
      <c r="D479" s="106" t="s">
        <v>663</v>
      </c>
      <c r="E479" s="106" t="s">
        <v>134</v>
      </c>
      <c r="F479" s="77">
        <v>44907</v>
      </c>
      <c r="G479" s="127">
        <v>141711766.97</v>
      </c>
      <c r="H479" s="126">
        <v>-0.73524500000000004</v>
      </c>
      <c r="I479" s="127">
        <v>-1041.92884</v>
      </c>
      <c r="J479" s="113">
        <f t="shared" si="7"/>
        <v>1.5040982602022108E-3</v>
      </c>
      <c r="K479" s="113">
        <f>I479/'סכום נכסי הקרן'!$C$42</f>
        <v>-1.7324437533713543E-5</v>
      </c>
    </row>
    <row r="480" spans="2:11">
      <c r="B480" s="112" t="s">
        <v>3340</v>
      </c>
      <c r="C480" s="111" t="s">
        <v>3341</v>
      </c>
      <c r="D480" s="106" t="s">
        <v>663</v>
      </c>
      <c r="E480" s="106" t="s">
        <v>134</v>
      </c>
      <c r="F480" s="77">
        <v>44907</v>
      </c>
      <c r="G480" s="127">
        <v>22623082.705963999</v>
      </c>
      <c r="H480" s="126">
        <v>-0.69664999999999999</v>
      </c>
      <c r="I480" s="127">
        <v>-157.60377770299999</v>
      </c>
      <c r="J480" s="113">
        <f t="shared" si="7"/>
        <v>2.2751224339310762E-4</v>
      </c>
      <c r="K480" s="113">
        <f>I480/'סכום נכסי הקרן'!$C$42</f>
        <v>-2.6205213802248705E-6</v>
      </c>
    </row>
    <row r="481" spans="2:11">
      <c r="B481" s="112" t="s">
        <v>3340</v>
      </c>
      <c r="C481" s="111" t="s">
        <v>3342</v>
      </c>
      <c r="D481" s="106" t="s">
        <v>663</v>
      </c>
      <c r="E481" s="106" t="s">
        <v>134</v>
      </c>
      <c r="F481" s="77">
        <v>44907</v>
      </c>
      <c r="G481" s="127">
        <v>15063149.880000001</v>
      </c>
      <c r="H481" s="126">
        <v>-0.69664999999999999</v>
      </c>
      <c r="I481" s="127">
        <v>-104.93747999999999</v>
      </c>
      <c r="J481" s="113">
        <f t="shared" si="7"/>
        <v>1.5148470321447701E-4</v>
      </c>
      <c r="K481" s="113">
        <f>I481/'סכום נכסי הקרן'!$C$42</f>
        <v>-1.7448243559563186E-6</v>
      </c>
    </row>
    <row r="482" spans="2:11">
      <c r="B482" s="112" t="s">
        <v>3343</v>
      </c>
      <c r="C482" s="111" t="s">
        <v>3344</v>
      </c>
      <c r="D482" s="106" t="s">
        <v>663</v>
      </c>
      <c r="E482" s="106" t="s">
        <v>134</v>
      </c>
      <c r="F482" s="77">
        <v>44907</v>
      </c>
      <c r="G482" s="127">
        <v>99795233.030000001</v>
      </c>
      <c r="H482" s="126">
        <v>-0.69476800000000005</v>
      </c>
      <c r="I482" s="127">
        <v>-693.34573999999998</v>
      </c>
      <c r="J482" s="113">
        <f t="shared" si="7"/>
        <v>1.0008938050439359E-3</v>
      </c>
      <c r="K482" s="113">
        <f>I482/'סכום נכסי הקרן'!$C$42</f>
        <v>-1.1528450409239455E-5</v>
      </c>
    </row>
    <row r="483" spans="2:11">
      <c r="B483" s="112" t="s">
        <v>3345</v>
      </c>
      <c r="C483" s="111" t="s">
        <v>3346</v>
      </c>
      <c r="D483" s="106" t="s">
        <v>663</v>
      </c>
      <c r="E483" s="106" t="s">
        <v>134</v>
      </c>
      <c r="F483" s="77">
        <v>44909</v>
      </c>
      <c r="G483" s="127">
        <v>73515917.809358001</v>
      </c>
      <c r="H483" s="126">
        <v>0.03</v>
      </c>
      <c r="I483" s="127">
        <v>22.054501973999997</v>
      </c>
      <c r="J483" s="113">
        <f t="shared" si="7"/>
        <v>-3.1837239526568454E-5</v>
      </c>
      <c r="K483" s="113">
        <f>I483/'סכום נכסי הקרן'!$C$42</f>
        <v>3.6670627313255379E-7</v>
      </c>
    </row>
    <row r="484" spans="2:11">
      <c r="B484" s="112" t="s">
        <v>3347</v>
      </c>
      <c r="C484" s="111" t="s">
        <v>3348</v>
      </c>
      <c r="D484" s="106" t="s">
        <v>663</v>
      </c>
      <c r="E484" s="106" t="s">
        <v>134</v>
      </c>
      <c r="F484" s="77">
        <v>44910</v>
      </c>
      <c r="G484" s="127">
        <v>40012707.923251003</v>
      </c>
      <c r="H484" s="126">
        <v>-0.20318600000000001</v>
      </c>
      <c r="I484" s="127">
        <v>-81.300286176</v>
      </c>
      <c r="J484" s="113">
        <f t="shared" si="7"/>
        <v>1.1736273562718875E-4</v>
      </c>
      <c r="K484" s="113">
        <f>I484/'סכום נכסי הקרן'!$C$42</f>
        <v>-1.3518022299192203E-6</v>
      </c>
    </row>
    <row r="485" spans="2:11">
      <c r="B485" s="112" t="s">
        <v>3349</v>
      </c>
      <c r="C485" s="111" t="s">
        <v>3350</v>
      </c>
      <c r="D485" s="106" t="s">
        <v>663</v>
      </c>
      <c r="E485" s="106" t="s">
        <v>135</v>
      </c>
      <c r="F485" s="77">
        <v>44860</v>
      </c>
      <c r="G485" s="127">
        <v>4341642.9818350002</v>
      </c>
      <c r="H485" s="126">
        <v>-3.7925270000000002</v>
      </c>
      <c r="I485" s="127">
        <v>-164.657968885</v>
      </c>
      <c r="J485" s="113">
        <f t="shared" si="7"/>
        <v>2.3769546923027706E-4</v>
      </c>
      <c r="K485" s="113">
        <f>I485/'סכום נכסי הקרן'!$C$42</f>
        <v>-2.737813358133297E-6</v>
      </c>
    </row>
    <row r="486" spans="2:11">
      <c r="B486" s="112" t="s">
        <v>3351</v>
      </c>
      <c r="C486" s="111" t="s">
        <v>3352</v>
      </c>
      <c r="D486" s="106" t="s">
        <v>663</v>
      </c>
      <c r="E486" s="106" t="s">
        <v>135</v>
      </c>
      <c r="F486" s="77">
        <v>44881</v>
      </c>
      <c r="G486" s="127">
        <v>16831377</v>
      </c>
      <c r="H486" s="126">
        <v>-0.97063299999999997</v>
      </c>
      <c r="I486" s="127">
        <v>-163.37083999999999</v>
      </c>
      <c r="J486" s="113">
        <f t="shared" si="7"/>
        <v>2.358374072952753E-4</v>
      </c>
      <c r="K486" s="113">
        <f>I486/'סכום נכסי הקרן'!$C$42</f>
        <v>-2.7164119119788538E-6</v>
      </c>
    </row>
    <row r="487" spans="2:11">
      <c r="B487" s="112" t="s">
        <v>3353</v>
      </c>
      <c r="C487" s="111" t="s">
        <v>3354</v>
      </c>
      <c r="D487" s="106" t="s">
        <v>663</v>
      </c>
      <c r="E487" s="106" t="s">
        <v>135</v>
      </c>
      <c r="F487" s="77">
        <v>44888</v>
      </c>
      <c r="G487" s="127">
        <v>43561267.603563003</v>
      </c>
      <c r="H487" s="126">
        <v>-0.848966</v>
      </c>
      <c r="I487" s="127">
        <v>-369.82014472899994</v>
      </c>
      <c r="J487" s="113">
        <f t="shared" si="7"/>
        <v>5.3386163711009152E-4</v>
      </c>
      <c r="K487" s="113">
        <f>I487/'סכום נכסי הקרן'!$C$42</f>
        <v>-6.149101311051588E-6</v>
      </c>
    </row>
    <row r="488" spans="2:11">
      <c r="B488" s="112" t="s">
        <v>3355</v>
      </c>
      <c r="C488" s="111" t="s">
        <v>3356</v>
      </c>
      <c r="D488" s="106" t="s">
        <v>663</v>
      </c>
      <c r="E488" s="106" t="s">
        <v>135</v>
      </c>
      <c r="F488" s="77">
        <v>44888</v>
      </c>
      <c r="G488" s="127">
        <v>20261054.699331999</v>
      </c>
      <c r="H488" s="126">
        <v>-0.848966</v>
      </c>
      <c r="I488" s="127">
        <v>-172.00936941799998</v>
      </c>
      <c r="J488" s="113">
        <f t="shared" si="7"/>
        <v>2.4830773786825323E-4</v>
      </c>
      <c r="K488" s="113">
        <f>I488/'סכום נכסי הקרן'!$C$42</f>
        <v>-2.8600471177048875E-6</v>
      </c>
    </row>
    <row r="489" spans="2:11">
      <c r="B489" s="112" t="s">
        <v>3355</v>
      </c>
      <c r="C489" s="111" t="s">
        <v>3357</v>
      </c>
      <c r="D489" s="106" t="s">
        <v>663</v>
      </c>
      <c r="E489" s="106" t="s">
        <v>135</v>
      </c>
      <c r="F489" s="77">
        <v>44888</v>
      </c>
      <c r="G489" s="127">
        <v>29447097.57</v>
      </c>
      <c r="H489" s="126">
        <v>-0.848966</v>
      </c>
      <c r="I489" s="127">
        <v>-249.99571</v>
      </c>
      <c r="J489" s="113">
        <f t="shared" si="7"/>
        <v>3.6088655773173188E-4</v>
      </c>
      <c r="K489" s="113">
        <f>I489/'סכום נכסי הקרן'!$C$42</f>
        <v>-4.1567474623232099E-6</v>
      </c>
    </row>
    <row r="490" spans="2:11">
      <c r="B490" s="112" t="s">
        <v>3358</v>
      </c>
      <c r="C490" s="111" t="s">
        <v>3359</v>
      </c>
      <c r="D490" s="106" t="s">
        <v>663</v>
      </c>
      <c r="E490" s="106" t="s">
        <v>135</v>
      </c>
      <c r="F490" s="77">
        <v>44888</v>
      </c>
      <c r="G490" s="127">
        <v>86459190.75</v>
      </c>
      <c r="H490" s="126">
        <v>-0.80689299999999997</v>
      </c>
      <c r="I490" s="127">
        <v>-697.63274999999999</v>
      </c>
      <c r="J490" s="113">
        <f t="shared" si="7"/>
        <v>1.0070824083678151E-3</v>
      </c>
      <c r="K490" s="113">
        <f>I490/'סכום נכסי הקרן'!$C$42</f>
        <v>-1.1599731704180293E-5</v>
      </c>
    </row>
    <row r="491" spans="2:11">
      <c r="B491" s="112" t="s">
        <v>3358</v>
      </c>
      <c r="C491" s="111" t="s">
        <v>3360</v>
      </c>
      <c r="D491" s="106" t="s">
        <v>663</v>
      </c>
      <c r="E491" s="106" t="s">
        <v>135</v>
      </c>
      <c r="F491" s="77">
        <v>44888</v>
      </c>
      <c r="G491" s="127">
        <v>35471644.073464997</v>
      </c>
      <c r="H491" s="126">
        <v>-0.80689299999999997</v>
      </c>
      <c r="I491" s="127">
        <v>-286.21804684700004</v>
      </c>
      <c r="J491" s="113">
        <f t="shared" si="7"/>
        <v>4.1317607285066383E-4</v>
      </c>
      <c r="K491" s="113">
        <f>I491/'סכום נכסי הקרן'!$C$42</f>
        <v>-4.7590262244995046E-6</v>
      </c>
    </row>
    <row r="492" spans="2:11">
      <c r="B492" s="112" t="s">
        <v>3361</v>
      </c>
      <c r="C492" s="111" t="s">
        <v>3362</v>
      </c>
      <c r="D492" s="106" t="s">
        <v>663</v>
      </c>
      <c r="E492" s="106" t="s">
        <v>135</v>
      </c>
      <c r="F492" s="77">
        <v>44901</v>
      </c>
      <c r="G492" s="127">
        <v>22140038.064055</v>
      </c>
      <c r="H492" s="126">
        <v>1.19591</v>
      </c>
      <c r="I492" s="127">
        <v>264.77490295699999</v>
      </c>
      <c r="J492" s="113">
        <f t="shared" si="7"/>
        <v>-3.8222137212636604E-4</v>
      </c>
      <c r="K492" s="113">
        <f>I492/'סכום נכסי הקרן'!$C$42</f>
        <v>4.4024851704590605E-6</v>
      </c>
    </row>
    <row r="493" spans="2:11">
      <c r="B493" s="112" t="s">
        <v>3363</v>
      </c>
      <c r="C493" s="111" t="s">
        <v>3364</v>
      </c>
      <c r="D493" s="106" t="s">
        <v>663</v>
      </c>
      <c r="E493" s="106" t="s">
        <v>135</v>
      </c>
      <c r="F493" s="77">
        <v>44909</v>
      </c>
      <c r="G493" s="127">
        <v>26257557.376153003</v>
      </c>
      <c r="H493" s="126">
        <v>2.7277</v>
      </c>
      <c r="I493" s="127">
        <v>716.22729021600003</v>
      </c>
      <c r="J493" s="113">
        <f t="shared" si="7"/>
        <v>-1.0339249474304116E-3</v>
      </c>
      <c r="K493" s="113">
        <f>I493/'סכום נכסי הקרן'!$C$42</f>
        <v>1.1908908241073367E-5</v>
      </c>
    </row>
    <row r="494" spans="2:11">
      <c r="B494" s="112" t="s">
        <v>3365</v>
      </c>
      <c r="C494" s="111" t="s">
        <v>3366</v>
      </c>
      <c r="D494" s="106" t="s">
        <v>663</v>
      </c>
      <c r="E494" s="106" t="s">
        <v>135</v>
      </c>
      <c r="F494" s="77">
        <v>44908</v>
      </c>
      <c r="G494" s="127">
        <v>36840195.447646998</v>
      </c>
      <c r="H494" s="126">
        <v>3.0033310000000002</v>
      </c>
      <c r="I494" s="127">
        <v>1106.4329416439998</v>
      </c>
      <c r="J494" s="113">
        <f t="shared" si="7"/>
        <v>-1.5972145108845959E-3</v>
      </c>
      <c r="K494" s="113">
        <f>I494/'סכום נכסי הקרן'!$C$42</f>
        <v>1.8396964981557085E-5</v>
      </c>
    </row>
    <row r="495" spans="2:11">
      <c r="B495" s="103"/>
      <c r="C495" s="111"/>
      <c r="D495" s="111"/>
      <c r="E495" s="111"/>
      <c r="F495" s="111"/>
      <c r="G495" s="127"/>
      <c r="H495" s="126"/>
      <c r="I495" s="111"/>
      <c r="J495" s="113"/>
      <c r="K495" s="111"/>
    </row>
    <row r="496" spans="2:11">
      <c r="B496" s="108" t="s">
        <v>194</v>
      </c>
      <c r="C496" s="102"/>
      <c r="D496" s="102"/>
      <c r="E496" s="102"/>
      <c r="F496" s="102"/>
      <c r="G496" s="125"/>
      <c r="H496" s="105"/>
      <c r="I496" s="125">
        <v>-10145.285865796001</v>
      </c>
      <c r="J496" s="104">
        <f t="shared" si="7"/>
        <v>1.4645440489004839E-2</v>
      </c>
      <c r="K496" s="104">
        <f>I496/'סכום נכסי הקרן'!$C$42</f>
        <v>-1.6868845980273444E-4</v>
      </c>
    </row>
    <row r="497" spans="2:11">
      <c r="B497" s="112" t="s">
        <v>3367</v>
      </c>
      <c r="C497" s="111" t="s">
        <v>3368</v>
      </c>
      <c r="D497" s="106" t="s">
        <v>663</v>
      </c>
      <c r="E497" s="106" t="s">
        <v>133</v>
      </c>
      <c r="F497" s="77">
        <v>44923</v>
      </c>
      <c r="G497" s="127">
        <v>12582891.75</v>
      </c>
      <c r="H497" s="126">
        <v>-0.35309400000000002</v>
      </c>
      <c r="I497" s="127">
        <v>-44.429435796</v>
      </c>
      <c r="J497" s="113">
        <f t="shared" si="7"/>
        <v>6.4137045177220959E-5</v>
      </c>
      <c r="K497" s="113">
        <f>I497/'סכום נכסי הקרן'!$C$42</f>
        <v>-7.3874045477610391E-7</v>
      </c>
    </row>
    <row r="498" spans="2:11">
      <c r="B498" s="112" t="s">
        <v>3369</v>
      </c>
      <c r="C498" s="111" t="s">
        <v>3370</v>
      </c>
      <c r="D498" s="106" t="s">
        <v>663</v>
      </c>
      <c r="E498" s="106" t="s">
        <v>133</v>
      </c>
      <c r="F498" s="77">
        <v>44889</v>
      </c>
      <c r="G498" s="127">
        <v>30000000</v>
      </c>
      <c r="H498" s="126">
        <v>-3.9305159999999999</v>
      </c>
      <c r="I498" s="127">
        <v>-1179.1548</v>
      </c>
      <c r="J498" s="113">
        <f t="shared" si="7"/>
        <v>1.70219367686289E-3</v>
      </c>
      <c r="K498" s="113">
        <f>I498/'סכום נכסי הקרן'!$C$42</f>
        <v>-1.9606131331558579E-5</v>
      </c>
    </row>
    <row r="499" spans="2:11">
      <c r="B499" s="112" t="s">
        <v>3371</v>
      </c>
      <c r="C499" s="111" t="s">
        <v>3372</v>
      </c>
      <c r="D499" s="106" t="s">
        <v>663</v>
      </c>
      <c r="E499" s="106" t="s">
        <v>133</v>
      </c>
      <c r="F499" s="77">
        <v>44888</v>
      </c>
      <c r="G499" s="127">
        <v>20000000</v>
      </c>
      <c r="H499" s="126">
        <v>-3.599218</v>
      </c>
      <c r="I499" s="127">
        <v>-719.84359999999992</v>
      </c>
      <c r="J499" s="113">
        <f t="shared" si="7"/>
        <v>1.0391453473710317E-3</v>
      </c>
      <c r="K499" s="113">
        <f>I499/'סכום נכסי הקרן'!$C$42</f>
        <v>-1.1969037618963956E-5</v>
      </c>
    </row>
    <row r="500" spans="2:11">
      <c r="B500" s="112" t="s">
        <v>3373</v>
      </c>
      <c r="C500" s="111" t="s">
        <v>3374</v>
      </c>
      <c r="D500" s="106" t="s">
        <v>663</v>
      </c>
      <c r="E500" s="106" t="s">
        <v>133</v>
      </c>
      <c r="F500" s="77">
        <v>44888</v>
      </c>
      <c r="G500" s="127">
        <v>10000000</v>
      </c>
      <c r="H500" s="126">
        <v>-3.516438</v>
      </c>
      <c r="I500" s="127">
        <v>-351.6438</v>
      </c>
      <c r="J500" s="113">
        <f t="shared" si="7"/>
        <v>5.0762279292594897E-4</v>
      </c>
      <c r="K500" s="113">
        <f>I500/'סכום נכסי הקרן'!$C$42</f>
        <v>-5.8468782255971125E-6</v>
      </c>
    </row>
    <row r="501" spans="2:11">
      <c r="B501" s="112" t="s">
        <v>3375</v>
      </c>
      <c r="C501" s="111" t="s">
        <v>3376</v>
      </c>
      <c r="D501" s="106" t="s">
        <v>663</v>
      </c>
      <c r="E501" s="106" t="s">
        <v>133</v>
      </c>
      <c r="F501" s="77">
        <v>44888</v>
      </c>
      <c r="G501" s="127">
        <v>30000000</v>
      </c>
      <c r="H501" s="126">
        <v>-3.5000339999999999</v>
      </c>
      <c r="I501" s="127">
        <v>-1050.0101299999999</v>
      </c>
      <c r="J501" s="113">
        <f t="shared" si="7"/>
        <v>1.5157641761098552E-3</v>
      </c>
      <c r="K501" s="113">
        <f>I501/'סכום נכסי הקרן'!$C$42</f>
        <v>-1.7458807366299058E-5</v>
      </c>
    </row>
    <row r="502" spans="2:11">
      <c r="B502" s="112" t="s">
        <v>3377</v>
      </c>
      <c r="C502" s="111" t="s">
        <v>3378</v>
      </c>
      <c r="D502" s="106" t="s">
        <v>663</v>
      </c>
      <c r="E502" s="106" t="s">
        <v>133</v>
      </c>
      <c r="F502" s="77">
        <v>44887</v>
      </c>
      <c r="G502" s="127">
        <v>30000000</v>
      </c>
      <c r="H502" s="126">
        <v>-3.18696</v>
      </c>
      <c r="I502" s="127">
        <v>-956.08799999999997</v>
      </c>
      <c r="J502" s="113">
        <f t="shared" si="7"/>
        <v>1.3801809127389269E-3</v>
      </c>
      <c r="K502" s="113">
        <f>I502/'סכום נכסי הקרן'!$C$42</f>
        <v>-1.5897138265923335E-5</v>
      </c>
    </row>
    <row r="503" spans="2:11">
      <c r="B503" s="112" t="s">
        <v>3379</v>
      </c>
      <c r="C503" s="111" t="s">
        <v>3380</v>
      </c>
      <c r="D503" s="106" t="s">
        <v>663</v>
      </c>
      <c r="E503" s="106" t="s">
        <v>133</v>
      </c>
      <c r="F503" s="77">
        <v>44887</v>
      </c>
      <c r="G503" s="127">
        <v>30000000</v>
      </c>
      <c r="H503" s="126">
        <v>-3.143926</v>
      </c>
      <c r="I503" s="127">
        <v>-943.17780000000005</v>
      </c>
      <c r="J503" s="113">
        <f t="shared" si="7"/>
        <v>1.3615441223810917E-3</v>
      </c>
      <c r="K503" s="113">
        <f>I503/'סכום נכסי הקרן'!$C$42</f>
        <v>-1.5682476817980549E-5</v>
      </c>
    </row>
    <row r="504" spans="2:11">
      <c r="B504" s="112" t="s">
        <v>3381</v>
      </c>
      <c r="C504" s="111" t="s">
        <v>3382</v>
      </c>
      <c r="D504" s="106" t="s">
        <v>663</v>
      </c>
      <c r="E504" s="106" t="s">
        <v>133</v>
      </c>
      <c r="F504" s="77">
        <v>44894</v>
      </c>
      <c r="G504" s="127">
        <v>45000000</v>
      </c>
      <c r="H504" s="126">
        <v>-3.3543099999999999</v>
      </c>
      <c r="I504" s="127">
        <v>-1509.4395</v>
      </c>
      <c r="J504" s="113">
        <f t="shared" si="7"/>
        <v>2.1789830923870913E-3</v>
      </c>
      <c r="K504" s="113">
        <f>I504/'סכום נכסי הקרן'!$C$42</f>
        <v>-2.5097865924000913E-5</v>
      </c>
    </row>
    <row r="505" spans="2:11">
      <c r="B505" s="112" t="s">
        <v>3383</v>
      </c>
      <c r="C505" s="111" t="s">
        <v>3384</v>
      </c>
      <c r="D505" s="106" t="s">
        <v>663</v>
      </c>
      <c r="E505" s="106" t="s">
        <v>133</v>
      </c>
      <c r="F505" s="77">
        <v>44894</v>
      </c>
      <c r="G505" s="127">
        <v>30000000</v>
      </c>
      <c r="H505" s="126">
        <v>-3.3129439999999999</v>
      </c>
      <c r="I505" s="127">
        <v>-993.88319999999999</v>
      </c>
      <c r="J505" s="113">
        <f t="shared" si="7"/>
        <v>1.434740967496596E-3</v>
      </c>
      <c r="K505" s="113">
        <f>I505/'סכום נכסי הקרן'!$C$42</f>
        <v>-1.6525569456554558E-5</v>
      </c>
    </row>
    <row r="506" spans="2:11">
      <c r="B506" s="112" t="s">
        <v>3385</v>
      </c>
      <c r="C506" s="111" t="s">
        <v>3386</v>
      </c>
      <c r="D506" s="106" t="s">
        <v>663</v>
      </c>
      <c r="E506" s="106" t="s">
        <v>133</v>
      </c>
      <c r="F506" s="77">
        <v>44894</v>
      </c>
      <c r="G506" s="127">
        <v>45000000</v>
      </c>
      <c r="H506" s="126">
        <v>-3.3129439999999999</v>
      </c>
      <c r="I506" s="127">
        <v>-1490.8248000000001</v>
      </c>
      <c r="J506" s="113">
        <f t="shared" si="7"/>
        <v>2.1521114512448943E-3</v>
      </c>
      <c r="K506" s="113">
        <f>I506/'סכום נכסי הקרן'!$C$42</f>
        <v>-2.4788354184831841E-5</v>
      </c>
    </row>
    <row r="507" spans="2:11">
      <c r="B507" s="112" t="s">
        <v>3387</v>
      </c>
      <c r="C507" s="111" t="s">
        <v>3388</v>
      </c>
      <c r="D507" s="106" t="s">
        <v>663</v>
      </c>
      <c r="E507" s="106" t="s">
        <v>133</v>
      </c>
      <c r="F507" s="77">
        <v>44895</v>
      </c>
      <c r="G507" s="127">
        <v>30000000</v>
      </c>
      <c r="H507" s="126">
        <v>-3.0226359999999999</v>
      </c>
      <c r="I507" s="127">
        <v>-906.79079999999999</v>
      </c>
      <c r="J507" s="113">
        <f t="shared" si="7"/>
        <v>1.3090169043092914E-3</v>
      </c>
      <c r="K507" s="113">
        <f>I507/'סכום נכסי הקרן'!$C$42</f>
        <v>-1.5077460156248415E-5</v>
      </c>
    </row>
    <row r="508" spans="2:11">
      <c r="B508" s="103"/>
      <c r="C508" s="111"/>
      <c r="D508" s="111"/>
      <c r="E508" s="111"/>
      <c r="F508" s="111"/>
      <c r="G508" s="127"/>
      <c r="H508" s="126"/>
      <c r="I508" s="111"/>
      <c r="J508" s="113"/>
      <c r="K508" s="111"/>
    </row>
    <row r="509" spans="2:11">
      <c r="B509" s="110" t="s">
        <v>204</v>
      </c>
      <c r="C509" s="102"/>
      <c r="D509" s="102"/>
      <c r="E509" s="102"/>
      <c r="F509" s="102"/>
      <c r="G509" s="125"/>
      <c r="H509" s="105"/>
      <c r="I509" s="125">
        <v>-166943.61711551502</v>
      </c>
      <c r="J509" s="104">
        <f t="shared" si="7"/>
        <v>0.24099496473800472</v>
      </c>
      <c r="K509" s="104">
        <f>I509/'סכום נכסי הקרן'!$C$42</f>
        <v>-2.7758174602115159E-3</v>
      </c>
    </row>
    <row r="510" spans="2:11">
      <c r="B510" s="108" t="s">
        <v>193</v>
      </c>
      <c r="C510" s="102"/>
      <c r="D510" s="102"/>
      <c r="E510" s="102"/>
      <c r="F510" s="102"/>
      <c r="G510" s="125"/>
      <c r="H510" s="105"/>
      <c r="I510" s="125">
        <v>-167734.51989382901</v>
      </c>
      <c r="J510" s="104">
        <f t="shared" si="7"/>
        <v>0.24213668905465879</v>
      </c>
      <c r="K510" s="104">
        <f>I510/'סכום נכסי הקרן'!$C$42</f>
        <v>-2.7889680183418976E-3</v>
      </c>
    </row>
    <row r="511" spans="2:11">
      <c r="B511" s="112" t="s">
        <v>3389</v>
      </c>
      <c r="C511" s="111" t="s">
        <v>3390</v>
      </c>
      <c r="D511" s="106" t="s">
        <v>663</v>
      </c>
      <c r="E511" s="106" t="s">
        <v>132</v>
      </c>
      <c r="F511" s="77">
        <v>44788</v>
      </c>
      <c r="G511" s="127">
        <v>427050872.23706299</v>
      </c>
      <c r="H511" s="126">
        <v>-10.348387000000001</v>
      </c>
      <c r="I511" s="127">
        <v>-44192.87549992399</v>
      </c>
      <c r="J511" s="113">
        <f t="shared" si="7"/>
        <v>6.3795553593437901E-2</v>
      </c>
      <c r="K511" s="113">
        <f>I511/'סכום נכסי הקרן'!$C$42</f>
        <v>-7.3480710163816249E-4</v>
      </c>
    </row>
    <row r="512" spans="2:11">
      <c r="B512" s="112" t="s">
        <v>3389</v>
      </c>
      <c r="C512" s="111" t="s">
        <v>3391</v>
      </c>
      <c r="D512" s="106" t="s">
        <v>663</v>
      </c>
      <c r="E512" s="106" t="s">
        <v>132</v>
      </c>
      <c r="F512" s="77">
        <v>44712</v>
      </c>
      <c r="G512" s="127">
        <v>591503777.53489399</v>
      </c>
      <c r="H512" s="126">
        <v>-6.4723560000000004</v>
      </c>
      <c r="I512" s="127">
        <v>-38284.231614322001</v>
      </c>
      <c r="J512" s="113">
        <f t="shared" si="7"/>
        <v>5.526600661546157E-2</v>
      </c>
      <c r="K512" s="113">
        <f>I512/'סכום נכסי הקרן'!$C$42</f>
        <v>-6.3656245385101604E-4</v>
      </c>
    </row>
    <row r="513" spans="2:11">
      <c r="B513" s="112" t="s">
        <v>3389</v>
      </c>
      <c r="C513" s="111" t="s">
        <v>3392</v>
      </c>
      <c r="D513" s="106" t="s">
        <v>663</v>
      </c>
      <c r="E513" s="106" t="s">
        <v>132</v>
      </c>
      <c r="F513" s="77">
        <v>44788</v>
      </c>
      <c r="G513" s="127">
        <v>432777586.47984999</v>
      </c>
      <c r="H513" s="126">
        <v>-10.487501999999999</v>
      </c>
      <c r="I513" s="127">
        <v>-45387.55987055599</v>
      </c>
      <c r="J513" s="113">
        <f t="shared" si="7"/>
        <v>6.5520165308148054E-2</v>
      </c>
      <c r="K513" s="113">
        <f>I513/'סכום נכסי הקרן'!$C$42</f>
        <v>-7.5467144741394308E-4</v>
      </c>
    </row>
    <row r="514" spans="2:11">
      <c r="B514" s="112" t="s">
        <v>3389</v>
      </c>
      <c r="C514" s="111" t="s">
        <v>3393</v>
      </c>
      <c r="D514" s="106" t="s">
        <v>663</v>
      </c>
      <c r="E514" s="106" t="s">
        <v>132</v>
      </c>
      <c r="F514" s="77">
        <v>44782</v>
      </c>
      <c r="G514" s="127">
        <v>280100234.34156102</v>
      </c>
      <c r="H514" s="126">
        <v>-6.7236520000000004</v>
      </c>
      <c r="I514" s="127">
        <v>-18832.964034639001</v>
      </c>
      <c r="J514" s="113">
        <f t="shared" si="7"/>
        <v>2.7186720773513987E-2</v>
      </c>
      <c r="K514" s="113">
        <f>I514/'סכום נכסי הקרן'!$C$42</f>
        <v>-3.131408753334605E-4</v>
      </c>
    </row>
    <row r="515" spans="2:11">
      <c r="B515" s="112" t="s">
        <v>3394</v>
      </c>
      <c r="C515" s="111" t="s">
        <v>3395</v>
      </c>
      <c r="D515" s="106" t="s">
        <v>663</v>
      </c>
      <c r="E515" s="106" t="s">
        <v>132</v>
      </c>
      <c r="F515" s="77">
        <v>44743</v>
      </c>
      <c r="G515" s="127">
        <v>75639682.551348999</v>
      </c>
      <c r="H515" s="126">
        <v>-8.6671630000000004</v>
      </c>
      <c r="I515" s="127">
        <v>-6555.8143951960001</v>
      </c>
      <c r="J515" s="113">
        <f t="shared" si="7"/>
        <v>9.4637835593675591E-3</v>
      </c>
      <c r="K515" s="113">
        <f>I515/'סכום נכסי הקרן'!$C$42</f>
        <v>-1.0900532993423345E-4</v>
      </c>
    </row>
    <row r="516" spans="2:11">
      <c r="B516" s="112" t="s">
        <v>3396</v>
      </c>
      <c r="C516" s="111" t="s">
        <v>3397</v>
      </c>
      <c r="D516" s="106" t="s">
        <v>663</v>
      </c>
      <c r="E516" s="106" t="s">
        <v>141</v>
      </c>
      <c r="F516" s="77">
        <v>44715</v>
      </c>
      <c r="G516" s="127">
        <v>99548721.424544007</v>
      </c>
      <c r="H516" s="126">
        <v>-0.72754399999999997</v>
      </c>
      <c r="I516" s="127">
        <v>-724.26061753900012</v>
      </c>
      <c r="J516" s="113">
        <f t="shared" si="7"/>
        <v>1.0455216258083316E-3</v>
      </c>
      <c r="K516" s="113">
        <f>I516/'סכום נכסי הקרן'!$C$42</f>
        <v>-1.2042480585030358E-5</v>
      </c>
    </row>
    <row r="517" spans="2:11">
      <c r="B517" s="112" t="s">
        <v>3398</v>
      </c>
      <c r="C517" s="111" t="s">
        <v>3399</v>
      </c>
      <c r="D517" s="106" t="s">
        <v>663</v>
      </c>
      <c r="E517" s="106" t="s">
        <v>141</v>
      </c>
      <c r="F517" s="77">
        <v>44909</v>
      </c>
      <c r="G517" s="127">
        <v>166374350.22125399</v>
      </c>
      <c r="H517" s="126">
        <v>-6.8233620000000004</v>
      </c>
      <c r="I517" s="127">
        <v>-11352.323704992999</v>
      </c>
      <c r="J517" s="113">
        <f t="shared" si="7"/>
        <v>1.6387885312717024E-2</v>
      </c>
      <c r="K517" s="113">
        <f>I517/'סכום נכסי הקרן'!$C$42</f>
        <v>-1.8875821009969038E-4</v>
      </c>
    </row>
    <row r="518" spans="2:11">
      <c r="B518" s="112" t="s">
        <v>3398</v>
      </c>
      <c r="C518" s="111" t="s">
        <v>3400</v>
      </c>
      <c r="D518" s="106" t="s">
        <v>663</v>
      </c>
      <c r="E518" s="106" t="s">
        <v>141</v>
      </c>
      <c r="F518" s="77">
        <v>44910</v>
      </c>
      <c r="G518" s="127">
        <v>223412623.44627398</v>
      </c>
      <c r="H518" s="126">
        <v>-5.0480140000000002</v>
      </c>
      <c r="I518" s="127">
        <v>-11277.901389909</v>
      </c>
      <c r="J518" s="113">
        <f t="shared" si="7"/>
        <v>1.6280451416715008E-2</v>
      </c>
      <c r="K518" s="113">
        <f>I518/'סכום נכסי הקרן'!$C$42</f>
        <v>-1.8752076978775212E-4</v>
      </c>
    </row>
    <row r="519" spans="2:11">
      <c r="B519" s="112" t="s">
        <v>3401</v>
      </c>
      <c r="C519" s="111" t="s">
        <v>3402</v>
      </c>
      <c r="D519" s="106" t="s">
        <v>663</v>
      </c>
      <c r="E519" s="106" t="s">
        <v>132</v>
      </c>
      <c r="F519" s="77">
        <v>44868</v>
      </c>
      <c r="G519" s="127">
        <v>95192214.858503997</v>
      </c>
      <c r="H519" s="126">
        <v>3.7911830000000002</v>
      </c>
      <c r="I519" s="127">
        <v>3608.910893362</v>
      </c>
      <c r="J519" s="113">
        <f t="shared" si="7"/>
        <v>-5.2097191166438879E-3</v>
      </c>
      <c r="K519" s="113">
        <f>I519/'סכום נכסי הקרן'!$C$42</f>
        <v>6.0006354499975545E-5</v>
      </c>
    </row>
    <row r="520" spans="2:11">
      <c r="B520" s="112" t="s">
        <v>3403</v>
      </c>
      <c r="C520" s="111" t="s">
        <v>3404</v>
      </c>
      <c r="D520" s="106" t="s">
        <v>663</v>
      </c>
      <c r="E520" s="106" t="s">
        <v>132</v>
      </c>
      <c r="F520" s="77">
        <v>44860</v>
      </c>
      <c r="G520" s="127">
        <v>70556663.843898997</v>
      </c>
      <c r="H520" s="126">
        <v>7.461379</v>
      </c>
      <c r="I520" s="127">
        <v>5264.5003398869994</v>
      </c>
      <c r="J520" s="113">
        <f t="shared" si="7"/>
        <v>-7.599680033866788E-3</v>
      </c>
      <c r="K520" s="113">
        <f>I520/'סכום נכסי הקרן'!$C$42</f>
        <v>8.7534295801415798E-5</v>
      </c>
    </row>
    <row r="521" spans="2:11">
      <c r="B521" s="103"/>
      <c r="C521" s="111"/>
      <c r="D521" s="111"/>
      <c r="E521" s="111"/>
      <c r="F521" s="111"/>
      <c r="G521" s="127"/>
      <c r="H521" s="126"/>
      <c r="I521" s="111"/>
      <c r="J521" s="113"/>
      <c r="K521" s="111"/>
    </row>
    <row r="522" spans="2:11">
      <c r="B522" s="103" t="s">
        <v>194</v>
      </c>
      <c r="C522" s="111"/>
      <c r="D522" s="111"/>
      <c r="E522" s="111"/>
      <c r="F522" s="111"/>
      <c r="G522" s="127"/>
      <c r="H522" s="126"/>
      <c r="I522" s="127">
        <v>790.9027783140001</v>
      </c>
      <c r="J522" s="113">
        <f t="shared" si="7"/>
        <v>-1.141724316654084E-3</v>
      </c>
      <c r="K522" s="113">
        <f>I522/'סכום נכסי הקרן'!$C$42</f>
        <v>1.3150558130381902E-5</v>
      </c>
    </row>
    <row r="523" spans="2:11">
      <c r="B523" s="112" t="s">
        <v>3405</v>
      </c>
      <c r="C523" s="111" t="s">
        <v>3406</v>
      </c>
      <c r="D523" s="106" t="s">
        <v>663</v>
      </c>
      <c r="E523" s="106" t="s">
        <v>132</v>
      </c>
      <c r="F523" s="77">
        <v>44817</v>
      </c>
      <c r="G523" s="127">
        <v>73042997.619599998</v>
      </c>
      <c r="H523" s="126">
        <v>1.0827910000000001</v>
      </c>
      <c r="I523" s="127">
        <v>790.9027783140001</v>
      </c>
      <c r="J523" s="113">
        <f t="shared" si="7"/>
        <v>-1.141724316654084E-3</v>
      </c>
      <c r="K523" s="113">
        <f>I523/'סכום נכסי הקרן'!$C$42</f>
        <v>1.3150558130381902E-5</v>
      </c>
    </row>
    <row r="524" spans="2:11">
      <c r="B524" s="141"/>
      <c r="C524" s="142"/>
      <c r="D524" s="142"/>
      <c r="E524" s="142"/>
      <c r="F524" s="142"/>
      <c r="G524" s="142"/>
      <c r="H524" s="142"/>
      <c r="I524" s="142"/>
      <c r="J524" s="142"/>
      <c r="K524" s="142"/>
    </row>
    <row r="525" spans="2:11">
      <c r="B525" s="141"/>
      <c r="C525" s="142"/>
      <c r="D525" s="142"/>
      <c r="E525" s="142"/>
      <c r="F525" s="142"/>
      <c r="G525" s="142"/>
      <c r="H525" s="142"/>
      <c r="I525" s="142"/>
      <c r="J525" s="142"/>
      <c r="K525" s="142"/>
    </row>
    <row r="526" spans="2:11">
      <c r="B526" s="141"/>
      <c r="C526" s="142"/>
      <c r="D526" s="142"/>
      <c r="E526" s="142"/>
      <c r="F526" s="142"/>
      <c r="G526" s="142"/>
      <c r="H526" s="142"/>
      <c r="I526" s="142"/>
      <c r="J526" s="142"/>
      <c r="K526" s="142"/>
    </row>
    <row r="527" spans="2:11">
      <c r="B527" s="148" t="s">
        <v>223</v>
      </c>
      <c r="C527" s="142"/>
      <c r="D527" s="142"/>
      <c r="E527" s="142"/>
      <c r="F527" s="142"/>
      <c r="G527" s="142"/>
      <c r="H527" s="142"/>
      <c r="I527" s="142"/>
      <c r="J527" s="142"/>
      <c r="K527" s="142"/>
    </row>
    <row r="528" spans="2:11">
      <c r="B528" s="148" t="s">
        <v>113</v>
      </c>
      <c r="C528" s="142"/>
      <c r="D528" s="142"/>
      <c r="E528" s="142"/>
      <c r="F528" s="142"/>
      <c r="G528" s="142"/>
      <c r="H528" s="142"/>
      <c r="I528" s="142"/>
      <c r="J528" s="142"/>
      <c r="K528" s="142"/>
    </row>
    <row r="529" spans="2:11">
      <c r="B529" s="148" t="s">
        <v>206</v>
      </c>
      <c r="C529" s="142"/>
      <c r="D529" s="142"/>
      <c r="E529" s="142"/>
      <c r="F529" s="142"/>
      <c r="G529" s="142"/>
      <c r="H529" s="142"/>
      <c r="I529" s="142"/>
      <c r="J529" s="142"/>
      <c r="K529" s="142"/>
    </row>
    <row r="530" spans="2:11">
      <c r="B530" s="148" t="s">
        <v>214</v>
      </c>
      <c r="C530" s="142"/>
      <c r="D530" s="142"/>
      <c r="E530" s="142"/>
      <c r="F530" s="142"/>
      <c r="G530" s="142"/>
      <c r="H530" s="142"/>
      <c r="I530" s="142"/>
      <c r="J530" s="142"/>
      <c r="K530" s="142"/>
    </row>
    <row r="531" spans="2:11">
      <c r="B531" s="141"/>
      <c r="C531" s="142"/>
      <c r="D531" s="142"/>
      <c r="E531" s="142"/>
      <c r="F531" s="142"/>
      <c r="G531" s="142"/>
      <c r="H531" s="142"/>
      <c r="I531" s="142"/>
      <c r="J531" s="142"/>
      <c r="K531" s="142"/>
    </row>
    <row r="532" spans="2:11">
      <c r="B532" s="141"/>
      <c r="C532" s="142"/>
      <c r="D532" s="142"/>
      <c r="E532" s="142"/>
      <c r="F532" s="142"/>
      <c r="G532" s="142"/>
      <c r="H532" s="142"/>
      <c r="I532" s="142"/>
      <c r="J532" s="142"/>
      <c r="K532" s="142"/>
    </row>
    <row r="533" spans="2:11">
      <c r="B533" s="141"/>
      <c r="C533" s="142"/>
      <c r="D533" s="142"/>
      <c r="E533" s="142"/>
      <c r="F533" s="142"/>
      <c r="G533" s="142"/>
      <c r="H533" s="142"/>
      <c r="I533" s="142"/>
      <c r="J533" s="142"/>
      <c r="K533" s="142"/>
    </row>
    <row r="534" spans="2:11">
      <c r="B534" s="141"/>
      <c r="C534" s="142"/>
      <c r="D534" s="142"/>
      <c r="E534" s="142"/>
      <c r="F534" s="142"/>
      <c r="G534" s="142"/>
      <c r="H534" s="142"/>
      <c r="I534" s="142"/>
      <c r="J534" s="142"/>
      <c r="K534" s="142"/>
    </row>
    <row r="535" spans="2:11">
      <c r="B535" s="141"/>
      <c r="C535" s="142"/>
      <c r="D535" s="142"/>
      <c r="E535" s="142"/>
      <c r="F535" s="142"/>
      <c r="G535" s="142"/>
      <c r="H535" s="142"/>
      <c r="I535" s="142"/>
      <c r="J535" s="142"/>
      <c r="K535" s="142"/>
    </row>
    <row r="536" spans="2:11">
      <c r="B536" s="141"/>
      <c r="C536" s="142"/>
      <c r="D536" s="142"/>
      <c r="E536" s="142"/>
      <c r="F536" s="142"/>
      <c r="G536" s="142"/>
      <c r="H536" s="142"/>
      <c r="I536" s="142"/>
      <c r="J536" s="142"/>
      <c r="K536" s="142"/>
    </row>
    <row r="537" spans="2:11">
      <c r="B537" s="141"/>
      <c r="C537" s="142"/>
      <c r="D537" s="142"/>
      <c r="E537" s="142"/>
      <c r="F537" s="142"/>
      <c r="G537" s="142"/>
      <c r="H537" s="142"/>
      <c r="I537" s="142"/>
      <c r="J537" s="142"/>
      <c r="K537" s="142"/>
    </row>
    <row r="538" spans="2:11">
      <c r="B538" s="141"/>
      <c r="C538" s="142"/>
      <c r="D538" s="142"/>
      <c r="E538" s="142"/>
      <c r="F538" s="142"/>
      <c r="G538" s="142"/>
      <c r="H538" s="142"/>
      <c r="I538" s="142"/>
      <c r="J538" s="142"/>
      <c r="K538" s="142"/>
    </row>
    <row r="539" spans="2:11">
      <c r="B539" s="141"/>
      <c r="C539" s="142"/>
      <c r="D539" s="142"/>
      <c r="E539" s="142"/>
      <c r="F539" s="142"/>
      <c r="G539" s="142"/>
      <c r="H539" s="142"/>
      <c r="I539" s="142"/>
      <c r="J539" s="142"/>
      <c r="K539" s="142"/>
    </row>
    <row r="540" spans="2:11">
      <c r="B540" s="141"/>
      <c r="C540" s="142"/>
      <c r="D540" s="142"/>
      <c r="E540" s="142"/>
      <c r="F540" s="142"/>
      <c r="G540" s="142"/>
      <c r="H540" s="142"/>
      <c r="I540" s="142"/>
      <c r="J540" s="142"/>
      <c r="K540" s="142"/>
    </row>
    <row r="541" spans="2:11">
      <c r="B541" s="141"/>
      <c r="C541" s="142"/>
      <c r="D541" s="142"/>
      <c r="E541" s="142"/>
      <c r="F541" s="142"/>
      <c r="G541" s="142"/>
      <c r="H541" s="142"/>
      <c r="I541" s="142"/>
      <c r="J541" s="142"/>
      <c r="K541" s="142"/>
    </row>
    <row r="542" spans="2:11">
      <c r="B542" s="141"/>
      <c r="C542" s="142"/>
      <c r="D542" s="142"/>
      <c r="E542" s="142"/>
      <c r="F542" s="142"/>
      <c r="G542" s="142"/>
      <c r="H542" s="142"/>
      <c r="I542" s="142"/>
      <c r="J542" s="142"/>
      <c r="K542" s="142"/>
    </row>
    <row r="543" spans="2:11">
      <c r="B543" s="141"/>
      <c r="C543" s="142"/>
      <c r="D543" s="142"/>
      <c r="E543" s="142"/>
      <c r="F543" s="142"/>
      <c r="G543" s="142"/>
      <c r="H543" s="142"/>
      <c r="I543" s="142"/>
      <c r="J543" s="142"/>
      <c r="K543" s="142"/>
    </row>
    <row r="544" spans="2:11">
      <c r="B544" s="141"/>
      <c r="C544" s="142"/>
      <c r="D544" s="142"/>
      <c r="E544" s="142"/>
      <c r="F544" s="142"/>
      <c r="G544" s="142"/>
      <c r="H544" s="142"/>
      <c r="I544" s="142"/>
      <c r="J544" s="142"/>
      <c r="K544" s="142"/>
    </row>
    <row r="545" spans="2:11">
      <c r="B545" s="141"/>
      <c r="C545" s="142"/>
      <c r="D545" s="142"/>
      <c r="E545" s="142"/>
      <c r="F545" s="142"/>
      <c r="G545" s="142"/>
      <c r="H545" s="142"/>
      <c r="I545" s="142"/>
      <c r="J545" s="142"/>
      <c r="K545" s="142"/>
    </row>
    <row r="546" spans="2:11">
      <c r="B546" s="141"/>
      <c r="C546" s="142"/>
      <c r="D546" s="142"/>
      <c r="E546" s="142"/>
      <c r="F546" s="142"/>
      <c r="G546" s="142"/>
      <c r="H546" s="142"/>
      <c r="I546" s="142"/>
      <c r="J546" s="142"/>
      <c r="K546" s="142"/>
    </row>
    <row r="547" spans="2:11">
      <c r="B547" s="141"/>
      <c r="C547" s="142"/>
      <c r="D547" s="142"/>
      <c r="E547" s="142"/>
      <c r="F547" s="142"/>
      <c r="G547" s="142"/>
      <c r="H547" s="142"/>
      <c r="I547" s="142"/>
      <c r="J547" s="142"/>
      <c r="K547" s="142"/>
    </row>
    <row r="548" spans="2:11">
      <c r="B548" s="141"/>
      <c r="C548" s="142"/>
      <c r="D548" s="142"/>
      <c r="E548" s="142"/>
      <c r="F548" s="142"/>
      <c r="G548" s="142"/>
      <c r="H548" s="142"/>
      <c r="I548" s="142"/>
      <c r="J548" s="142"/>
      <c r="K548" s="142"/>
    </row>
    <row r="549" spans="2:11">
      <c r="B549" s="141"/>
      <c r="C549" s="142"/>
      <c r="D549" s="142"/>
      <c r="E549" s="142"/>
      <c r="F549" s="142"/>
      <c r="G549" s="142"/>
      <c r="H549" s="142"/>
      <c r="I549" s="142"/>
      <c r="J549" s="142"/>
      <c r="K549" s="142"/>
    </row>
    <row r="550" spans="2:11">
      <c r="B550" s="141"/>
      <c r="C550" s="142"/>
      <c r="D550" s="142"/>
      <c r="E550" s="142"/>
      <c r="F550" s="142"/>
      <c r="G550" s="142"/>
      <c r="H550" s="142"/>
      <c r="I550" s="142"/>
      <c r="J550" s="142"/>
      <c r="K550" s="142"/>
    </row>
    <row r="551" spans="2:11">
      <c r="B551" s="141"/>
      <c r="C551" s="142"/>
      <c r="D551" s="142"/>
      <c r="E551" s="142"/>
      <c r="F551" s="142"/>
      <c r="G551" s="142"/>
      <c r="H551" s="142"/>
      <c r="I551" s="142"/>
      <c r="J551" s="142"/>
      <c r="K551" s="142"/>
    </row>
    <row r="552" spans="2:11">
      <c r="B552" s="141"/>
      <c r="C552" s="142"/>
      <c r="D552" s="142"/>
      <c r="E552" s="142"/>
      <c r="F552" s="142"/>
      <c r="G552" s="142"/>
      <c r="H552" s="142"/>
      <c r="I552" s="142"/>
      <c r="J552" s="142"/>
      <c r="K552" s="142"/>
    </row>
    <row r="553" spans="2:11">
      <c r="B553" s="141"/>
      <c r="C553" s="142"/>
      <c r="D553" s="142"/>
      <c r="E553" s="142"/>
      <c r="F553" s="142"/>
      <c r="G553" s="142"/>
      <c r="H553" s="142"/>
      <c r="I553" s="142"/>
      <c r="J553" s="142"/>
      <c r="K553" s="142"/>
    </row>
    <row r="554" spans="2:11">
      <c r="B554" s="141"/>
      <c r="C554" s="142"/>
      <c r="D554" s="142"/>
      <c r="E554" s="142"/>
      <c r="F554" s="142"/>
      <c r="G554" s="142"/>
      <c r="H554" s="142"/>
      <c r="I554" s="142"/>
      <c r="J554" s="142"/>
      <c r="K554" s="142"/>
    </row>
    <row r="555" spans="2:11">
      <c r="B555" s="141"/>
      <c r="C555" s="142"/>
      <c r="D555" s="142"/>
      <c r="E555" s="142"/>
      <c r="F555" s="142"/>
      <c r="G555" s="142"/>
      <c r="H555" s="142"/>
      <c r="I555" s="142"/>
      <c r="J555" s="142"/>
      <c r="K555" s="142"/>
    </row>
    <row r="556" spans="2:11">
      <c r="B556" s="141"/>
      <c r="C556" s="142"/>
      <c r="D556" s="142"/>
      <c r="E556" s="142"/>
      <c r="F556" s="142"/>
      <c r="G556" s="142"/>
      <c r="H556" s="142"/>
      <c r="I556" s="142"/>
      <c r="J556" s="142"/>
      <c r="K556" s="142"/>
    </row>
    <row r="557" spans="2:11">
      <c r="B557" s="141"/>
      <c r="C557" s="142"/>
      <c r="D557" s="142"/>
      <c r="E557" s="142"/>
      <c r="F557" s="142"/>
      <c r="G557" s="142"/>
      <c r="H557" s="142"/>
      <c r="I557" s="142"/>
      <c r="J557" s="142"/>
      <c r="K557" s="142"/>
    </row>
    <row r="558" spans="2:11">
      <c r="B558" s="141"/>
      <c r="C558" s="142"/>
      <c r="D558" s="142"/>
      <c r="E558" s="142"/>
      <c r="F558" s="142"/>
      <c r="G558" s="142"/>
      <c r="H558" s="142"/>
      <c r="I558" s="142"/>
      <c r="J558" s="142"/>
      <c r="K558" s="142"/>
    </row>
    <row r="559" spans="2:11">
      <c r="B559" s="141"/>
      <c r="C559" s="142"/>
      <c r="D559" s="142"/>
      <c r="E559" s="142"/>
      <c r="F559" s="142"/>
      <c r="G559" s="142"/>
      <c r="H559" s="142"/>
      <c r="I559" s="142"/>
      <c r="J559" s="142"/>
      <c r="K559" s="142"/>
    </row>
    <row r="560" spans="2:11">
      <c r="B560" s="141"/>
      <c r="C560" s="142"/>
      <c r="D560" s="142"/>
      <c r="E560" s="142"/>
      <c r="F560" s="142"/>
      <c r="G560" s="142"/>
      <c r="H560" s="142"/>
      <c r="I560" s="142"/>
      <c r="J560" s="142"/>
      <c r="K560" s="142"/>
    </row>
    <row r="561" spans="2:11">
      <c r="B561" s="141"/>
      <c r="C561" s="142"/>
      <c r="D561" s="142"/>
      <c r="E561" s="142"/>
      <c r="F561" s="142"/>
      <c r="G561" s="142"/>
      <c r="H561" s="142"/>
      <c r="I561" s="142"/>
      <c r="J561" s="142"/>
      <c r="K561" s="142"/>
    </row>
    <row r="562" spans="2:11">
      <c r="B562" s="141"/>
      <c r="C562" s="142"/>
      <c r="D562" s="142"/>
      <c r="E562" s="142"/>
      <c r="F562" s="142"/>
      <c r="G562" s="142"/>
      <c r="H562" s="142"/>
      <c r="I562" s="142"/>
      <c r="J562" s="142"/>
      <c r="K562" s="142"/>
    </row>
    <row r="563" spans="2:11">
      <c r="B563" s="141"/>
      <c r="C563" s="142"/>
      <c r="D563" s="142"/>
      <c r="E563" s="142"/>
      <c r="F563" s="142"/>
      <c r="G563" s="142"/>
      <c r="H563" s="142"/>
      <c r="I563" s="142"/>
      <c r="J563" s="142"/>
      <c r="K563" s="142"/>
    </row>
    <row r="564" spans="2:11">
      <c r="B564" s="141"/>
      <c r="C564" s="142"/>
      <c r="D564" s="142"/>
      <c r="E564" s="142"/>
      <c r="F564" s="142"/>
      <c r="G564" s="142"/>
      <c r="H564" s="142"/>
      <c r="I564" s="142"/>
      <c r="J564" s="142"/>
      <c r="K564" s="142"/>
    </row>
    <row r="565" spans="2:11">
      <c r="B565" s="141"/>
      <c r="C565" s="141"/>
      <c r="D565" s="141"/>
      <c r="E565" s="142"/>
      <c r="F565" s="142"/>
      <c r="G565" s="142"/>
      <c r="H565" s="142"/>
      <c r="I565" s="142"/>
      <c r="J565" s="142"/>
      <c r="K565" s="142"/>
    </row>
    <row r="566" spans="2:11">
      <c r="B566" s="141"/>
      <c r="C566" s="141"/>
      <c r="D566" s="141"/>
      <c r="E566" s="142"/>
      <c r="F566" s="142"/>
      <c r="G566" s="142"/>
      <c r="H566" s="142"/>
      <c r="I566" s="142"/>
      <c r="J566" s="142"/>
      <c r="K566" s="142"/>
    </row>
    <row r="567" spans="2:11">
      <c r="B567" s="141"/>
      <c r="C567" s="141"/>
      <c r="D567" s="141"/>
      <c r="E567" s="142"/>
      <c r="F567" s="142"/>
      <c r="G567" s="142"/>
      <c r="H567" s="142"/>
      <c r="I567" s="142"/>
      <c r="J567" s="142"/>
      <c r="K567" s="142"/>
    </row>
    <row r="568" spans="2:11">
      <c r="B568" s="141"/>
      <c r="C568" s="141"/>
      <c r="D568" s="141"/>
      <c r="E568" s="142"/>
      <c r="F568" s="142"/>
      <c r="G568" s="142"/>
      <c r="H568" s="142"/>
      <c r="I568" s="142"/>
      <c r="J568" s="142"/>
      <c r="K568" s="142"/>
    </row>
    <row r="569" spans="2:11">
      <c r="B569" s="141"/>
      <c r="C569" s="141"/>
      <c r="D569" s="141"/>
      <c r="E569" s="142"/>
      <c r="F569" s="142"/>
      <c r="G569" s="142"/>
      <c r="H569" s="142"/>
      <c r="I569" s="142"/>
      <c r="J569" s="142"/>
      <c r="K569" s="142"/>
    </row>
    <row r="570" spans="2:11">
      <c r="B570" s="141"/>
      <c r="C570" s="141"/>
      <c r="D570" s="141"/>
      <c r="E570" s="142"/>
      <c r="F570" s="142"/>
      <c r="G570" s="142"/>
      <c r="H570" s="142"/>
      <c r="I570" s="142"/>
      <c r="J570" s="142"/>
      <c r="K570" s="142"/>
    </row>
    <row r="571" spans="2:11">
      <c r="B571" s="141"/>
      <c r="C571" s="141"/>
      <c r="D571" s="141"/>
      <c r="E571" s="142"/>
      <c r="F571" s="142"/>
      <c r="G571" s="142"/>
      <c r="H571" s="142"/>
      <c r="I571" s="142"/>
      <c r="J571" s="142"/>
      <c r="K571" s="142"/>
    </row>
    <row r="572" spans="2:11">
      <c r="B572" s="141"/>
      <c r="C572" s="141"/>
      <c r="D572" s="141"/>
      <c r="E572" s="142"/>
      <c r="F572" s="142"/>
      <c r="G572" s="142"/>
      <c r="H572" s="142"/>
      <c r="I572" s="142"/>
      <c r="J572" s="142"/>
      <c r="K572" s="142"/>
    </row>
    <row r="573" spans="2:11">
      <c r="B573" s="141"/>
      <c r="C573" s="141"/>
      <c r="D573" s="141"/>
      <c r="E573" s="142"/>
      <c r="F573" s="142"/>
      <c r="G573" s="142"/>
      <c r="H573" s="142"/>
      <c r="I573" s="142"/>
      <c r="J573" s="142"/>
      <c r="K573" s="142"/>
    </row>
    <row r="574" spans="2:11">
      <c r="B574" s="141"/>
      <c r="C574" s="141"/>
      <c r="D574" s="141"/>
      <c r="E574" s="142"/>
      <c r="F574" s="142"/>
      <c r="G574" s="142"/>
      <c r="H574" s="142"/>
      <c r="I574" s="142"/>
      <c r="J574" s="142"/>
      <c r="K574" s="142"/>
    </row>
    <row r="575" spans="2:11">
      <c r="B575" s="141"/>
      <c r="C575" s="141"/>
      <c r="D575" s="141"/>
      <c r="E575" s="142"/>
      <c r="F575" s="142"/>
      <c r="G575" s="142"/>
      <c r="H575" s="142"/>
      <c r="I575" s="142"/>
      <c r="J575" s="142"/>
      <c r="K575" s="142"/>
    </row>
    <row r="576" spans="2:11">
      <c r="B576" s="141"/>
      <c r="C576" s="141"/>
      <c r="D576" s="141"/>
      <c r="E576" s="142"/>
      <c r="F576" s="142"/>
      <c r="G576" s="142"/>
      <c r="H576" s="142"/>
      <c r="I576" s="142"/>
      <c r="J576" s="142"/>
      <c r="K576" s="142"/>
    </row>
    <row r="577" spans="2:11">
      <c r="B577" s="141"/>
      <c r="C577" s="141"/>
      <c r="D577" s="141"/>
      <c r="E577" s="142"/>
      <c r="F577" s="142"/>
      <c r="G577" s="142"/>
      <c r="H577" s="142"/>
      <c r="I577" s="142"/>
      <c r="J577" s="142"/>
      <c r="K577" s="142"/>
    </row>
    <row r="578" spans="2:11">
      <c r="B578" s="141"/>
      <c r="C578" s="141"/>
      <c r="D578" s="141"/>
      <c r="E578" s="142"/>
      <c r="F578" s="142"/>
      <c r="G578" s="142"/>
      <c r="H578" s="142"/>
      <c r="I578" s="142"/>
      <c r="J578" s="142"/>
      <c r="K578" s="142"/>
    </row>
    <row r="579" spans="2:11">
      <c r="B579" s="141"/>
      <c r="C579" s="141"/>
      <c r="D579" s="141"/>
      <c r="E579" s="142"/>
      <c r="F579" s="142"/>
      <c r="G579" s="142"/>
      <c r="H579" s="142"/>
      <c r="I579" s="142"/>
      <c r="J579" s="142"/>
      <c r="K579" s="142"/>
    </row>
    <row r="580" spans="2:11">
      <c r="B580" s="141"/>
      <c r="C580" s="141"/>
      <c r="D580" s="141"/>
      <c r="E580" s="142"/>
      <c r="F580" s="142"/>
      <c r="G580" s="142"/>
      <c r="H580" s="142"/>
      <c r="I580" s="142"/>
      <c r="J580" s="142"/>
      <c r="K580" s="142"/>
    </row>
    <row r="581" spans="2:11">
      <c r="B581" s="141"/>
      <c r="C581" s="141"/>
      <c r="D581" s="141"/>
      <c r="E581" s="142"/>
      <c r="F581" s="142"/>
      <c r="G581" s="142"/>
      <c r="H581" s="142"/>
      <c r="I581" s="142"/>
      <c r="J581" s="142"/>
      <c r="K581" s="142"/>
    </row>
    <row r="582" spans="2:11">
      <c r="B582" s="141"/>
      <c r="C582" s="141"/>
      <c r="D582" s="141"/>
      <c r="E582" s="142"/>
      <c r="F582" s="142"/>
      <c r="G582" s="142"/>
      <c r="H582" s="142"/>
      <c r="I582" s="142"/>
      <c r="J582" s="142"/>
      <c r="K582" s="142"/>
    </row>
    <row r="583" spans="2:11">
      <c r="B583" s="141"/>
      <c r="C583" s="141"/>
      <c r="D583" s="141"/>
      <c r="E583" s="142"/>
      <c r="F583" s="142"/>
      <c r="G583" s="142"/>
      <c r="H583" s="142"/>
      <c r="I583" s="142"/>
      <c r="J583" s="142"/>
      <c r="K583" s="142"/>
    </row>
    <row r="584" spans="2:11">
      <c r="B584" s="141"/>
      <c r="C584" s="141"/>
      <c r="D584" s="141"/>
      <c r="E584" s="142"/>
      <c r="F584" s="142"/>
      <c r="G584" s="142"/>
      <c r="H584" s="142"/>
      <c r="I584" s="142"/>
      <c r="J584" s="142"/>
      <c r="K584" s="142"/>
    </row>
    <row r="585" spans="2:11">
      <c r="B585" s="141"/>
      <c r="C585" s="141"/>
      <c r="D585" s="141"/>
      <c r="E585" s="142"/>
      <c r="F585" s="142"/>
      <c r="G585" s="142"/>
      <c r="H585" s="142"/>
      <c r="I585" s="142"/>
      <c r="J585" s="142"/>
      <c r="K585" s="142"/>
    </row>
    <row r="586" spans="2:11">
      <c r="B586" s="141"/>
      <c r="C586" s="141"/>
      <c r="D586" s="141"/>
      <c r="E586" s="142"/>
      <c r="F586" s="142"/>
      <c r="G586" s="142"/>
      <c r="H586" s="142"/>
      <c r="I586" s="142"/>
      <c r="J586" s="142"/>
      <c r="K586" s="142"/>
    </row>
    <row r="587" spans="2:11">
      <c r="B587" s="141"/>
      <c r="C587" s="141"/>
      <c r="D587" s="141"/>
      <c r="E587" s="142"/>
      <c r="F587" s="142"/>
      <c r="G587" s="142"/>
      <c r="H587" s="142"/>
      <c r="I587" s="142"/>
      <c r="J587" s="142"/>
      <c r="K587" s="142"/>
    </row>
    <row r="588" spans="2:11">
      <c r="B588" s="141"/>
      <c r="C588" s="141"/>
      <c r="D588" s="141"/>
      <c r="E588" s="142"/>
      <c r="F588" s="142"/>
      <c r="G588" s="142"/>
      <c r="H588" s="142"/>
      <c r="I588" s="142"/>
      <c r="J588" s="142"/>
      <c r="K588" s="142"/>
    </row>
    <row r="589" spans="2:11">
      <c r="B589" s="141"/>
      <c r="C589" s="141"/>
      <c r="D589" s="141"/>
      <c r="E589" s="142"/>
      <c r="F589" s="142"/>
      <c r="G589" s="142"/>
      <c r="H589" s="142"/>
      <c r="I589" s="142"/>
      <c r="J589" s="142"/>
      <c r="K589" s="142"/>
    </row>
    <row r="590" spans="2:11">
      <c r="B590" s="141"/>
      <c r="C590" s="141"/>
      <c r="D590" s="141"/>
      <c r="E590" s="142"/>
      <c r="F590" s="142"/>
      <c r="G590" s="142"/>
      <c r="H590" s="142"/>
      <c r="I590" s="142"/>
      <c r="J590" s="142"/>
      <c r="K590" s="142"/>
    </row>
    <row r="591" spans="2:11">
      <c r="B591" s="141"/>
      <c r="C591" s="141"/>
      <c r="D591" s="141"/>
      <c r="E591" s="142"/>
      <c r="F591" s="142"/>
      <c r="G591" s="142"/>
      <c r="H591" s="142"/>
      <c r="I591" s="142"/>
      <c r="J591" s="142"/>
      <c r="K591" s="142"/>
    </row>
    <row r="592" spans="2:11">
      <c r="B592" s="141"/>
      <c r="C592" s="141"/>
      <c r="D592" s="141"/>
      <c r="E592" s="142"/>
      <c r="F592" s="142"/>
      <c r="G592" s="142"/>
      <c r="H592" s="142"/>
      <c r="I592" s="142"/>
      <c r="J592" s="142"/>
      <c r="K592" s="142"/>
    </row>
    <row r="593" spans="2:11">
      <c r="B593" s="141"/>
      <c r="C593" s="141"/>
      <c r="D593" s="141"/>
      <c r="E593" s="142"/>
      <c r="F593" s="142"/>
      <c r="G593" s="142"/>
      <c r="H593" s="142"/>
      <c r="I593" s="142"/>
      <c r="J593" s="142"/>
      <c r="K593" s="142"/>
    </row>
    <row r="594" spans="2:11">
      <c r="B594" s="141"/>
      <c r="C594" s="141"/>
      <c r="D594" s="141"/>
      <c r="E594" s="142"/>
      <c r="F594" s="142"/>
      <c r="G594" s="142"/>
      <c r="H594" s="142"/>
      <c r="I594" s="142"/>
      <c r="J594" s="142"/>
      <c r="K594" s="142"/>
    </row>
    <row r="595" spans="2:11">
      <c r="B595" s="141"/>
      <c r="C595" s="141"/>
      <c r="D595" s="141"/>
      <c r="E595" s="142"/>
      <c r="F595" s="142"/>
      <c r="G595" s="142"/>
      <c r="H595" s="142"/>
      <c r="I595" s="142"/>
      <c r="J595" s="142"/>
      <c r="K595" s="142"/>
    </row>
    <row r="596" spans="2:11">
      <c r="B596" s="141"/>
      <c r="C596" s="141"/>
      <c r="D596" s="141"/>
      <c r="E596" s="142"/>
      <c r="F596" s="142"/>
      <c r="G596" s="142"/>
      <c r="H596" s="142"/>
      <c r="I596" s="142"/>
      <c r="J596" s="142"/>
      <c r="K596" s="142"/>
    </row>
    <row r="597" spans="2:11">
      <c r="B597" s="141"/>
      <c r="C597" s="141"/>
      <c r="D597" s="141"/>
      <c r="E597" s="142"/>
      <c r="F597" s="142"/>
      <c r="G597" s="142"/>
      <c r="H597" s="142"/>
      <c r="I597" s="142"/>
      <c r="J597" s="142"/>
      <c r="K597" s="142"/>
    </row>
    <row r="598" spans="2:11">
      <c r="B598" s="141"/>
      <c r="C598" s="141"/>
      <c r="D598" s="141"/>
      <c r="E598" s="142"/>
      <c r="F598" s="142"/>
      <c r="G598" s="142"/>
      <c r="H598" s="142"/>
      <c r="I598" s="142"/>
      <c r="J598" s="142"/>
      <c r="K598" s="142"/>
    </row>
    <row r="599" spans="2:11">
      <c r="B599" s="141"/>
      <c r="C599" s="141"/>
      <c r="D599" s="141"/>
      <c r="E599" s="142"/>
      <c r="F599" s="142"/>
      <c r="G599" s="142"/>
      <c r="H599" s="142"/>
      <c r="I599" s="142"/>
      <c r="J599" s="142"/>
      <c r="K599" s="142"/>
    </row>
    <row r="600" spans="2:11">
      <c r="B600" s="141"/>
      <c r="C600" s="141"/>
      <c r="D600" s="141"/>
      <c r="E600" s="142"/>
      <c r="F600" s="142"/>
      <c r="G600" s="142"/>
      <c r="H600" s="142"/>
      <c r="I600" s="142"/>
      <c r="J600" s="142"/>
      <c r="K600" s="142"/>
    </row>
    <row r="601" spans="2:11">
      <c r="B601" s="141"/>
      <c r="C601" s="141"/>
      <c r="D601" s="141"/>
      <c r="E601" s="142"/>
      <c r="F601" s="142"/>
      <c r="G601" s="142"/>
      <c r="H601" s="142"/>
      <c r="I601" s="142"/>
      <c r="J601" s="142"/>
      <c r="K601" s="142"/>
    </row>
    <row r="602" spans="2:11">
      <c r="B602" s="141"/>
      <c r="C602" s="141"/>
      <c r="D602" s="141"/>
      <c r="E602" s="142"/>
      <c r="F602" s="142"/>
      <c r="G602" s="142"/>
      <c r="H602" s="142"/>
      <c r="I602" s="142"/>
      <c r="J602" s="142"/>
      <c r="K602" s="142"/>
    </row>
    <row r="603" spans="2:11">
      <c r="B603" s="141"/>
      <c r="C603" s="141"/>
      <c r="D603" s="141"/>
      <c r="E603" s="142"/>
      <c r="F603" s="142"/>
      <c r="G603" s="142"/>
      <c r="H603" s="142"/>
      <c r="I603" s="142"/>
      <c r="J603" s="142"/>
      <c r="K603" s="142"/>
    </row>
    <row r="604" spans="2:11">
      <c r="B604" s="141"/>
      <c r="C604" s="141"/>
      <c r="D604" s="141"/>
      <c r="E604" s="142"/>
      <c r="F604" s="142"/>
      <c r="G604" s="142"/>
      <c r="H604" s="142"/>
      <c r="I604" s="142"/>
      <c r="J604" s="142"/>
      <c r="K604" s="142"/>
    </row>
    <row r="605" spans="2:11">
      <c r="B605" s="141"/>
      <c r="C605" s="141"/>
      <c r="D605" s="141"/>
      <c r="E605" s="142"/>
      <c r="F605" s="142"/>
      <c r="G605" s="142"/>
      <c r="H605" s="142"/>
      <c r="I605" s="142"/>
      <c r="J605" s="142"/>
      <c r="K605" s="142"/>
    </row>
    <row r="606" spans="2:11">
      <c r="B606" s="141"/>
      <c r="C606" s="141"/>
      <c r="D606" s="141"/>
      <c r="E606" s="142"/>
      <c r="F606" s="142"/>
      <c r="G606" s="142"/>
      <c r="H606" s="142"/>
      <c r="I606" s="142"/>
      <c r="J606" s="142"/>
      <c r="K606" s="142"/>
    </row>
    <row r="607" spans="2:11">
      <c r="B607" s="141"/>
      <c r="C607" s="141"/>
      <c r="D607" s="141"/>
      <c r="E607" s="142"/>
      <c r="F607" s="142"/>
      <c r="G607" s="142"/>
      <c r="H607" s="142"/>
      <c r="I607" s="142"/>
      <c r="J607" s="142"/>
      <c r="K607" s="142"/>
    </row>
    <row r="608" spans="2:11">
      <c r="B608" s="141"/>
      <c r="C608" s="141"/>
      <c r="D608" s="141"/>
      <c r="E608" s="142"/>
      <c r="F608" s="142"/>
      <c r="G608" s="142"/>
      <c r="H608" s="142"/>
      <c r="I608" s="142"/>
      <c r="J608" s="142"/>
      <c r="K608" s="142"/>
    </row>
    <row r="609" spans="2:11">
      <c r="B609" s="141"/>
      <c r="C609" s="141"/>
      <c r="D609" s="141"/>
      <c r="E609" s="142"/>
      <c r="F609" s="142"/>
      <c r="G609" s="142"/>
      <c r="H609" s="142"/>
      <c r="I609" s="142"/>
      <c r="J609" s="142"/>
      <c r="K609" s="142"/>
    </row>
    <row r="610" spans="2:11">
      <c r="B610" s="141"/>
      <c r="C610" s="141"/>
      <c r="D610" s="141"/>
      <c r="E610" s="142"/>
      <c r="F610" s="142"/>
      <c r="G610" s="142"/>
      <c r="H610" s="142"/>
      <c r="I610" s="142"/>
      <c r="J610" s="142"/>
      <c r="K610" s="142"/>
    </row>
    <row r="611" spans="2:11">
      <c r="B611" s="141"/>
      <c r="C611" s="141"/>
      <c r="D611" s="141"/>
      <c r="E611" s="142"/>
      <c r="F611" s="142"/>
      <c r="G611" s="142"/>
      <c r="H611" s="142"/>
      <c r="I611" s="142"/>
      <c r="J611" s="142"/>
      <c r="K611" s="142"/>
    </row>
    <row r="612" spans="2:11">
      <c r="B612" s="141"/>
      <c r="C612" s="141"/>
      <c r="D612" s="141"/>
      <c r="E612" s="142"/>
      <c r="F612" s="142"/>
      <c r="G612" s="142"/>
      <c r="H612" s="142"/>
      <c r="I612" s="142"/>
      <c r="J612" s="142"/>
      <c r="K612" s="142"/>
    </row>
    <row r="613" spans="2:11">
      <c r="B613" s="141"/>
      <c r="C613" s="141"/>
      <c r="D613" s="141"/>
      <c r="E613" s="142"/>
      <c r="F613" s="142"/>
      <c r="G613" s="142"/>
      <c r="H613" s="142"/>
      <c r="I613" s="142"/>
      <c r="J613" s="142"/>
      <c r="K613" s="142"/>
    </row>
    <row r="614" spans="2:11">
      <c r="B614" s="141"/>
      <c r="C614" s="141"/>
      <c r="D614" s="141"/>
      <c r="E614" s="142"/>
      <c r="F614" s="142"/>
      <c r="G614" s="142"/>
      <c r="H614" s="142"/>
      <c r="I614" s="142"/>
      <c r="J614" s="142"/>
      <c r="K614" s="142"/>
    </row>
    <row r="615" spans="2:11">
      <c r="B615" s="141"/>
      <c r="C615" s="141"/>
      <c r="D615" s="141"/>
      <c r="E615" s="142"/>
      <c r="F615" s="142"/>
      <c r="G615" s="142"/>
      <c r="H615" s="142"/>
      <c r="I615" s="142"/>
      <c r="J615" s="142"/>
      <c r="K615" s="142"/>
    </row>
    <row r="616" spans="2:11">
      <c r="B616" s="141"/>
      <c r="C616" s="141"/>
      <c r="D616" s="141"/>
      <c r="E616" s="142"/>
      <c r="F616" s="142"/>
      <c r="G616" s="142"/>
      <c r="H616" s="142"/>
      <c r="I616" s="142"/>
      <c r="J616" s="142"/>
      <c r="K616" s="142"/>
    </row>
    <row r="617" spans="2:11">
      <c r="B617" s="141"/>
      <c r="C617" s="141"/>
      <c r="D617" s="141"/>
      <c r="E617" s="142"/>
      <c r="F617" s="142"/>
      <c r="G617" s="142"/>
      <c r="H617" s="142"/>
      <c r="I617" s="142"/>
      <c r="J617" s="142"/>
      <c r="K617" s="142"/>
    </row>
    <row r="618" spans="2:11">
      <c r="B618" s="141"/>
      <c r="C618" s="141"/>
      <c r="D618" s="141"/>
      <c r="E618" s="142"/>
      <c r="F618" s="142"/>
      <c r="G618" s="142"/>
      <c r="H618" s="142"/>
      <c r="I618" s="142"/>
      <c r="J618" s="142"/>
      <c r="K618" s="142"/>
    </row>
    <row r="619" spans="2:11">
      <c r="B619" s="141"/>
      <c r="C619" s="141"/>
      <c r="D619" s="141"/>
      <c r="E619" s="142"/>
      <c r="F619" s="142"/>
      <c r="G619" s="142"/>
      <c r="H619" s="142"/>
      <c r="I619" s="142"/>
      <c r="J619" s="142"/>
      <c r="K619" s="142"/>
    </row>
    <row r="620" spans="2:11">
      <c r="B620" s="141"/>
      <c r="C620" s="141"/>
      <c r="D620" s="141"/>
      <c r="E620" s="142"/>
      <c r="F620" s="142"/>
      <c r="G620" s="142"/>
      <c r="H620" s="142"/>
      <c r="I620" s="142"/>
      <c r="J620" s="142"/>
      <c r="K620" s="142"/>
    </row>
    <row r="621" spans="2:11">
      <c r="B621" s="141"/>
      <c r="C621" s="141"/>
      <c r="D621" s="141"/>
      <c r="E621" s="142"/>
      <c r="F621" s="142"/>
      <c r="G621" s="142"/>
      <c r="H621" s="142"/>
      <c r="I621" s="142"/>
      <c r="J621" s="142"/>
      <c r="K621" s="142"/>
    </row>
    <row r="622" spans="2:11">
      <c r="B622" s="141"/>
      <c r="C622" s="141"/>
      <c r="D622" s="141"/>
      <c r="E622" s="142"/>
      <c r="F622" s="142"/>
      <c r="G622" s="142"/>
      <c r="H622" s="142"/>
      <c r="I622" s="142"/>
      <c r="J622" s="142"/>
      <c r="K622" s="142"/>
    </row>
    <row r="623" spans="2:11">
      <c r="B623" s="141"/>
      <c r="C623" s="141"/>
      <c r="D623" s="141"/>
      <c r="E623" s="142"/>
      <c r="F623" s="142"/>
      <c r="G623" s="142"/>
      <c r="H623" s="142"/>
      <c r="I623" s="142"/>
      <c r="J623" s="142"/>
      <c r="K623" s="142"/>
    </row>
    <row r="624" spans="2:11">
      <c r="B624" s="141"/>
      <c r="C624" s="141"/>
      <c r="D624" s="141"/>
      <c r="E624" s="142"/>
      <c r="F624" s="142"/>
      <c r="G624" s="142"/>
      <c r="H624" s="142"/>
      <c r="I624" s="142"/>
      <c r="J624" s="142"/>
      <c r="K624" s="142"/>
    </row>
    <row r="625" spans="2:11">
      <c r="B625" s="141"/>
      <c r="C625" s="141"/>
      <c r="D625" s="141"/>
      <c r="E625" s="142"/>
      <c r="F625" s="142"/>
      <c r="G625" s="142"/>
      <c r="H625" s="142"/>
      <c r="I625" s="142"/>
      <c r="J625" s="142"/>
      <c r="K625" s="142"/>
    </row>
    <row r="626" spans="2:11">
      <c r="B626" s="141"/>
      <c r="C626" s="141"/>
      <c r="D626" s="141"/>
      <c r="E626" s="142"/>
      <c r="F626" s="142"/>
      <c r="G626" s="142"/>
      <c r="H626" s="142"/>
      <c r="I626" s="142"/>
      <c r="J626" s="142"/>
      <c r="K626" s="142"/>
    </row>
    <row r="627" spans="2:11">
      <c r="B627" s="141"/>
      <c r="C627" s="141"/>
      <c r="D627" s="141"/>
      <c r="E627" s="142"/>
      <c r="F627" s="142"/>
      <c r="G627" s="142"/>
      <c r="H627" s="142"/>
      <c r="I627" s="142"/>
      <c r="J627" s="142"/>
      <c r="K627" s="142"/>
    </row>
    <row r="628" spans="2:11">
      <c r="B628" s="141"/>
      <c r="C628" s="141"/>
      <c r="D628" s="141"/>
      <c r="E628" s="142"/>
      <c r="F628" s="142"/>
      <c r="G628" s="142"/>
      <c r="H628" s="142"/>
      <c r="I628" s="142"/>
      <c r="J628" s="142"/>
      <c r="K628" s="142"/>
    </row>
    <row r="629" spans="2:11">
      <c r="B629" s="141"/>
      <c r="C629" s="141"/>
      <c r="D629" s="141"/>
      <c r="E629" s="142"/>
      <c r="F629" s="142"/>
      <c r="G629" s="142"/>
      <c r="H629" s="142"/>
      <c r="I629" s="142"/>
      <c r="J629" s="142"/>
      <c r="K629" s="142"/>
    </row>
    <row r="630" spans="2:11">
      <c r="B630" s="141"/>
      <c r="C630" s="141"/>
      <c r="D630" s="141"/>
      <c r="E630" s="142"/>
      <c r="F630" s="142"/>
      <c r="G630" s="142"/>
      <c r="H630" s="142"/>
      <c r="I630" s="142"/>
      <c r="J630" s="142"/>
      <c r="K630" s="142"/>
    </row>
    <row r="631" spans="2:11">
      <c r="B631" s="141"/>
      <c r="C631" s="141"/>
      <c r="D631" s="141"/>
      <c r="E631" s="142"/>
      <c r="F631" s="142"/>
      <c r="G631" s="142"/>
      <c r="H631" s="142"/>
      <c r="I631" s="142"/>
      <c r="J631" s="142"/>
      <c r="K631" s="142"/>
    </row>
    <row r="632" spans="2:11">
      <c r="B632" s="141"/>
      <c r="C632" s="141"/>
      <c r="D632" s="141"/>
      <c r="E632" s="142"/>
      <c r="F632" s="142"/>
      <c r="G632" s="142"/>
      <c r="H632" s="142"/>
      <c r="I632" s="142"/>
      <c r="J632" s="142"/>
      <c r="K632" s="142"/>
    </row>
    <row r="633" spans="2:11">
      <c r="B633" s="141"/>
      <c r="C633" s="141"/>
      <c r="D633" s="141"/>
      <c r="E633" s="142"/>
      <c r="F633" s="142"/>
      <c r="G633" s="142"/>
      <c r="H633" s="142"/>
      <c r="I633" s="142"/>
      <c r="J633" s="142"/>
      <c r="K633" s="142"/>
    </row>
    <row r="634" spans="2:11">
      <c r="B634" s="141"/>
      <c r="C634" s="141"/>
      <c r="D634" s="141"/>
      <c r="E634" s="142"/>
      <c r="F634" s="142"/>
      <c r="G634" s="142"/>
      <c r="H634" s="142"/>
      <c r="I634" s="142"/>
      <c r="J634" s="142"/>
      <c r="K634" s="142"/>
    </row>
    <row r="635" spans="2:11">
      <c r="B635" s="141"/>
      <c r="C635" s="141"/>
      <c r="D635" s="141"/>
      <c r="E635" s="142"/>
      <c r="F635" s="142"/>
      <c r="G635" s="142"/>
      <c r="H635" s="142"/>
      <c r="I635" s="142"/>
      <c r="J635" s="142"/>
      <c r="K635" s="142"/>
    </row>
    <row r="636" spans="2:11">
      <c r="B636" s="141"/>
      <c r="C636" s="141"/>
      <c r="D636" s="141"/>
      <c r="E636" s="142"/>
      <c r="F636" s="142"/>
      <c r="G636" s="142"/>
      <c r="H636" s="142"/>
      <c r="I636" s="142"/>
      <c r="J636" s="142"/>
      <c r="K636" s="142"/>
    </row>
    <row r="637" spans="2:11">
      <c r="B637" s="141"/>
      <c r="C637" s="141"/>
      <c r="D637" s="141"/>
      <c r="E637" s="142"/>
      <c r="F637" s="142"/>
      <c r="G637" s="142"/>
      <c r="H637" s="142"/>
      <c r="I637" s="142"/>
      <c r="J637" s="142"/>
      <c r="K637" s="142"/>
    </row>
    <row r="638" spans="2:11">
      <c r="B638" s="141"/>
      <c r="C638" s="141"/>
      <c r="D638" s="141"/>
      <c r="E638" s="142"/>
      <c r="F638" s="142"/>
      <c r="G638" s="142"/>
      <c r="H638" s="142"/>
      <c r="I638" s="142"/>
      <c r="J638" s="142"/>
      <c r="K638" s="142"/>
    </row>
    <row r="639" spans="2:11">
      <c r="B639" s="141"/>
      <c r="C639" s="141"/>
      <c r="D639" s="141"/>
      <c r="E639" s="142"/>
      <c r="F639" s="142"/>
      <c r="G639" s="142"/>
      <c r="H639" s="142"/>
      <c r="I639" s="142"/>
      <c r="J639" s="142"/>
      <c r="K639" s="142"/>
    </row>
    <row r="640" spans="2:11">
      <c r="B640" s="141"/>
      <c r="C640" s="141"/>
      <c r="D640" s="141"/>
      <c r="E640" s="142"/>
      <c r="F640" s="142"/>
      <c r="G640" s="142"/>
      <c r="H640" s="142"/>
      <c r="I640" s="142"/>
      <c r="J640" s="142"/>
      <c r="K640" s="142"/>
    </row>
    <row r="641" spans="2:11">
      <c r="B641" s="141"/>
      <c r="C641" s="141"/>
      <c r="D641" s="141"/>
      <c r="E641" s="142"/>
      <c r="F641" s="142"/>
      <c r="G641" s="142"/>
      <c r="H641" s="142"/>
      <c r="I641" s="142"/>
      <c r="J641" s="142"/>
      <c r="K641" s="142"/>
    </row>
    <row r="642" spans="2:11">
      <c r="B642" s="141"/>
      <c r="C642" s="141"/>
      <c r="D642" s="141"/>
      <c r="E642" s="142"/>
      <c r="F642" s="142"/>
      <c r="G642" s="142"/>
      <c r="H642" s="142"/>
      <c r="I642" s="142"/>
      <c r="J642" s="142"/>
      <c r="K642" s="142"/>
    </row>
    <row r="643" spans="2:11">
      <c r="B643" s="141"/>
      <c r="C643" s="141"/>
      <c r="D643" s="141"/>
      <c r="E643" s="142"/>
      <c r="F643" s="142"/>
      <c r="G643" s="142"/>
      <c r="H643" s="142"/>
      <c r="I643" s="142"/>
      <c r="J643" s="142"/>
      <c r="K643" s="142"/>
    </row>
    <row r="644" spans="2:11">
      <c r="B644" s="141"/>
      <c r="C644" s="141"/>
      <c r="D644" s="141"/>
      <c r="E644" s="142"/>
      <c r="F644" s="142"/>
      <c r="G644" s="142"/>
      <c r="H644" s="142"/>
      <c r="I644" s="142"/>
      <c r="J644" s="142"/>
      <c r="K644" s="142"/>
    </row>
    <row r="645" spans="2:11">
      <c r="B645" s="141"/>
      <c r="C645" s="141"/>
      <c r="D645" s="141"/>
      <c r="E645" s="142"/>
      <c r="F645" s="142"/>
      <c r="G645" s="142"/>
      <c r="H645" s="142"/>
      <c r="I645" s="142"/>
      <c r="J645" s="142"/>
      <c r="K645" s="142"/>
    </row>
    <row r="646" spans="2:11">
      <c r="B646" s="141"/>
      <c r="C646" s="141"/>
      <c r="D646" s="141"/>
      <c r="E646" s="142"/>
      <c r="F646" s="142"/>
      <c r="G646" s="142"/>
      <c r="H646" s="142"/>
      <c r="I646" s="142"/>
      <c r="J646" s="142"/>
      <c r="K646" s="142"/>
    </row>
    <row r="647" spans="2:11">
      <c r="B647" s="141"/>
      <c r="C647" s="141"/>
      <c r="D647" s="141"/>
      <c r="E647" s="142"/>
      <c r="F647" s="142"/>
      <c r="G647" s="142"/>
      <c r="H647" s="142"/>
      <c r="I647" s="142"/>
      <c r="J647" s="142"/>
      <c r="K647" s="142"/>
    </row>
    <row r="648" spans="2:11">
      <c r="B648" s="141"/>
      <c r="C648" s="141"/>
      <c r="D648" s="141"/>
      <c r="E648" s="142"/>
      <c r="F648" s="142"/>
      <c r="G648" s="142"/>
      <c r="H648" s="142"/>
      <c r="I648" s="142"/>
      <c r="J648" s="142"/>
      <c r="K648" s="142"/>
    </row>
    <row r="649" spans="2:11">
      <c r="B649" s="141"/>
      <c r="C649" s="141"/>
      <c r="D649" s="141"/>
      <c r="E649" s="142"/>
      <c r="F649" s="142"/>
      <c r="G649" s="142"/>
      <c r="H649" s="142"/>
      <c r="I649" s="142"/>
      <c r="J649" s="142"/>
      <c r="K649" s="142"/>
    </row>
    <row r="650" spans="2:11">
      <c r="B650" s="141"/>
      <c r="C650" s="141"/>
      <c r="D650" s="141"/>
      <c r="E650" s="142"/>
      <c r="F650" s="142"/>
      <c r="G650" s="142"/>
      <c r="H650" s="142"/>
      <c r="I650" s="142"/>
      <c r="J650" s="142"/>
      <c r="K650" s="142"/>
    </row>
    <row r="651" spans="2:11">
      <c r="B651" s="141"/>
      <c r="C651" s="141"/>
      <c r="D651" s="141"/>
      <c r="E651" s="142"/>
      <c r="F651" s="142"/>
      <c r="G651" s="142"/>
      <c r="H651" s="142"/>
      <c r="I651" s="142"/>
      <c r="J651" s="142"/>
      <c r="K651" s="142"/>
    </row>
    <row r="652" spans="2:11">
      <c r="B652" s="141"/>
      <c r="C652" s="141"/>
      <c r="D652" s="141"/>
      <c r="E652" s="142"/>
      <c r="F652" s="142"/>
      <c r="G652" s="142"/>
      <c r="H652" s="142"/>
      <c r="I652" s="142"/>
      <c r="J652" s="142"/>
      <c r="K652" s="142"/>
    </row>
    <row r="653" spans="2:11">
      <c r="B653" s="141"/>
      <c r="C653" s="141"/>
      <c r="D653" s="141"/>
      <c r="E653" s="142"/>
      <c r="F653" s="142"/>
      <c r="G653" s="142"/>
      <c r="H653" s="142"/>
      <c r="I653" s="142"/>
      <c r="J653" s="142"/>
      <c r="K653" s="142"/>
    </row>
    <row r="654" spans="2:11">
      <c r="B654" s="141"/>
      <c r="C654" s="141"/>
      <c r="D654" s="141"/>
      <c r="E654" s="142"/>
      <c r="F654" s="142"/>
      <c r="G654" s="142"/>
      <c r="H654" s="142"/>
      <c r="I654" s="142"/>
      <c r="J654" s="142"/>
      <c r="K654" s="142"/>
    </row>
    <row r="655" spans="2:11">
      <c r="B655" s="141"/>
      <c r="C655" s="141"/>
      <c r="D655" s="141"/>
      <c r="E655" s="142"/>
      <c r="F655" s="142"/>
      <c r="G655" s="142"/>
      <c r="H655" s="142"/>
      <c r="I655" s="142"/>
      <c r="J655" s="142"/>
      <c r="K655" s="142"/>
    </row>
    <row r="656" spans="2:11">
      <c r="B656" s="141"/>
      <c r="C656" s="141"/>
      <c r="D656" s="141"/>
      <c r="E656" s="142"/>
      <c r="F656" s="142"/>
      <c r="G656" s="142"/>
      <c r="H656" s="142"/>
      <c r="I656" s="142"/>
      <c r="J656" s="142"/>
      <c r="K656" s="142"/>
    </row>
    <row r="657" spans="2:11">
      <c r="B657" s="141"/>
      <c r="C657" s="141"/>
      <c r="D657" s="141"/>
      <c r="E657" s="142"/>
      <c r="F657" s="142"/>
      <c r="G657" s="142"/>
      <c r="H657" s="142"/>
      <c r="I657" s="142"/>
      <c r="J657" s="142"/>
      <c r="K657" s="142"/>
    </row>
    <row r="658" spans="2:11">
      <c r="B658" s="141"/>
      <c r="C658" s="141"/>
      <c r="D658" s="141"/>
      <c r="E658" s="142"/>
      <c r="F658" s="142"/>
      <c r="G658" s="142"/>
      <c r="H658" s="142"/>
      <c r="I658" s="142"/>
      <c r="J658" s="142"/>
      <c r="K658" s="142"/>
    </row>
    <row r="659" spans="2:11">
      <c r="B659" s="141"/>
      <c r="C659" s="141"/>
      <c r="D659" s="141"/>
      <c r="E659" s="142"/>
      <c r="F659" s="142"/>
      <c r="G659" s="142"/>
      <c r="H659" s="142"/>
      <c r="I659" s="142"/>
      <c r="J659" s="142"/>
      <c r="K659" s="142"/>
    </row>
    <row r="660" spans="2:11">
      <c r="B660" s="141"/>
      <c r="C660" s="141"/>
      <c r="D660" s="141"/>
      <c r="E660" s="142"/>
      <c r="F660" s="142"/>
      <c r="G660" s="142"/>
      <c r="H660" s="142"/>
      <c r="I660" s="142"/>
      <c r="J660" s="142"/>
      <c r="K660" s="142"/>
    </row>
    <row r="661" spans="2:11">
      <c r="B661" s="141"/>
      <c r="C661" s="141"/>
      <c r="D661" s="141"/>
      <c r="E661" s="142"/>
      <c r="F661" s="142"/>
      <c r="G661" s="142"/>
      <c r="H661" s="142"/>
      <c r="I661" s="142"/>
      <c r="J661" s="142"/>
      <c r="K661" s="142"/>
    </row>
    <row r="662" spans="2:11">
      <c r="B662" s="141"/>
      <c r="C662" s="141"/>
      <c r="D662" s="141"/>
      <c r="E662" s="142"/>
      <c r="F662" s="142"/>
      <c r="G662" s="142"/>
      <c r="H662" s="142"/>
      <c r="I662" s="142"/>
      <c r="J662" s="142"/>
      <c r="K662" s="142"/>
    </row>
    <row r="663" spans="2:11">
      <c r="B663" s="141"/>
      <c r="C663" s="141"/>
      <c r="D663" s="141"/>
      <c r="E663" s="142"/>
      <c r="F663" s="142"/>
      <c r="G663" s="142"/>
      <c r="H663" s="142"/>
      <c r="I663" s="142"/>
      <c r="J663" s="142"/>
      <c r="K663" s="142"/>
    </row>
    <row r="664" spans="2:11">
      <c r="B664" s="141"/>
      <c r="C664" s="141"/>
      <c r="D664" s="141"/>
      <c r="E664" s="142"/>
      <c r="F664" s="142"/>
      <c r="G664" s="142"/>
      <c r="H664" s="142"/>
      <c r="I664" s="142"/>
      <c r="J664" s="142"/>
      <c r="K664" s="142"/>
    </row>
    <row r="665" spans="2:11">
      <c r="B665" s="141"/>
      <c r="C665" s="141"/>
      <c r="D665" s="141"/>
      <c r="E665" s="142"/>
      <c r="F665" s="142"/>
      <c r="G665" s="142"/>
      <c r="H665" s="142"/>
      <c r="I665" s="142"/>
      <c r="J665" s="142"/>
      <c r="K665" s="142"/>
    </row>
    <row r="666" spans="2:11">
      <c r="B666" s="141"/>
      <c r="C666" s="141"/>
      <c r="D666" s="141"/>
      <c r="E666" s="142"/>
      <c r="F666" s="142"/>
      <c r="G666" s="142"/>
      <c r="H666" s="142"/>
      <c r="I666" s="142"/>
      <c r="J666" s="142"/>
      <c r="K666" s="142"/>
    </row>
    <row r="667" spans="2:11">
      <c r="B667" s="141"/>
      <c r="C667" s="141"/>
      <c r="D667" s="141"/>
      <c r="E667" s="142"/>
      <c r="F667" s="142"/>
      <c r="G667" s="142"/>
      <c r="H667" s="142"/>
      <c r="I667" s="142"/>
      <c r="J667" s="142"/>
      <c r="K667" s="142"/>
    </row>
    <row r="668" spans="2:11">
      <c r="B668" s="141"/>
      <c r="C668" s="141"/>
      <c r="D668" s="141"/>
      <c r="E668" s="142"/>
      <c r="F668" s="142"/>
      <c r="G668" s="142"/>
      <c r="H668" s="142"/>
      <c r="I668" s="142"/>
      <c r="J668" s="142"/>
      <c r="K668" s="142"/>
    </row>
    <row r="669" spans="2:11">
      <c r="B669" s="141"/>
      <c r="C669" s="141"/>
      <c r="D669" s="141"/>
      <c r="E669" s="142"/>
      <c r="F669" s="142"/>
      <c r="G669" s="142"/>
      <c r="H669" s="142"/>
      <c r="I669" s="142"/>
      <c r="J669" s="142"/>
      <c r="K669" s="142"/>
    </row>
    <row r="670" spans="2:11">
      <c r="B670" s="141"/>
      <c r="C670" s="141"/>
      <c r="D670" s="141"/>
      <c r="E670" s="142"/>
      <c r="F670" s="142"/>
      <c r="G670" s="142"/>
      <c r="H670" s="142"/>
      <c r="I670" s="142"/>
      <c r="J670" s="142"/>
      <c r="K670" s="142"/>
    </row>
    <row r="671" spans="2:11">
      <c r="B671" s="141"/>
      <c r="C671" s="141"/>
      <c r="D671" s="141"/>
      <c r="E671" s="142"/>
      <c r="F671" s="142"/>
      <c r="G671" s="142"/>
      <c r="H671" s="142"/>
      <c r="I671" s="142"/>
      <c r="J671" s="142"/>
      <c r="K671" s="142"/>
    </row>
    <row r="672" spans="2:11">
      <c r="B672" s="141"/>
      <c r="C672" s="141"/>
      <c r="D672" s="141"/>
      <c r="E672" s="142"/>
      <c r="F672" s="142"/>
      <c r="G672" s="142"/>
      <c r="H672" s="142"/>
      <c r="I672" s="142"/>
      <c r="J672" s="142"/>
      <c r="K672" s="142"/>
    </row>
    <row r="673" spans="2:11">
      <c r="B673" s="141"/>
      <c r="C673" s="141"/>
      <c r="D673" s="141"/>
      <c r="E673" s="142"/>
      <c r="F673" s="142"/>
      <c r="G673" s="142"/>
      <c r="H673" s="142"/>
      <c r="I673" s="142"/>
      <c r="J673" s="142"/>
      <c r="K673" s="142"/>
    </row>
    <row r="674" spans="2:11">
      <c r="B674" s="141"/>
      <c r="C674" s="141"/>
      <c r="D674" s="141"/>
      <c r="E674" s="142"/>
      <c r="F674" s="142"/>
      <c r="G674" s="142"/>
      <c r="H674" s="142"/>
      <c r="I674" s="142"/>
      <c r="J674" s="142"/>
      <c r="K674" s="142"/>
    </row>
    <row r="675" spans="2:11">
      <c r="B675" s="141"/>
      <c r="C675" s="141"/>
      <c r="D675" s="141"/>
      <c r="E675" s="142"/>
      <c r="F675" s="142"/>
      <c r="G675" s="142"/>
      <c r="H675" s="142"/>
      <c r="I675" s="142"/>
      <c r="J675" s="142"/>
      <c r="K675" s="142"/>
    </row>
    <row r="676" spans="2:11">
      <c r="B676" s="141"/>
      <c r="C676" s="141"/>
      <c r="D676" s="141"/>
      <c r="E676" s="142"/>
      <c r="F676" s="142"/>
      <c r="G676" s="142"/>
      <c r="H676" s="142"/>
      <c r="I676" s="142"/>
      <c r="J676" s="142"/>
      <c r="K676" s="142"/>
    </row>
    <row r="677" spans="2:11">
      <c r="B677" s="141"/>
      <c r="C677" s="141"/>
      <c r="D677" s="141"/>
      <c r="E677" s="142"/>
      <c r="F677" s="142"/>
      <c r="G677" s="142"/>
      <c r="H677" s="142"/>
      <c r="I677" s="142"/>
      <c r="J677" s="142"/>
      <c r="K677" s="142"/>
    </row>
    <row r="678" spans="2:11">
      <c r="B678" s="141"/>
      <c r="C678" s="141"/>
      <c r="D678" s="141"/>
      <c r="E678" s="142"/>
      <c r="F678" s="142"/>
      <c r="G678" s="142"/>
      <c r="H678" s="142"/>
      <c r="I678" s="142"/>
      <c r="J678" s="142"/>
      <c r="K678" s="142"/>
    </row>
    <row r="679" spans="2:11">
      <c r="B679" s="141"/>
      <c r="C679" s="141"/>
      <c r="D679" s="141"/>
      <c r="E679" s="142"/>
      <c r="F679" s="142"/>
      <c r="G679" s="142"/>
      <c r="H679" s="142"/>
      <c r="I679" s="142"/>
      <c r="J679" s="142"/>
      <c r="K679" s="142"/>
    </row>
    <row r="680" spans="2:11">
      <c r="B680" s="141"/>
      <c r="C680" s="141"/>
      <c r="D680" s="141"/>
      <c r="E680" s="142"/>
      <c r="F680" s="142"/>
      <c r="G680" s="142"/>
      <c r="H680" s="142"/>
      <c r="I680" s="142"/>
      <c r="J680" s="142"/>
      <c r="K680" s="142"/>
    </row>
    <row r="681" spans="2:11">
      <c r="B681" s="141"/>
      <c r="C681" s="141"/>
      <c r="D681" s="141"/>
      <c r="E681" s="142"/>
      <c r="F681" s="142"/>
      <c r="G681" s="142"/>
      <c r="H681" s="142"/>
      <c r="I681" s="142"/>
      <c r="J681" s="142"/>
      <c r="K681" s="142"/>
    </row>
    <row r="682" spans="2:11">
      <c r="B682" s="141"/>
      <c r="C682" s="141"/>
      <c r="D682" s="141"/>
      <c r="E682" s="142"/>
      <c r="F682" s="142"/>
      <c r="G682" s="142"/>
      <c r="H682" s="142"/>
      <c r="I682" s="142"/>
      <c r="J682" s="142"/>
      <c r="K682" s="142"/>
    </row>
    <row r="683" spans="2:11">
      <c r="B683" s="141"/>
      <c r="C683" s="141"/>
      <c r="D683" s="141"/>
      <c r="E683" s="142"/>
      <c r="F683" s="142"/>
      <c r="G683" s="142"/>
      <c r="H683" s="142"/>
      <c r="I683" s="142"/>
      <c r="J683" s="142"/>
      <c r="K683" s="142"/>
    </row>
    <row r="684" spans="2:11">
      <c r="B684" s="141"/>
      <c r="C684" s="141"/>
      <c r="D684" s="141"/>
      <c r="E684" s="142"/>
      <c r="F684" s="142"/>
      <c r="G684" s="142"/>
      <c r="H684" s="142"/>
      <c r="I684" s="142"/>
      <c r="J684" s="142"/>
      <c r="K684" s="142"/>
    </row>
    <row r="685" spans="2:11">
      <c r="B685" s="141"/>
      <c r="C685" s="141"/>
      <c r="D685" s="141"/>
      <c r="E685" s="142"/>
      <c r="F685" s="142"/>
      <c r="G685" s="142"/>
      <c r="H685" s="142"/>
      <c r="I685" s="142"/>
      <c r="J685" s="142"/>
      <c r="K685" s="142"/>
    </row>
    <row r="686" spans="2:11">
      <c r="B686" s="141"/>
      <c r="C686" s="141"/>
      <c r="D686" s="141"/>
      <c r="E686" s="142"/>
      <c r="F686" s="142"/>
      <c r="G686" s="142"/>
      <c r="H686" s="142"/>
      <c r="I686" s="142"/>
      <c r="J686" s="142"/>
      <c r="K686" s="142"/>
    </row>
    <row r="687" spans="2:11">
      <c r="B687" s="141"/>
      <c r="C687" s="141"/>
      <c r="D687" s="141"/>
      <c r="E687" s="142"/>
      <c r="F687" s="142"/>
      <c r="G687" s="142"/>
      <c r="H687" s="142"/>
      <c r="I687" s="142"/>
      <c r="J687" s="142"/>
      <c r="K687" s="142"/>
    </row>
    <row r="688" spans="2:11">
      <c r="B688" s="141"/>
      <c r="C688" s="141"/>
      <c r="D688" s="141"/>
      <c r="E688" s="142"/>
      <c r="F688" s="142"/>
      <c r="G688" s="142"/>
      <c r="H688" s="142"/>
      <c r="I688" s="142"/>
      <c r="J688" s="142"/>
      <c r="K688" s="142"/>
    </row>
    <row r="689" spans="2:11">
      <c r="B689" s="141"/>
      <c r="C689" s="141"/>
      <c r="D689" s="141"/>
      <c r="E689" s="142"/>
      <c r="F689" s="142"/>
      <c r="G689" s="142"/>
      <c r="H689" s="142"/>
      <c r="I689" s="142"/>
      <c r="J689" s="142"/>
      <c r="K689" s="142"/>
    </row>
    <row r="690" spans="2:11">
      <c r="B690" s="141"/>
      <c r="C690" s="141"/>
      <c r="D690" s="141"/>
      <c r="E690" s="142"/>
      <c r="F690" s="142"/>
      <c r="G690" s="142"/>
      <c r="H690" s="142"/>
      <c r="I690" s="142"/>
      <c r="J690" s="142"/>
      <c r="K690" s="142"/>
    </row>
    <row r="691" spans="2:11">
      <c r="B691" s="141"/>
      <c r="C691" s="141"/>
      <c r="D691" s="141"/>
      <c r="E691" s="142"/>
      <c r="F691" s="142"/>
      <c r="G691" s="142"/>
      <c r="H691" s="142"/>
      <c r="I691" s="142"/>
      <c r="J691" s="142"/>
      <c r="K691" s="142"/>
    </row>
    <row r="692" spans="2:11">
      <c r="B692" s="141"/>
      <c r="C692" s="141"/>
      <c r="D692" s="141"/>
      <c r="E692" s="142"/>
      <c r="F692" s="142"/>
      <c r="G692" s="142"/>
      <c r="H692" s="142"/>
      <c r="I692" s="142"/>
      <c r="J692" s="142"/>
      <c r="K692" s="142"/>
    </row>
    <row r="693" spans="2:11">
      <c r="B693" s="141"/>
      <c r="C693" s="141"/>
      <c r="D693" s="141"/>
      <c r="E693" s="142"/>
      <c r="F693" s="142"/>
      <c r="G693" s="142"/>
      <c r="H693" s="142"/>
      <c r="I693" s="142"/>
      <c r="J693" s="142"/>
      <c r="K693" s="142"/>
    </row>
    <row r="694" spans="2:11">
      <c r="B694" s="141"/>
      <c r="C694" s="141"/>
      <c r="D694" s="141"/>
      <c r="E694" s="142"/>
      <c r="F694" s="142"/>
      <c r="G694" s="142"/>
      <c r="H694" s="142"/>
      <c r="I694" s="142"/>
      <c r="J694" s="142"/>
      <c r="K694" s="142"/>
    </row>
    <row r="695" spans="2:11">
      <c r="B695" s="141"/>
      <c r="C695" s="141"/>
      <c r="D695" s="141"/>
      <c r="E695" s="142"/>
      <c r="F695" s="142"/>
      <c r="G695" s="142"/>
      <c r="H695" s="142"/>
      <c r="I695" s="142"/>
      <c r="J695" s="142"/>
      <c r="K695" s="142"/>
    </row>
    <row r="696" spans="2:11">
      <c r="B696" s="141"/>
      <c r="C696" s="141"/>
      <c r="D696" s="141"/>
      <c r="E696" s="142"/>
      <c r="F696" s="142"/>
      <c r="G696" s="142"/>
      <c r="H696" s="142"/>
      <c r="I696" s="142"/>
      <c r="J696" s="142"/>
      <c r="K696" s="142"/>
    </row>
    <row r="697" spans="2:11">
      <c r="B697" s="141"/>
      <c r="C697" s="141"/>
      <c r="D697" s="141"/>
      <c r="E697" s="142"/>
      <c r="F697" s="142"/>
      <c r="G697" s="142"/>
      <c r="H697" s="142"/>
      <c r="I697" s="142"/>
      <c r="J697" s="142"/>
      <c r="K697" s="142"/>
    </row>
    <row r="698" spans="2:11">
      <c r="B698" s="141"/>
      <c r="C698" s="141"/>
      <c r="D698" s="141"/>
      <c r="E698" s="142"/>
      <c r="F698" s="142"/>
      <c r="G698" s="142"/>
      <c r="H698" s="142"/>
      <c r="I698" s="142"/>
      <c r="J698" s="142"/>
      <c r="K698" s="142"/>
    </row>
    <row r="699" spans="2:11">
      <c r="B699" s="141"/>
      <c r="C699" s="141"/>
      <c r="D699" s="141"/>
      <c r="E699" s="142"/>
      <c r="F699" s="142"/>
      <c r="G699" s="142"/>
      <c r="H699" s="142"/>
      <c r="I699" s="142"/>
      <c r="J699" s="142"/>
      <c r="K699" s="142"/>
    </row>
    <row r="700" spans="2:11">
      <c r="B700" s="141"/>
      <c r="C700" s="141"/>
      <c r="D700" s="141"/>
      <c r="E700" s="142"/>
      <c r="F700" s="142"/>
      <c r="G700" s="142"/>
      <c r="H700" s="142"/>
      <c r="I700" s="142"/>
      <c r="J700" s="142"/>
      <c r="K700" s="142"/>
    </row>
    <row r="701" spans="2:11">
      <c r="B701" s="141"/>
      <c r="C701" s="141"/>
      <c r="D701" s="141"/>
      <c r="E701" s="142"/>
      <c r="F701" s="142"/>
      <c r="G701" s="142"/>
      <c r="H701" s="142"/>
      <c r="I701" s="142"/>
      <c r="J701" s="142"/>
      <c r="K701" s="142"/>
    </row>
    <row r="702" spans="2:11">
      <c r="B702" s="141"/>
      <c r="C702" s="141"/>
      <c r="D702" s="141"/>
      <c r="E702" s="142"/>
      <c r="F702" s="142"/>
      <c r="G702" s="142"/>
      <c r="H702" s="142"/>
      <c r="I702" s="142"/>
      <c r="J702" s="142"/>
      <c r="K702" s="142"/>
    </row>
    <row r="703" spans="2:11">
      <c r="B703" s="141"/>
      <c r="C703" s="141"/>
      <c r="D703" s="141"/>
      <c r="E703" s="142"/>
      <c r="F703" s="142"/>
      <c r="G703" s="142"/>
      <c r="H703" s="142"/>
      <c r="I703" s="142"/>
      <c r="J703" s="142"/>
      <c r="K703" s="142"/>
    </row>
    <row r="704" spans="2:11">
      <c r="B704" s="141"/>
      <c r="C704" s="141"/>
      <c r="D704" s="141"/>
      <c r="E704" s="142"/>
      <c r="F704" s="142"/>
      <c r="G704" s="142"/>
      <c r="H704" s="142"/>
      <c r="I704" s="142"/>
      <c r="J704" s="142"/>
      <c r="K704" s="142"/>
    </row>
    <row r="705" spans="2:11">
      <c r="B705" s="141"/>
      <c r="C705" s="141"/>
      <c r="D705" s="141"/>
      <c r="E705" s="142"/>
      <c r="F705" s="142"/>
      <c r="G705" s="142"/>
      <c r="H705" s="142"/>
      <c r="I705" s="142"/>
      <c r="J705" s="142"/>
      <c r="K705" s="142"/>
    </row>
    <row r="706" spans="2:11">
      <c r="B706" s="141"/>
      <c r="C706" s="141"/>
      <c r="D706" s="141"/>
      <c r="E706" s="142"/>
      <c r="F706" s="142"/>
      <c r="G706" s="142"/>
      <c r="H706" s="142"/>
      <c r="I706" s="142"/>
      <c r="J706" s="142"/>
      <c r="K706" s="142"/>
    </row>
    <row r="707" spans="2:11">
      <c r="B707" s="141"/>
      <c r="C707" s="141"/>
      <c r="D707" s="141"/>
      <c r="E707" s="142"/>
      <c r="F707" s="142"/>
      <c r="G707" s="142"/>
      <c r="H707" s="142"/>
      <c r="I707" s="142"/>
      <c r="J707" s="142"/>
      <c r="K707" s="142"/>
    </row>
    <row r="708" spans="2:11">
      <c r="B708" s="141"/>
      <c r="C708" s="141"/>
      <c r="D708" s="141"/>
      <c r="E708" s="142"/>
      <c r="F708" s="142"/>
      <c r="G708" s="142"/>
      <c r="H708" s="142"/>
      <c r="I708" s="142"/>
      <c r="J708" s="142"/>
      <c r="K708" s="142"/>
    </row>
    <row r="709" spans="2:11">
      <c r="B709" s="141"/>
      <c r="C709" s="141"/>
      <c r="D709" s="141"/>
      <c r="E709" s="142"/>
      <c r="F709" s="142"/>
      <c r="G709" s="142"/>
      <c r="H709" s="142"/>
      <c r="I709" s="142"/>
      <c r="J709" s="142"/>
      <c r="K709" s="142"/>
    </row>
    <row r="710" spans="2:11">
      <c r="B710" s="141"/>
      <c r="C710" s="141"/>
      <c r="D710" s="141"/>
      <c r="E710" s="142"/>
      <c r="F710" s="142"/>
      <c r="G710" s="142"/>
      <c r="H710" s="142"/>
      <c r="I710" s="142"/>
      <c r="J710" s="142"/>
      <c r="K710" s="142"/>
    </row>
    <row r="711" spans="2:11">
      <c r="B711" s="141"/>
      <c r="C711" s="141"/>
      <c r="D711" s="141"/>
      <c r="E711" s="142"/>
      <c r="F711" s="142"/>
      <c r="G711" s="142"/>
      <c r="H711" s="142"/>
      <c r="I711" s="142"/>
      <c r="J711" s="142"/>
      <c r="K711" s="142"/>
    </row>
    <row r="712" spans="2:11">
      <c r="B712" s="141"/>
      <c r="C712" s="141"/>
      <c r="D712" s="141"/>
      <c r="E712" s="142"/>
      <c r="F712" s="142"/>
      <c r="G712" s="142"/>
      <c r="H712" s="142"/>
      <c r="I712" s="142"/>
      <c r="J712" s="142"/>
      <c r="K712" s="142"/>
    </row>
    <row r="713" spans="2:11">
      <c r="B713" s="141"/>
      <c r="C713" s="141"/>
      <c r="D713" s="141"/>
      <c r="E713" s="142"/>
      <c r="F713" s="142"/>
      <c r="G713" s="142"/>
      <c r="H713" s="142"/>
      <c r="I713" s="142"/>
      <c r="J713" s="142"/>
      <c r="K713" s="142"/>
    </row>
    <row r="714" spans="2:11">
      <c r="B714" s="141"/>
      <c r="C714" s="141"/>
      <c r="D714" s="141"/>
      <c r="E714" s="142"/>
      <c r="F714" s="142"/>
      <c r="G714" s="142"/>
      <c r="H714" s="142"/>
      <c r="I714" s="142"/>
      <c r="J714" s="142"/>
      <c r="K714" s="142"/>
    </row>
    <row r="715" spans="2:11">
      <c r="B715" s="141"/>
      <c r="C715" s="141"/>
      <c r="D715" s="141"/>
      <c r="E715" s="142"/>
      <c r="F715" s="142"/>
      <c r="G715" s="142"/>
      <c r="H715" s="142"/>
      <c r="I715" s="142"/>
      <c r="J715" s="142"/>
      <c r="K715" s="142"/>
    </row>
    <row r="716" spans="2:11">
      <c r="B716" s="141"/>
      <c r="C716" s="141"/>
      <c r="D716" s="141"/>
      <c r="E716" s="142"/>
      <c r="F716" s="142"/>
      <c r="G716" s="142"/>
      <c r="H716" s="142"/>
      <c r="I716" s="142"/>
      <c r="J716" s="142"/>
      <c r="K716" s="142"/>
    </row>
    <row r="717" spans="2:11">
      <c r="B717" s="141"/>
      <c r="C717" s="141"/>
      <c r="D717" s="141"/>
      <c r="E717" s="142"/>
      <c r="F717" s="142"/>
      <c r="G717" s="142"/>
      <c r="H717" s="142"/>
      <c r="I717" s="142"/>
      <c r="J717" s="142"/>
      <c r="K717" s="142"/>
    </row>
    <row r="718" spans="2:11">
      <c r="B718" s="141"/>
      <c r="C718" s="141"/>
      <c r="D718" s="141"/>
      <c r="E718" s="142"/>
      <c r="F718" s="142"/>
      <c r="G718" s="142"/>
      <c r="H718" s="142"/>
      <c r="I718" s="142"/>
      <c r="J718" s="142"/>
      <c r="K718" s="142"/>
    </row>
    <row r="719" spans="2:11">
      <c r="B719" s="141"/>
      <c r="C719" s="141"/>
      <c r="D719" s="141"/>
      <c r="E719" s="142"/>
      <c r="F719" s="142"/>
      <c r="G719" s="142"/>
      <c r="H719" s="142"/>
      <c r="I719" s="142"/>
      <c r="J719" s="142"/>
      <c r="K719" s="142"/>
    </row>
    <row r="720" spans="2:11">
      <c r="B720" s="141"/>
      <c r="C720" s="141"/>
      <c r="D720" s="141"/>
      <c r="E720" s="142"/>
      <c r="F720" s="142"/>
      <c r="G720" s="142"/>
      <c r="H720" s="142"/>
      <c r="I720" s="142"/>
      <c r="J720" s="142"/>
      <c r="K720" s="142"/>
    </row>
    <row r="721" spans="2:11">
      <c r="B721" s="141"/>
      <c r="C721" s="141"/>
      <c r="D721" s="141"/>
      <c r="E721" s="142"/>
      <c r="F721" s="142"/>
      <c r="G721" s="142"/>
      <c r="H721" s="142"/>
      <c r="I721" s="142"/>
      <c r="J721" s="142"/>
      <c r="K721" s="142"/>
    </row>
    <row r="722" spans="2:11">
      <c r="B722" s="141"/>
      <c r="C722" s="141"/>
      <c r="D722" s="141"/>
      <c r="E722" s="142"/>
      <c r="F722" s="142"/>
      <c r="G722" s="142"/>
      <c r="H722" s="142"/>
      <c r="I722" s="142"/>
      <c r="J722" s="142"/>
      <c r="K722" s="142"/>
    </row>
    <row r="723" spans="2:11">
      <c r="B723" s="141"/>
      <c r="C723" s="141"/>
      <c r="D723" s="141"/>
      <c r="E723" s="142"/>
      <c r="F723" s="142"/>
      <c r="G723" s="142"/>
      <c r="H723" s="142"/>
      <c r="I723" s="142"/>
      <c r="J723" s="142"/>
      <c r="K723" s="142"/>
    </row>
    <row r="724" spans="2:11">
      <c r="B724" s="141"/>
      <c r="C724" s="141"/>
      <c r="D724" s="141"/>
      <c r="E724" s="142"/>
      <c r="F724" s="142"/>
      <c r="G724" s="142"/>
      <c r="H724" s="142"/>
      <c r="I724" s="142"/>
      <c r="J724" s="142"/>
      <c r="K724" s="142"/>
    </row>
    <row r="725" spans="2:11">
      <c r="B725" s="141"/>
      <c r="C725" s="141"/>
      <c r="D725" s="141"/>
      <c r="E725" s="142"/>
      <c r="F725" s="142"/>
      <c r="G725" s="142"/>
      <c r="H725" s="142"/>
      <c r="I725" s="142"/>
      <c r="J725" s="142"/>
      <c r="K725" s="142"/>
    </row>
    <row r="726" spans="2:11">
      <c r="B726" s="141"/>
      <c r="C726" s="141"/>
      <c r="D726" s="141"/>
      <c r="E726" s="142"/>
      <c r="F726" s="142"/>
      <c r="G726" s="142"/>
      <c r="H726" s="142"/>
      <c r="I726" s="142"/>
      <c r="J726" s="142"/>
      <c r="K726" s="142"/>
    </row>
    <row r="727" spans="2:11">
      <c r="B727" s="141"/>
      <c r="C727" s="141"/>
      <c r="D727" s="141"/>
      <c r="E727" s="142"/>
      <c r="F727" s="142"/>
      <c r="G727" s="142"/>
      <c r="H727" s="142"/>
      <c r="I727" s="142"/>
      <c r="J727" s="142"/>
      <c r="K727" s="142"/>
    </row>
    <row r="728" spans="2:11">
      <c r="B728" s="141"/>
      <c r="C728" s="141"/>
      <c r="D728" s="141"/>
      <c r="E728" s="142"/>
      <c r="F728" s="142"/>
      <c r="G728" s="142"/>
      <c r="H728" s="142"/>
      <c r="I728" s="142"/>
      <c r="J728" s="142"/>
      <c r="K728" s="142"/>
    </row>
    <row r="729" spans="2:11">
      <c r="B729" s="141"/>
      <c r="C729" s="141"/>
      <c r="D729" s="141"/>
      <c r="E729" s="142"/>
      <c r="F729" s="142"/>
      <c r="G729" s="142"/>
      <c r="H729" s="142"/>
      <c r="I729" s="142"/>
      <c r="J729" s="142"/>
      <c r="K729" s="142"/>
    </row>
    <row r="730" spans="2:11">
      <c r="B730" s="141"/>
      <c r="C730" s="141"/>
      <c r="D730" s="141"/>
      <c r="E730" s="142"/>
      <c r="F730" s="142"/>
      <c r="G730" s="142"/>
      <c r="H730" s="142"/>
      <c r="I730" s="142"/>
      <c r="J730" s="142"/>
      <c r="K730" s="142"/>
    </row>
    <row r="731" spans="2:11">
      <c r="B731" s="141"/>
      <c r="C731" s="141"/>
      <c r="D731" s="141"/>
      <c r="E731" s="142"/>
      <c r="F731" s="142"/>
      <c r="G731" s="142"/>
      <c r="H731" s="142"/>
      <c r="I731" s="142"/>
      <c r="J731" s="142"/>
      <c r="K731" s="142"/>
    </row>
    <row r="732" spans="2:11">
      <c r="B732" s="141"/>
      <c r="C732" s="141"/>
      <c r="D732" s="141"/>
      <c r="E732" s="142"/>
      <c r="F732" s="142"/>
      <c r="G732" s="142"/>
      <c r="H732" s="142"/>
      <c r="I732" s="142"/>
      <c r="J732" s="142"/>
      <c r="K732" s="142"/>
    </row>
    <row r="733" spans="2:11">
      <c r="B733" s="141"/>
      <c r="C733" s="141"/>
      <c r="D733" s="141"/>
      <c r="E733" s="142"/>
      <c r="F733" s="142"/>
      <c r="G733" s="142"/>
      <c r="H733" s="142"/>
      <c r="I733" s="142"/>
      <c r="J733" s="142"/>
      <c r="K733" s="142"/>
    </row>
    <row r="734" spans="2:11">
      <c r="B734" s="141"/>
      <c r="C734" s="141"/>
      <c r="D734" s="141"/>
      <c r="E734" s="142"/>
      <c r="F734" s="142"/>
      <c r="G734" s="142"/>
      <c r="H734" s="142"/>
      <c r="I734" s="142"/>
      <c r="J734" s="142"/>
      <c r="K734" s="142"/>
    </row>
    <row r="735" spans="2:11">
      <c r="B735" s="141"/>
      <c r="C735" s="141"/>
      <c r="D735" s="141"/>
      <c r="E735" s="142"/>
      <c r="F735" s="142"/>
      <c r="G735" s="142"/>
      <c r="H735" s="142"/>
      <c r="I735" s="142"/>
      <c r="J735" s="142"/>
      <c r="K735" s="142"/>
    </row>
    <row r="736" spans="2:11">
      <c r="B736" s="141"/>
      <c r="C736" s="141"/>
      <c r="D736" s="141"/>
      <c r="E736" s="142"/>
      <c r="F736" s="142"/>
      <c r="G736" s="142"/>
      <c r="H736" s="142"/>
      <c r="I736" s="142"/>
      <c r="J736" s="142"/>
      <c r="K736" s="142"/>
    </row>
    <row r="737" spans="2:11">
      <c r="B737" s="141"/>
      <c r="C737" s="141"/>
      <c r="D737" s="141"/>
      <c r="E737" s="142"/>
      <c r="F737" s="142"/>
      <c r="G737" s="142"/>
      <c r="H737" s="142"/>
      <c r="I737" s="142"/>
      <c r="J737" s="142"/>
      <c r="K737" s="142"/>
    </row>
    <row r="738" spans="2:11">
      <c r="B738" s="141"/>
      <c r="C738" s="141"/>
      <c r="D738" s="141"/>
      <c r="E738" s="142"/>
      <c r="F738" s="142"/>
      <c r="G738" s="142"/>
      <c r="H738" s="142"/>
      <c r="I738" s="142"/>
      <c r="J738" s="142"/>
      <c r="K738" s="142"/>
    </row>
    <row r="739" spans="2:11">
      <c r="B739" s="141"/>
      <c r="C739" s="141"/>
      <c r="D739" s="141"/>
      <c r="E739" s="142"/>
      <c r="F739" s="142"/>
      <c r="G739" s="142"/>
      <c r="H739" s="142"/>
      <c r="I739" s="142"/>
      <c r="J739" s="142"/>
      <c r="K739" s="142"/>
    </row>
    <row r="740" spans="2:11">
      <c r="B740" s="141"/>
      <c r="C740" s="141"/>
      <c r="D740" s="141"/>
      <c r="E740" s="142"/>
      <c r="F740" s="142"/>
      <c r="G740" s="142"/>
      <c r="H740" s="142"/>
      <c r="I740" s="142"/>
      <c r="J740" s="142"/>
      <c r="K740" s="142"/>
    </row>
    <row r="741" spans="2:11">
      <c r="B741" s="141"/>
      <c r="C741" s="141"/>
      <c r="D741" s="141"/>
      <c r="E741" s="142"/>
      <c r="F741" s="142"/>
      <c r="G741" s="142"/>
      <c r="H741" s="142"/>
      <c r="I741" s="142"/>
      <c r="J741" s="142"/>
      <c r="K741" s="142"/>
    </row>
    <row r="742" spans="2:11">
      <c r="B742" s="141"/>
      <c r="C742" s="141"/>
      <c r="D742" s="141"/>
      <c r="E742" s="142"/>
      <c r="F742" s="142"/>
      <c r="G742" s="142"/>
      <c r="H742" s="142"/>
      <c r="I742" s="142"/>
      <c r="J742" s="142"/>
      <c r="K742" s="142"/>
    </row>
    <row r="743" spans="2:11">
      <c r="B743" s="141"/>
      <c r="C743" s="141"/>
      <c r="D743" s="141"/>
      <c r="E743" s="142"/>
      <c r="F743" s="142"/>
      <c r="G743" s="142"/>
      <c r="H743" s="142"/>
      <c r="I743" s="142"/>
      <c r="J743" s="142"/>
      <c r="K743" s="142"/>
    </row>
    <row r="744" spans="2:11">
      <c r="B744" s="141"/>
      <c r="C744" s="141"/>
      <c r="D744" s="141"/>
      <c r="E744" s="142"/>
      <c r="F744" s="142"/>
      <c r="G744" s="142"/>
      <c r="H744" s="142"/>
      <c r="I744" s="142"/>
      <c r="J744" s="142"/>
      <c r="K744" s="142"/>
    </row>
    <row r="745" spans="2:11">
      <c r="B745" s="141"/>
      <c r="C745" s="141"/>
      <c r="D745" s="141"/>
      <c r="E745" s="142"/>
      <c r="F745" s="142"/>
      <c r="G745" s="142"/>
      <c r="H745" s="142"/>
      <c r="I745" s="142"/>
      <c r="J745" s="142"/>
      <c r="K745" s="142"/>
    </row>
    <row r="746" spans="2:11">
      <c r="B746" s="141"/>
      <c r="C746" s="141"/>
      <c r="D746" s="141"/>
      <c r="E746" s="142"/>
      <c r="F746" s="142"/>
      <c r="G746" s="142"/>
      <c r="H746" s="142"/>
      <c r="I746" s="142"/>
      <c r="J746" s="142"/>
      <c r="K746" s="142"/>
    </row>
    <row r="747" spans="2:11">
      <c r="B747" s="141"/>
      <c r="C747" s="141"/>
      <c r="D747" s="141"/>
      <c r="E747" s="142"/>
      <c r="F747" s="142"/>
      <c r="G747" s="142"/>
      <c r="H747" s="142"/>
      <c r="I747" s="142"/>
      <c r="J747" s="142"/>
      <c r="K747" s="142"/>
    </row>
    <row r="748" spans="2:11">
      <c r="B748" s="141"/>
      <c r="C748" s="141"/>
      <c r="D748" s="141"/>
      <c r="E748" s="142"/>
      <c r="F748" s="142"/>
      <c r="G748" s="142"/>
      <c r="H748" s="142"/>
      <c r="I748" s="142"/>
      <c r="J748" s="142"/>
      <c r="K748" s="142"/>
    </row>
    <row r="749" spans="2:11">
      <c r="B749" s="141"/>
      <c r="C749" s="141"/>
      <c r="D749" s="141"/>
      <c r="E749" s="142"/>
      <c r="F749" s="142"/>
      <c r="G749" s="142"/>
      <c r="H749" s="142"/>
      <c r="I749" s="142"/>
      <c r="J749" s="142"/>
      <c r="K749" s="142"/>
    </row>
    <row r="750" spans="2:11">
      <c r="B750" s="141"/>
      <c r="C750" s="141"/>
      <c r="D750" s="141"/>
      <c r="E750" s="142"/>
      <c r="F750" s="142"/>
      <c r="G750" s="142"/>
      <c r="H750" s="142"/>
      <c r="I750" s="142"/>
      <c r="J750" s="142"/>
      <c r="K750" s="142"/>
    </row>
    <row r="751" spans="2:11">
      <c r="B751" s="141"/>
      <c r="C751" s="141"/>
      <c r="D751" s="141"/>
      <c r="E751" s="142"/>
      <c r="F751" s="142"/>
      <c r="G751" s="142"/>
      <c r="H751" s="142"/>
      <c r="I751" s="142"/>
      <c r="J751" s="142"/>
      <c r="K751" s="142"/>
    </row>
    <row r="752" spans="2:11">
      <c r="B752" s="141"/>
      <c r="C752" s="141"/>
      <c r="D752" s="141"/>
      <c r="E752" s="142"/>
      <c r="F752" s="142"/>
      <c r="G752" s="142"/>
      <c r="H752" s="142"/>
      <c r="I752" s="142"/>
      <c r="J752" s="142"/>
      <c r="K752" s="142"/>
    </row>
    <row r="753" spans="2:11">
      <c r="B753" s="141"/>
      <c r="C753" s="141"/>
      <c r="D753" s="141"/>
      <c r="E753" s="142"/>
      <c r="F753" s="142"/>
      <c r="G753" s="142"/>
      <c r="H753" s="142"/>
      <c r="I753" s="142"/>
      <c r="J753" s="142"/>
      <c r="K753" s="142"/>
    </row>
    <row r="754" spans="2:11">
      <c r="B754" s="141"/>
      <c r="C754" s="141"/>
      <c r="D754" s="141"/>
      <c r="E754" s="142"/>
      <c r="F754" s="142"/>
      <c r="G754" s="142"/>
      <c r="H754" s="142"/>
      <c r="I754" s="142"/>
      <c r="J754" s="142"/>
      <c r="K754" s="142"/>
    </row>
    <row r="755" spans="2:11">
      <c r="B755" s="141"/>
      <c r="C755" s="141"/>
      <c r="D755" s="141"/>
      <c r="E755" s="142"/>
      <c r="F755" s="142"/>
      <c r="G755" s="142"/>
      <c r="H755" s="142"/>
      <c r="I755" s="142"/>
      <c r="J755" s="142"/>
      <c r="K755" s="142"/>
    </row>
    <row r="756" spans="2:11">
      <c r="B756" s="141"/>
      <c r="C756" s="141"/>
      <c r="D756" s="141"/>
      <c r="E756" s="142"/>
      <c r="F756" s="142"/>
      <c r="G756" s="142"/>
      <c r="H756" s="142"/>
      <c r="I756" s="142"/>
      <c r="J756" s="142"/>
      <c r="K756" s="142"/>
    </row>
    <row r="757" spans="2:11">
      <c r="B757" s="141"/>
      <c r="C757" s="141"/>
      <c r="D757" s="141"/>
      <c r="E757" s="142"/>
      <c r="F757" s="142"/>
      <c r="G757" s="142"/>
      <c r="H757" s="142"/>
      <c r="I757" s="142"/>
      <c r="J757" s="142"/>
      <c r="K757" s="142"/>
    </row>
    <row r="758" spans="2:11">
      <c r="B758" s="141"/>
      <c r="C758" s="141"/>
      <c r="D758" s="141"/>
      <c r="E758" s="142"/>
      <c r="F758" s="142"/>
      <c r="G758" s="142"/>
      <c r="H758" s="142"/>
      <c r="I758" s="142"/>
      <c r="J758" s="142"/>
      <c r="K758" s="142"/>
    </row>
    <row r="759" spans="2:11">
      <c r="B759" s="141"/>
      <c r="C759" s="141"/>
      <c r="D759" s="141"/>
      <c r="E759" s="142"/>
      <c r="F759" s="142"/>
      <c r="G759" s="142"/>
      <c r="H759" s="142"/>
      <c r="I759" s="142"/>
      <c r="J759" s="142"/>
      <c r="K759" s="142"/>
    </row>
    <row r="760" spans="2:11">
      <c r="B760" s="141"/>
      <c r="C760" s="141"/>
      <c r="D760" s="141"/>
      <c r="E760" s="142"/>
      <c r="F760" s="142"/>
      <c r="G760" s="142"/>
      <c r="H760" s="142"/>
      <c r="I760" s="142"/>
      <c r="J760" s="142"/>
      <c r="K760" s="142"/>
    </row>
    <row r="761" spans="2:11">
      <c r="B761" s="141"/>
      <c r="C761" s="141"/>
      <c r="D761" s="141"/>
      <c r="E761" s="142"/>
      <c r="F761" s="142"/>
      <c r="G761" s="142"/>
      <c r="H761" s="142"/>
      <c r="I761" s="142"/>
      <c r="J761" s="142"/>
      <c r="K761" s="142"/>
    </row>
    <row r="762" spans="2:11">
      <c r="B762" s="141"/>
      <c r="C762" s="141"/>
      <c r="D762" s="141"/>
      <c r="E762" s="142"/>
      <c r="F762" s="142"/>
      <c r="G762" s="142"/>
      <c r="H762" s="142"/>
      <c r="I762" s="142"/>
      <c r="J762" s="142"/>
      <c r="K762" s="142"/>
    </row>
    <row r="763" spans="2:11">
      <c r="B763" s="141"/>
      <c r="C763" s="141"/>
      <c r="D763" s="141"/>
      <c r="E763" s="142"/>
      <c r="F763" s="142"/>
      <c r="G763" s="142"/>
      <c r="H763" s="142"/>
      <c r="I763" s="142"/>
      <c r="J763" s="142"/>
      <c r="K763" s="142"/>
    </row>
    <row r="764" spans="2:11">
      <c r="B764" s="141"/>
      <c r="C764" s="141"/>
      <c r="D764" s="141"/>
      <c r="E764" s="142"/>
      <c r="F764" s="142"/>
      <c r="G764" s="142"/>
      <c r="H764" s="142"/>
      <c r="I764" s="142"/>
      <c r="J764" s="142"/>
      <c r="K764" s="142"/>
    </row>
    <row r="765" spans="2:11">
      <c r="B765" s="141"/>
      <c r="C765" s="141"/>
      <c r="D765" s="141"/>
      <c r="E765" s="142"/>
      <c r="F765" s="142"/>
      <c r="G765" s="142"/>
      <c r="H765" s="142"/>
      <c r="I765" s="142"/>
      <c r="J765" s="142"/>
      <c r="K765" s="142"/>
    </row>
    <row r="766" spans="2:11">
      <c r="B766" s="141"/>
      <c r="C766" s="141"/>
      <c r="D766" s="141"/>
      <c r="E766" s="142"/>
      <c r="F766" s="142"/>
      <c r="G766" s="142"/>
      <c r="H766" s="142"/>
      <c r="I766" s="142"/>
      <c r="J766" s="142"/>
      <c r="K766" s="142"/>
    </row>
    <row r="767" spans="2:11">
      <c r="B767" s="141"/>
      <c r="C767" s="141"/>
      <c r="D767" s="141"/>
      <c r="E767" s="142"/>
      <c r="F767" s="142"/>
      <c r="G767" s="142"/>
      <c r="H767" s="142"/>
      <c r="I767" s="142"/>
      <c r="J767" s="142"/>
      <c r="K767" s="142"/>
    </row>
    <row r="768" spans="2:11">
      <c r="B768" s="141"/>
      <c r="C768" s="141"/>
      <c r="D768" s="141"/>
      <c r="E768" s="142"/>
      <c r="F768" s="142"/>
      <c r="G768" s="142"/>
      <c r="H768" s="142"/>
      <c r="I768" s="142"/>
      <c r="J768" s="142"/>
      <c r="K768" s="142"/>
    </row>
    <row r="769" spans="2:11">
      <c r="B769" s="141"/>
      <c r="C769" s="141"/>
      <c r="D769" s="141"/>
      <c r="E769" s="142"/>
      <c r="F769" s="142"/>
      <c r="G769" s="142"/>
      <c r="H769" s="142"/>
      <c r="I769" s="142"/>
      <c r="J769" s="142"/>
      <c r="K769" s="142"/>
    </row>
    <row r="770" spans="2:11">
      <c r="B770" s="141"/>
      <c r="C770" s="141"/>
      <c r="D770" s="141"/>
      <c r="E770" s="142"/>
      <c r="F770" s="142"/>
      <c r="G770" s="142"/>
      <c r="H770" s="142"/>
      <c r="I770" s="142"/>
      <c r="J770" s="142"/>
      <c r="K770" s="142"/>
    </row>
    <row r="771" spans="2:11">
      <c r="B771" s="141"/>
      <c r="C771" s="141"/>
      <c r="D771" s="141"/>
      <c r="E771" s="142"/>
      <c r="F771" s="142"/>
      <c r="G771" s="142"/>
      <c r="H771" s="142"/>
      <c r="I771" s="142"/>
      <c r="J771" s="142"/>
      <c r="K771" s="142"/>
    </row>
    <row r="772" spans="2:11">
      <c r="B772" s="141"/>
      <c r="C772" s="141"/>
      <c r="D772" s="141"/>
      <c r="E772" s="142"/>
      <c r="F772" s="142"/>
      <c r="G772" s="142"/>
      <c r="H772" s="142"/>
      <c r="I772" s="142"/>
      <c r="J772" s="142"/>
      <c r="K772" s="142"/>
    </row>
    <row r="773" spans="2:11">
      <c r="B773" s="141"/>
      <c r="C773" s="141"/>
      <c r="D773" s="141"/>
      <c r="E773" s="142"/>
      <c r="F773" s="142"/>
      <c r="G773" s="142"/>
      <c r="H773" s="142"/>
      <c r="I773" s="142"/>
      <c r="J773" s="142"/>
      <c r="K773" s="142"/>
    </row>
    <row r="774" spans="2:11">
      <c r="B774" s="141"/>
      <c r="C774" s="141"/>
      <c r="D774" s="141"/>
      <c r="E774" s="142"/>
      <c r="F774" s="142"/>
      <c r="G774" s="142"/>
      <c r="H774" s="142"/>
      <c r="I774" s="142"/>
      <c r="J774" s="142"/>
      <c r="K774" s="142"/>
    </row>
    <row r="775" spans="2:11">
      <c r="B775" s="141"/>
      <c r="C775" s="141"/>
      <c r="D775" s="141"/>
      <c r="E775" s="142"/>
      <c r="F775" s="142"/>
      <c r="G775" s="142"/>
      <c r="H775" s="142"/>
      <c r="I775" s="142"/>
      <c r="J775" s="142"/>
      <c r="K775" s="142"/>
    </row>
    <row r="776" spans="2:11">
      <c r="B776" s="141"/>
      <c r="C776" s="141"/>
      <c r="D776" s="141"/>
      <c r="E776" s="142"/>
      <c r="F776" s="142"/>
      <c r="G776" s="142"/>
      <c r="H776" s="142"/>
      <c r="I776" s="142"/>
      <c r="J776" s="142"/>
      <c r="K776" s="142"/>
    </row>
    <row r="777" spans="2:11">
      <c r="B777" s="141"/>
      <c r="C777" s="141"/>
      <c r="D777" s="141"/>
      <c r="E777" s="142"/>
      <c r="F777" s="142"/>
      <c r="G777" s="142"/>
      <c r="H777" s="142"/>
      <c r="I777" s="142"/>
      <c r="J777" s="142"/>
      <c r="K777" s="142"/>
    </row>
    <row r="778" spans="2:11">
      <c r="B778" s="141"/>
      <c r="C778" s="141"/>
      <c r="D778" s="141"/>
      <c r="E778" s="142"/>
      <c r="F778" s="142"/>
      <c r="G778" s="142"/>
      <c r="H778" s="142"/>
      <c r="I778" s="142"/>
      <c r="J778" s="142"/>
      <c r="K778" s="142"/>
    </row>
    <row r="779" spans="2:11">
      <c r="B779" s="141"/>
      <c r="C779" s="141"/>
      <c r="D779" s="141"/>
      <c r="E779" s="142"/>
      <c r="F779" s="142"/>
      <c r="G779" s="142"/>
      <c r="H779" s="142"/>
      <c r="I779" s="142"/>
      <c r="J779" s="142"/>
      <c r="K779" s="142"/>
    </row>
    <row r="780" spans="2:11">
      <c r="B780" s="141"/>
      <c r="C780" s="141"/>
      <c r="D780" s="141"/>
      <c r="E780" s="142"/>
      <c r="F780" s="142"/>
      <c r="G780" s="142"/>
      <c r="H780" s="142"/>
      <c r="I780" s="142"/>
      <c r="J780" s="142"/>
      <c r="K780" s="142"/>
    </row>
    <row r="781" spans="2:11">
      <c r="B781" s="141"/>
      <c r="C781" s="141"/>
      <c r="D781" s="141"/>
      <c r="E781" s="142"/>
      <c r="F781" s="142"/>
      <c r="G781" s="142"/>
      <c r="H781" s="142"/>
      <c r="I781" s="142"/>
      <c r="J781" s="142"/>
      <c r="K781" s="142"/>
    </row>
    <row r="782" spans="2:11">
      <c r="B782" s="141"/>
      <c r="C782" s="141"/>
      <c r="D782" s="141"/>
      <c r="E782" s="142"/>
      <c r="F782" s="142"/>
      <c r="G782" s="142"/>
      <c r="H782" s="142"/>
      <c r="I782" s="142"/>
      <c r="J782" s="142"/>
      <c r="K782" s="142"/>
    </row>
    <row r="783" spans="2:11">
      <c r="B783" s="141"/>
      <c r="C783" s="141"/>
      <c r="D783" s="141"/>
      <c r="E783" s="142"/>
      <c r="F783" s="142"/>
      <c r="G783" s="142"/>
      <c r="H783" s="142"/>
      <c r="I783" s="142"/>
      <c r="J783" s="142"/>
      <c r="K783" s="142"/>
    </row>
    <row r="784" spans="2:11">
      <c r="B784" s="141"/>
      <c r="C784" s="141"/>
      <c r="D784" s="141"/>
      <c r="E784" s="142"/>
      <c r="F784" s="142"/>
      <c r="G784" s="142"/>
      <c r="H784" s="142"/>
      <c r="I784" s="142"/>
      <c r="J784" s="142"/>
      <c r="K784" s="142"/>
    </row>
    <row r="785" spans="2:11">
      <c r="B785" s="141"/>
      <c r="C785" s="141"/>
      <c r="D785" s="141"/>
      <c r="E785" s="142"/>
      <c r="F785" s="142"/>
      <c r="G785" s="142"/>
      <c r="H785" s="142"/>
      <c r="I785" s="142"/>
      <c r="J785" s="142"/>
      <c r="K785" s="142"/>
    </row>
    <row r="786" spans="2:11">
      <c r="B786" s="141"/>
      <c r="C786" s="141"/>
      <c r="D786" s="141"/>
      <c r="E786" s="142"/>
      <c r="F786" s="142"/>
      <c r="G786" s="142"/>
      <c r="H786" s="142"/>
      <c r="I786" s="142"/>
      <c r="J786" s="142"/>
      <c r="K786" s="142"/>
    </row>
    <row r="787" spans="2:11">
      <c r="B787" s="141"/>
      <c r="C787" s="141"/>
      <c r="D787" s="141"/>
      <c r="E787" s="142"/>
      <c r="F787" s="142"/>
      <c r="G787" s="142"/>
      <c r="H787" s="142"/>
      <c r="I787" s="142"/>
      <c r="J787" s="142"/>
      <c r="K787" s="142"/>
    </row>
    <row r="788" spans="2:11">
      <c r="B788" s="141"/>
      <c r="C788" s="141"/>
      <c r="D788" s="141"/>
      <c r="E788" s="142"/>
      <c r="F788" s="142"/>
      <c r="G788" s="142"/>
      <c r="H788" s="142"/>
      <c r="I788" s="142"/>
      <c r="J788" s="142"/>
      <c r="K788" s="142"/>
    </row>
    <row r="789" spans="2:11">
      <c r="B789" s="141"/>
      <c r="C789" s="141"/>
      <c r="D789" s="141"/>
      <c r="E789" s="142"/>
      <c r="F789" s="142"/>
      <c r="G789" s="142"/>
      <c r="H789" s="142"/>
      <c r="I789" s="142"/>
      <c r="J789" s="142"/>
      <c r="K789" s="142"/>
    </row>
    <row r="790" spans="2:11">
      <c r="B790" s="141"/>
      <c r="C790" s="141"/>
      <c r="D790" s="141"/>
      <c r="E790" s="142"/>
      <c r="F790" s="142"/>
      <c r="G790" s="142"/>
      <c r="H790" s="142"/>
      <c r="I790" s="142"/>
      <c r="J790" s="142"/>
      <c r="K790" s="142"/>
    </row>
    <row r="791" spans="2:11">
      <c r="B791" s="141"/>
      <c r="C791" s="141"/>
      <c r="D791" s="141"/>
      <c r="E791" s="142"/>
      <c r="F791" s="142"/>
      <c r="G791" s="142"/>
      <c r="H791" s="142"/>
      <c r="I791" s="142"/>
      <c r="J791" s="142"/>
      <c r="K791" s="142"/>
    </row>
    <row r="792" spans="2:11">
      <c r="B792" s="141"/>
      <c r="C792" s="141"/>
      <c r="D792" s="141"/>
      <c r="E792" s="142"/>
      <c r="F792" s="142"/>
      <c r="G792" s="142"/>
      <c r="H792" s="142"/>
      <c r="I792" s="142"/>
      <c r="J792" s="142"/>
      <c r="K792" s="142"/>
    </row>
    <row r="793" spans="2:11">
      <c r="B793" s="141"/>
      <c r="C793" s="141"/>
      <c r="D793" s="141"/>
      <c r="E793" s="142"/>
      <c r="F793" s="142"/>
      <c r="G793" s="142"/>
      <c r="H793" s="142"/>
      <c r="I793" s="142"/>
      <c r="J793" s="142"/>
      <c r="K793" s="142"/>
    </row>
    <row r="794" spans="2:11">
      <c r="B794" s="141"/>
      <c r="C794" s="141"/>
      <c r="D794" s="141"/>
      <c r="E794" s="142"/>
      <c r="F794" s="142"/>
      <c r="G794" s="142"/>
      <c r="H794" s="142"/>
      <c r="I794" s="142"/>
      <c r="J794" s="142"/>
      <c r="K794" s="142"/>
    </row>
    <row r="795" spans="2:11">
      <c r="B795" s="141"/>
      <c r="C795" s="141"/>
      <c r="D795" s="141"/>
      <c r="E795" s="142"/>
      <c r="F795" s="142"/>
      <c r="G795" s="142"/>
      <c r="H795" s="142"/>
      <c r="I795" s="142"/>
      <c r="J795" s="142"/>
      <c r="K795" s="142"/>
    </row>
    <row r="796" spans="2:11">
      <c r="B796" s="141"/>
      <c r="C796" s="141"/>
      <c r="D796" s="141"/>
      <c r="E796" s="142"/>
      <c r="F796" s="142"/>
      <c r="G796" s="142"/>
      <c r="H796" s="142"/>
      <c r="I796" s="142"/>
      <c r="J796" s="142"/>
      <c r="K796" s="142"/>
    </row>
    <row r="797" spans="2:11">
      <c r="B797" s="141"/>
      <c r="C797" s="141"/>
      <c r="D797" s="141"/>
      <c r="E797" s="142"/>
      <c r="F797" s="142"/>
      <c r="G797" s="142"/>
      <c r="H797" s="142"/>
      <c r="I797" s="142"/>
      <c r="J797" s="142"/>
      <c r="K797" s="142"/>
    </row>
    <row r="798" spans="2:11">
      <c r="B798" s="141"/>
      <c r="C798" s="141"/>
      <c r="D798" s="141"/>
      <c r="E798" s="142"/>
      <c r="F798" s="142"/>
      <c r="G798" s="142"/>
      <c r="H798" s="142"/>
      <c r="I798" s="142"/>
      <c r="J798" s="142"/>
      <c r="K798" s="142"/>
    </row>
    <row r="799" spans="2:11">
      <c r="B799" s="141"/>
      <c r="C799" s="141"/>
      <c r="D799" s="141"/>
      <c r="E799" s="142"/>
      <c r="F799" s="142"/>
      <c r="G799" s="142"/>
      <c r="H799" s="142"/>
      <c r="I799" s="142"/>
      <c r="J799" s="142"/>
      <c r="K799" s="142"/>
    </row>
    <row r="800" spans="2:11">
      <c r="B800" s="141"/>
      <c r="C800" s="141"/>
      <c r="D800" s="141"/>
      <c r="E800" s="142"/>
      <c r="F800" s="142"/>
      <c r="G800" s="142"/>
      <c r="H800" s="142"/>
      <c r="I800" s="142"/>
      <c r="J800" s="142"/>
      <c r="K800" s="142"/>
    </row>
    <row r="801" spans="2:11">
      <c r="B801" s="141"/>
      <c r="C801" s="141"/>
      <c r="D801" s="141"/>
      <c r="E801" s="142"/>
      <c r="F801" s="142"/>
      <c r="G801" s="142"/>
      <c r="H801" s="142"/>
      <c r="I801" s="142"/>
      <c r="J801" s="142"/>
      <c r="K801" s="142"/>
    </row>
    <row r="802" spans="2:11">
      <c r="B802" s="141"/>
      <c r="C802" s="141"/>
      <c r="D802" s="141"/>
      <c r="E802" s="142"/>
      <c r="F802" s="142"/>
      <c r="G802" s="142"/>
      <c r="H802" s="142"/>
      <c r="I802" s="142"/>
      <c r="J802" s="142"/>
      <c r="K802" s="142"/>
    </row>
    <row r="803" spans="2:11">
      <c r="B803" s="141"/>
      <c r="C803" s="141"/>
      <c r="D803" s="141"/>
      <c r="E803" s="142"/>
      <c r="F803" s="142"/>
      <c r="G803" s="142"/>
      <c r="H803" s="142"/>
      <c r="I803" s="142"/>
      <c r="J803" s="142"/>
      <c r="K803" s="142"/>
    </row>
    <row r="804" spans="2:11">
      <c r="B804" s="141"/>
      <c r="C804" s="141"/>
      <c r="D804" s="141"/>
      <c r="E804" s="142"/>
      <c r="F804" s="142"/>
      <c r="G804" s="142"/>
      <c r="H804" s="142"/>
      <c r="I804" s="142"/>
      <c r="J804" s="142"/>
      <c r="K804" s="142"/>
    </row>
    <row r="805" spans="2:11">
      <c r="B805" s="141"/>
      <c r="C805" s="141"/>
      <c r="D805" s="141"/>
      <c r="E805" s="142"/>
      <c r="F805" s="142"/>
      <c r="G805" s="142"/>
      <c r="H805" s="142"/>
      <c r="I805" s="142"/>
      <c r="J805" s="142"/>
      <c r="K805" s="142"/>
    </row>
    <row r="806" spans="2:11">
      <c r="B806" s="141"/>
      <c r="C806" s="141"/>
      <c r="D806" s="141"/>
      <c r="E806" s="142"/>
      <c r="F806" s="142"/>
      <c r="G806" s="142"/>
      <c r="H806" s="142"/>
      <c r="I806" s="142"/>
      <c r="J806" s="142"/>
      <c r="K806" s="142"/>
    </row>
    <row r="807" spans="2:11">
      <c r="B807" s="141"/>
      <c r="C807" s="141"/>
      <c r="D807" s="141"/>
      <c r="E807" s="142"/>
      <c r="F807" s="142"/>
      <c r="G807" s="142"/>
      <c r="H807" s="142"/>
      <c r="I807" s="142"/>
      <c r="J807" s="142"/>
      <c r="K807" s="142"/>
    </row>
    <row r="808" spans="2:11">
      <c r="B808" s="141"/>
      <c r="C808" s="141"/>
      <c r="D808" s="141"/>
      <c r="E808" s="142"/>
      <c r="F808" s="142"/>
      <c r="G808" s="142"/>
      <c r="H808" s="142"/>
      <c r="I808" s="142"/>
      <c r="J808" s="142"/>
      <c r="K808" s="142"/>
    </row>
    <row r="809" spans="2:11">
      <c r="B809" s="141"/>
      <c r="C809" s="141"/>
      <c r="D809" s="141"/>
      <c r="E809" s="142"/>
      <c r="F809" s="142"/>
      <c r="G809" s="142"/>
      <c r="H809" s="142"/>
      <c r="I809" s="142"/>
      <c r="J809" s="142"/>
      <c r="K809" s="142"/>
    </row>
    <row r="810" spans="2:11">
      <c r="B810" s="141"/>
      <c r="C810" s="141"/>
      <c r="D810" s="141"/>
      <c r="E810" s="142"/>
      <c r="F810" s="142"/>
      <c r="G810" s="142"/>
      <c r="H810" s="142"/>
      <c r="I810" s="142"/>
      <c r="J810" s="142"/>
      <c r="K810" s="142"/>
    </row>
    <row r="811" spans="2:11">
      <c r="B811" s="141"/>
      <c r="C811" s="141"/>
      <c r="D811" s="141"/>
      <c r="E811" s="142"/>
      <c r="F811" s="142"/>
      <c r="G811" s="142"/>
      <c r="H811" s="142"/>
      <c r="I811" s="142"/>
      <c r="J811" s="142"/>
      <c r="K811" s="142"/>
    </row>
    <row r="812" spans="2:11">
      <c r="B812" s="141"/>
      <c r="C812" s="141"/>
      <c r="D812" s="141"/>
      <c r="E812" s="142"/>
      <c r="F812" s="142"/>
      <c r="G812" s="142"/>
      <c r="H812" s="142"/>
      <c r="I812" s="142"/>
      <c r="J812" s="142"/>
      <c r="K812" s="142"/>
    </row>
    <row r="813" spans="2:11">
      <c r="B813" s="141"/>
      <c r="C813" s="141"/>
      <c r="D813" s="141"/>
      <c r="E813" s="142"/>
      <c r="F813" s="142"/>
      <c r="G813" s="142"/>
      <c r="H813" s="142"/>
      <c r="I813" s="142"/>
      <c r="J813" s="142"/>
      <c r="K813" s="142"/>
    </row>
    <row r="814" spans="2:11">
      <c r="B814" s="141"/>
      <c r="C814" s="141"/>
      <c r="D814" s="141"/>
      <c r="E814" s="142"/>
      <c r="F814" s="142"/>
      <c r="G814" s="142"/>
      <c r="H814" s="142"/>
      <c r="I814" s="142"/>
      <c r="J814" s="142"/>
      <c r="K814" s="142"/>
    </row>
    <row r="815" spans="2:11">
      <c r="B815" s="141"/>
      <c r="C815" s="141"/>
      <c r="D815" s="141"/>
      <c r="E815" s="142"/>
      <c r="F815" s="142"/>
      <c r="G815" s="142"/>
      <c r="H815" s="142"/>
      <c r="I815" s="142"/>
      <c r="J815" s="142"/>
      <c r="K815" s="142"/>
    </row>
    <row r="816" spans="2:11">
      <c r="B816" s="141"/>
      <c r="C816" s="141"/>
      <c r="D816" s="141"/>
      <c r="E816" s="142"/>
      <c r="F816" s="142"/>
      <c r="G816" s="142"/>
      <c r="H816" s="142"/>
      <c r="I816" s="142"/>
      <c r="J816" s="142"/>
      <c r="K816" s="142"/>
    </row>
    <row r="817" spans="2:11">
      <c r="B817" s="141"/>
      <c r="C817" s="141"/>
      <c r="D817" s="141"/>
      <c r="E817" s="142"/>
      <c r="F817" s="142"/>
      <c r="G817" s="142"/>
      <c r="H817" s="142"/>
      <c r="I817" s="142"/>
      <c r="J817" s="142"/>
      <c r="K817" s="142"/>
    </row>
    <row r="818" spans="2:11">
      <c r="B818" s="141"/>
      <c r="C818" s="141"/>
      <c r="D818" s="141"/>
      <c r="E818" s="142"/>
      <c r="F818" s="142"/>
      <c r="G818" s="142"/>
      <c r="H818" s="142"/>
      <c r="I818" s="142"/>
      <c r="J818" s="142"/>
      <c r="K818" s="142"/>
    </row>
    <row r="819" spans="2:11">
      <c r="B819" s="141"/>
      <c r="C819" s="141"/>
      <c r="D819" s="141"/>
      <c r="E819" s="142"/>
      <c r="F819" s="142"/>
      <c r="G819" s="142"/>
      <c r="H819" s="142"/>
      <c r="I819" s="142"/>
      <c r="J819" s="142"/>
      <c r="K819" s="142"/>
    </row>
    <row r="820" spans="2:11">
      <c r="B820" s="141"/>
      <c r="C820" s="141"/>
      <c r="D820" s="141"/>
      <c r="E820" s="142"/>
      <c r="F820" s="142"/>
      <c r="G820" s="142"/>
      <c r="H820" s="142"/>
      <c r="I820" s="142"/>
      <c r="J820" s="142"/>
      <c r="K820" s="142"/>
    </row>
    <row r="821" spans="2:11">
      <c r="B821" s="141"/>
      <c r="C821" s="141"/>
      <c r="D821" s="141"/>
      <c r="E821" s="142"/>
      <c r="F821" s="142"/>
      <c r="G821" s="142"/>
      <c r="H821" s="142"/>
      <c r="I821" s="142"/>
      <c r="J821" s="142"/>
      <c r="K821" s="142"/>
    </row>
    <row r="822" spans="2:11">
      <c r="B822" s="141"/>
      <c r="C822" s="141"/>
      <c r="D822" s="141"/>
      <c r="E822" s="142"/>
      <c r="F822" s="142"/>
      <c r="G822" s="142"/>
      <c r="H822" s="142"/>
      <c r="I822" s="142"/>
      <c r="J822" s="142"/>
      <c r="K822" s="142"/>
    </row>
    <row r="823" spans="2:11">
      <c r="B823" s="141"/>
      <c r="C823" s="141"/>
      <c r="D823" s="141"/>
      <c r="E823" s="142"/>
      <c r="F823" s="142"/>
      <c r="G823" s="142"/>
      <c r="H823" s="142"/>
      <c r="I823" s="142"/>
      <c r="J823" s="142"/>
      <c r="K823" s="142"/>
    </row>
    <row r="824" spans="2:11">
      <c r="B824" s="141"/>
      <c r="C824" s="141"/>
      <c r="D824" s="141"/>
      <c r="E824" s="142"/>
      <c r="F824" s="142"/>
      <c r="G824" s="142"/>
      <c r="H824" s="142"/>
      <c r="I824" s="142"/>
      <c r="J824" s="142"/>
      <c r="K824" s="142"/>
    </row>
    <row r="825" spans="2:11">
      <c r="B825" s="141"/>
      <c r="C825" s="141"/>
      <c r="D825" s="141"/>
      <c r="E825" s="142"/>
      <c r="F825" s="142"/>
      <c r="G825" s="142"/>
      <c r="H825" s="142"/>
      <c r="I825" s="142"/>
      <c r="J825" s="142"/>
      <c r="K825" s="142"/>
    </row>
    <row r="826" spans="2:11">
      <c r="B826" s="141"/>
      <c r="C826" s="141"/>
      <c r="D826" s="141"/>
      <c r="E826" s="142"/>
      <c r="F826" s="142"/>
      <c r="G826" s="142"/>
      <c r="H826" s="142"/>
      <c r="I826" s="142"/>
      <c r="J826" s="142"/>
      <c r="K826" s="142"/>
    </row>
    <row r="827" spans="2:11">
      <c r="B827" s="141"/>
      <c r="C827" s="141"/>
      <c r="D827" s="141"/>
      <c r="E827" s="142"/>
      <c r="F827" s="142"/>
      <c r="G827" s="142"/>
      <c r="H827" s="142"/>
      <c r="I827" s="142"/>
      <c r="J827" s="142"/>
      <c r="K827" s="142"/>
    </row>
    <row r="828" spans="2:11">
      <c r="B828" s="141"/>
      <c r="C828" s="141"/>
      <c r="D828" s="141"/>
      <c r="E828" s="142"/>
      <c r="F828" s="142"/>
      <c r="G828" s="142"/>
      <c r="H828" s="142"/>
      <c r="I828" s="142"/>
      <c r="J828" s="142"/>
      <c r="K828" s="142"/>
    </row>
    <row r="829" spans="2:11">
      <c r="B829" s="141"/>
      <c r="C829" s="141"/>
      <c r="D829" s="141"/>
      <c r="E829" s="142"/>
      <c r="F829" s="142"/>
      <c r="G829" s="142"/>
      <c r="H829" s="142"/>
      <c r="I829" s="142"/>
      <c r="J829" s="142"/>
      <c r="K829" s="142"/>
    </row>
    <row r="830" spans="2:11">
      <c r="B830" s="141"/>
      <c r="C830" s="141"/>
      <c r="D830" s="141"/>
      <c r="E830" s="142"/>
      <c r="F830" s="142"/>
      <c r="G830" s="142"/>
      <c r="H830" s="142"/>
      <c r="I830" s="142"/>
      <c r="J830" s="142"/>
      <c r="K830" s="142"/>
    </row>
    <row r="831" spans="2:11">
      <c r="B831" s="141"/>
      <c r="C831" s="141"/>
      <c r="D831" s="141"/>
      <c r="E831" s="142"/>
      <c r="F831" s="142"/>
      <c r="G831" s="142"/>
      <c r="H831" s="142"/>
      <c r="I831" s="142"/>
      <c r="J831" s="142"/>
      <c r="K831" s="142"/>
    </row>
    <row r="832" spans="2:11">
      <c r="B832" s="141"/>
      <c r="C832" s="141"/>
      <c r="D832" s="141"/>
      <c r="E832" s="142"/>
      <c r="F832" s="142"/>
      <c r="G832" s="142"/>
      <c r="H832" s="142"/>
      <c r="I832" s="142"/>
      <c r="J832" s="142"/>
      <c r="K832" s="142"/>
    </row>
    <row r="833" spans="2:11">
      <c r="B833" s="141"/>
      <c r="C833" s="141"/>
      <c r="D833" s="141"/>
      <c r="E833" s="142"/>
      <c r="F833" s="142"/>
      <c r="G833" s="142"/>
      <c r="H833" s="142"/>
      <c r="I833" s="142"/>
      <c r="J833" s="142"/>
      <c r="K833" s="142"/>
    </row>
    <row r="834" spans="2:11">
      <c r="B834" s="141"/>
      <c r="C834" s="141"/>
      <c r="D834" s="141"/>
      <c r="E834" s="142"/>
      <c r="F834" s="142"/>
      <c r="G834" s="142"/>
      <c r="H834" s="142"/>
      <c r="I834" s="142"/>
      <c r="J834" s="142"/>
      <c r="K834" s="142"/>
    </row>
    <row r="835" spans="2:11">
      <c r="B835" s="141"/>
      <c r="C835" s="141"/>
      <c r="D835" s="141"/>
      <c r="E835" s="142"/>
      <c r="F835" s="142"/>
      <c r="G835" s="142"/>
      <c r="H835" s="142"/>
      <c r="I835" s="142"/>
      <c r="J835" s="142"/>
      <c r="K835" s="142"/>
    </row>
    <row r="836" spans="2:11">
      <c r="B836" s="141"/>
      <c r="C836" s="141"/>
      <c r="D836" s="141"/>
      <c r="E836" s="142"/>
      <c r="F836" s="142"/>
      <c r="G836" s="142"/>
      <c r="H836" s="142"/>
      <c r="I836" s="142"/>
      <c r="J836" s="142"/>
      <c r="K836" s="142"/>
    </row>
    <row r="837" spans="2:11">
      <c r="B837" s="141"/>
      <c r="C837" s="141"/>
      <c r="D837" s="141"/>
      <c r="E837" s="142"/>
      <c r="F837" s="142"/>
      <c r="G837" s="142"/>
      <c r="H837" s="142"/>
      <c r="I837" s="142"/>
      <c r="J837" s="142"/>
      <c r="K837" s="142"/>
    </row>
    <row r="838" spans="2:11">
      <c r="B838" s="141"/>
      <c r="C838" s="141"/>
      <c r="D838" s="141"/>
      <c r="E838" s="142"/>
      <c r="F838" s="142"/>
      <c r="G838" s="142"/>
      <c r="H838" s="142"/>
      <c r="I838" s="142"/>
      <c r="J838" s="142"/>
      <c r="K838" s="142"/>
    </row>
    <row r="839" spans="2:11">
      <c r="B839" s="141"/>
      <c r="C839" s="141"/>
      <c r="D839" s="141"/>
      <c r="E839" s="142"/>
      <c r="F839" s="142"/>
      <c r="G839" s="142"/>
      <c r="H839" s="142"/>
      <c r="I839" s="142"/>
      <c r="J839" s="142"/>
      <c r="K839" s="142"/>
    </row>
    <row r="840" spans="2:11">
      <c r="B840" s="141"/>
      <c r="C840" s="141"/>
      <c r="D840" s="141"/>
      <c r="E840" s="142"/>
      <c r="F840" s="142"/>
      <c r="G840" s="142"/>
      <c r="H840" s="142"/>
      <c r="I840" s="142"/>
      <c r="J840" s="142"/>
      <c r="K840" s="142"/>
    </row>
    <row r="841" spans="2:11">
      <c r="B841" s="141"/>
      <c r="C841" s="141"/>
      <c r="D841" s="141"/>
      <c r="E841" s="142"/>
      <c r="F841" s="142"/>
      <c r="G841" s="142"/>
      <c r="H841" s="142"/>
      <c r="I841" s="142"/>
      <c r="J841" s="142"/>
      <c r="K841" s="142"/>
    </row>
    <row r="842" spans="2:11">
      <c r="B842" s="141"/>
      <c r="C842" s="141"/>
      <c r="D842" s="141"/>
      <c r="E842" s="142"/>
      <c r="F842" s="142"/>
      <c r="G842" s="142"/>
      <c r="H842" s="142"/>
      <c r="I842" s="142"/>
      <c r="J842" s="142"/>
      <c r="K842" s="142"/>
    </row>
    <row r="843" spans="2:11">
      <c r="B843" s="141"/>
      <c r="C843" s="141"/>
      <c r="D843" s="141"/>
      <c r="E843" s="142"/>
      <c r="F843" s="142"/>
      <c r="G843" s="142"/>
      <c r="H843" s="142"/>
      <c r="I843" s="142"/>
      <c r="J843" s="142"/>
      <c r="K843" s="142"/>
    </row>
    <row r="844" spans="2:11">
      <c r="B844" s="141"/>
      <c r="C844" s="141"/>
      <c r="D844" s="141"/>
      <c r="E844" s="142"/>
      <c r="F844" s="142"/>
      <c r="G844" s="142"/>
      <c r="H844" s="142"/>
      <c r="I844" s="142"/>
      <c r="J844" s="142"/>
      <c r="K844" s="142"/>
    </row>
    <row r="845" spans="2:11">
      <c r="B845" s="141"/>
      <c r="C845" s="141"/>
      <c r="D845" s="141"/>
      <c r="E845" s="142"/>
      <c r="F845" s="142"/>
      <c r="G845" s="142"/>
      <c r="H845" s="142"/>
      <c r="I845" s="142"/>
      <c r="J845" s="142"/>
      <c r="K845" s="142"/>
    </row>
    <row r="846" spans="2:11">
      <c r="B846" s="141"/>
      <c r="C846" s="141"/>
      <c r="D846" s="141"/>
      <c r="E846" s="142"/>
      <c r="F846" s="142"/>
      <c r="G846" s="142"/>
      <c r="H846" s="142"/>
      <c r="I846" s="142"/>
      <c r="J846" s="142"/>
      <c r="K846" s="142"/>
    </row>
    <row r="847" spans="2:11">
      <c r="B847" s="141"/>
      <c r="C847" s="141"/>
      <c r="D847" s="141"/>
      <c r="E847" s="142"/>
      <c r="F847" s="142"/>
      <c r="G847" s="142"/>
      <c r="H847" s="142"/>
      <c r="I847" s="142"/>
      <c r="J847" s="142"/>
      <c r="K847" s="142"/>
    </row>
    <row r="848" spans="2:11">
      <c r="B848" s="141"/>
      <c r="C848" s="141"/>
      <c r="D848" s="141"/>
      <c r="E848" s="142"/>
      <c r="F848" s="142"/>
      <c r="G848" s="142"/>
      <c r="H848" s="142"/>
      <c r="I848" s="142"/>
      <c r="J848" s="142"/>
      <c r="K848" s="142"/>
    </row>
    <row r="849" spans="2:11">
      <c r="B849" s="141"/>
      <c r="C849" s="141"/>
      <c r="D849" s="141"/>
      <c r="E849" s="142"/>
      <c r="F849" s="142"/>
      <c r="G849" s="142"/>
      <c r="H849" s="142"/>
      <c r="I849" s="142"/>
      <c r="J849" s="142"/>
      <c r="K849" s="142"/>
    </row>
    <row r="850" spans="2:11">
      <c r="B850" s="141"/>
      <c r="C850" s="141"/>
      <c r="D850" s="141"/>
      <c r="E850" s="142"/>
      <c r="F850" s="142"/>
      <c r="G850" s="142"/>
      <c r="H850" s="142"/>
      <c r="I850" s="142"/>
      <c r="J850" s="142"/>
      <c r="K850" s="142"/>
    </row>
    <row r="851" spans="2:11">
      <c r="B851" s="141"/>
      <c r="C851" s="141"/>
      <c r="D851" s="141"/>
      <c r="E851" s="142"/>
      <c r="F851" s="142"/>
      <c r="G851" s="142"/>
      <c r="H851" s="142"/>
      <c r="I851" s="142"/>
      <c r="J851" s="142"/>
      <c r="K851" s="142"/>
    </row>
    <row r="852" spans="2:11">
      <c r="B852" s="141"/>
      <c r="C852" s="141"/>
      <c r="D852" s="141"/>
      <c r="E852" s="142"/>
      <c r="F852" s="142"/>
      <c r="G852" s="142"/>
      <c r="H852" s="142"/>
      <c r="I852" s="142"/>
      <c r="J852" s="142"/>
      <c r="K852" s="142"/>
    </row>
    <row r="853" spans="2:11">
      <c r="B853" s="141"/>
      <c r="C853" s="141"/>
      <c r="D853" s="141"/>
      <c r="E853" s="142"/>
      <c r="F853" s="142"/>
      <c r="G853" s="142"/>
      <c r="H853" s="142"/>
      <c r="I853" s="142"/>
      <c r="J853" s="142"/>
      <c r="K853" s="142"/>
    </row>
    <row r="854" spans="2:11">
      <c r="B854" s="141"/>
      <c r="C854" s="141"/>
      <c r="D854" s="141"/>
      <c r="E854" s="142"/>
      <c r="F854" s="142"/>
      <c r="G854" s="142"/>
      <c r="H854" s="142"/>
      <c r="I854" s="142"/>
      <c r="J854" s="142"/>
      <c r="K854" s="142"/>
    </row>
    <row r="855" spans="2:11">
      <c r="B855" s="141"/>
      <c r="C855" s="141"/>
      <c r="D855" s="141"/>
      <c r="E855" s="142"/>
      <c r="F855" s="142"/>
      <c r="G855" s="142"/>
      <c r="H855" s="142"/>
      <c r="I855" s="142"/>
      <c r="J855" s="142"/>
      <c r="K855" s="142"/>
    </row>
    <row r="856" spans="2:11">
      <c r="B856" s="141"/>
      <c r="C856" s="141"/>
      <c r="D856" s="141"/>
      <c r="E856" s="142"/>
      <c r="F856" s="142"/>
      <c r="G856" s="142"/>
      <c r="H856" s="142"/>
      <c r="I856" s="142"/>
      <c r="J856" s="142"/>
      <c r="K856" s="142"/>
    </row>
    <row r="857" spans="2:11">
      <c r="B857" s="141"/>
      <c r="C857" s="141"/>
      <c r="D857" s="141"/>
      <c r="E857" s="142"/>
      <c r="F857" s="142"/>
      <c r="G857" s="142"/>
      <c r="H857" s="142"/>
      <c r="I857" s="142"/>
      <c r="J857" s="142"/>
      <c r="K857" s="142"/>
    </row>
    <row r="858" spans="2:11">
      <c r="B858" s="141"/>
      <c r="C858" s="141"/>
      <c r="D858" s="141"/>
      <c r="E858" s="142"/>
      <c r="F858" s="142"/>
      <c r="G858" s="142"/>
      <c r="H858" s="142"/>
      <c r="I858" s="142"/>
      <c r="J858" s="142"/>
      <c r="K858" s="142"/>
    </row>
    <row r="859" spans="2:11">
      <c r="B859" s="141"/>
      <c r="C859" s="141"/>
      <c r="D859" s="141"/>
      <c r="E859" s="142"/>
      <c r="F859" s="142"/>
      <c r="G859" s="142"/>
      <c r="H859" s="142"/>
      <c r="I859" s="142"/>
      <c r="J859" s="142"/>
      <c r="K859" s="142"/>
    </row>
    <row r="860" spans="2:11">
      <c r="B860" s="141"/>
      <c r="C860" s="141"/>
      <c r="D860" s="141"/>
      <c r="E860" s="142"/>
      <c r="F860" s="142"/>
      <c r="G860" s="142"/>
      <c r="H860" s="142"/>
      <c r="I860" s="142"/>
      <c r="J860" s="142"/>
      <c r="K860" s="142"/>
    </row>
    <row r="861" spans="2:11">
      <c r="B861" s="141"/>
      <c r="C861" s="141"/>
      <c r="D861" s="141"/>
      <c r="E861" s="142"/>
      <c r="F861" s="142"/>
      <c r="G861" s="142"/>
      <c r="H861" s="142"/>
      <c r="I861" s="142"/>
      <c r="J861" s="142"/>
      <c r="K861" s="142"/>
    </row>
    <row r="862" spans="2:11">
      <c r="B862" s="141"/>
      <c r="C862" s="141"/>
      <c r="D862" s="141"/>
      <c r="E862" s="142"/>
      <c r="F862" s="142"/>
      <c r="G862" s="142"/>
      <c r="H862" s="142"/>
      <c r="I862" s="142"/>
      <c r="J862" s="142"/>
      <c r="K862" s="142"/>
    </row>
    <row r="863" spans="2:11">
      <c r="B863" s="141"/>
      <c r="C863" s="141"/>
      <c r="D863" s="141"/>
      <c r="E863" s="142"/>
      <c r="F863" s="142"/>
      <c r="G863" s="142"/>
      <c r="H863" s="142"/>
      <c r="I863" s="142"/>
      <c r="J863" s="142"/>
      <c r="K863" s="142"/>
    </row>
    <row r="864" spans="2:11">
      <c r="B864" s="141"/>
      <c r="C864" s="141"/>
      <c r="D864" s="141"/>
      <c r="E864" s="142"/>
      <c r="F864" s="142"/>
      <c r="G864" s="142"/>
      <c r="H864" s="142"/>
      <c r="I864" s="142"/>
      <c r="J864" s="142"/>
      <c r="K864" s="142"/>
    </row>
    <row r="865" spans="2:11">
      <c r="B865" s="141"/>
      <c r="C865" s="141"/>
      <c r="D865" s="141"/>
      <c r="E865" s="142"/>
      <c r="F865" s="142"/>
      <c r="G865" s="142"/>
      <c r="H865" s="142"/>
      <c r="I865" s="142"/>
      <c r="J865" s="142"/>
      <c r="K865" s="142"/>
    </row>
    <row r="866" spans="2:11">
      <c r="B866" s="141"/>
      <c r="C866" s="141"/>
      <c r="D866" s="141"/>
      <c r="E866" s="142"/>
      <c r="F866" s="142"/>
      <c r="G866" s="142"/>
      <c r="H866" s="142"/>
      <c r="I866" s="142"/>
      <c r="J866" s="142"/>
      <c r="K866" s="142"/>
    </row>
    <row r="867" spans="2:11">
      <c r="B867" s="141"/>
      <c r="C867" s="141"/>
      <c r="D867" s="141"/>
      <c r="E867" s="142"/>
      <c r="F867" s="142"/>
      <c r="G867" s="142"/>
      <c r="H867" s="142"/>
      <c r="I867" s="142"/>
      <c r="J867" s="142"/>
      <c r="K867" s="142"/>
    </row>
    <row r="868" spans="2:11">
      <c r="B868" s="141"/>
      <c r="C868" s="141"/>
      <c r="D868" s="141"/>
      <c r="E868" s="142"/>
      <c r="F868" s="142"/>
      <c r="G868" s="142"/>
      <c r="H868" s="142"/>
      <c r="I868" s="142"/>
      <c r="J868" s="142"/>
      <c r="K868" s="142"/>
    </row>
    <row r="869" spans="2:11">
      <c r="B869" s="141"/>
      <c r="C869" s="141"/>
      <c r="D869" s="141"/>
      <c r="E869" s="142"/>
      <c r="F869" s="142"/>
      <c r="G869" s="142"/>
      <c r="H869" s="142"/>
      <c r="I869" s="142"/>
      <c r="J869" s="142"/>
      <c r="K869" s="142"/>
    </row>
    <row r="870" spans="2:11">
      <c r="B870" s="141"/>
      <c r="C870" s="141"/>
      <c r="D870" s="141"/>
      <c r="E870" s="142"/>
      <c r="F870" s="142"/>
      <c r="G870" s="142"/>
      <c r="H870" s="142"/>
      <c r="I870" s="142"/>
      <c r="J870" s="142"/>
      <c r="K870" s="142"/>
    </row>
    <row r="871" spans="2:11">
      <c r="B871" s="141"/>
      <c r="C871" s="141"/>
      <c r="D871" s="141"/>
      <c r="E871" s="142"/>
      <c r="F871" s="142"/>
      <c r="G871" s="142"/>
      <c r="H871" s="142"/>
      <c r="I871" s="142"/>
      <c r="J871" s="142"/>
      <c r="K871" s="142"/>
    </row>
    <row r="872" spans="2:11">
      <c r="B872" s="141"/>
      <c r="C872" s="141"/>
      <c r="D872" s="141"/>
      <c r="E872" s="142"/>
      <c r="F872" s="142"/>
      <c r="G872" s="142"/>
      <c r="H872" s="142"/>
      <c r="I872" s="142"/>
      <c r="J872" s="142"/>
      <c r="K872" s="142"/>
    </row>
    <row r="873" spans="2:11">
      <c r="B873" s="141"/>
      <c r="C873" s="141"/>
      <c r="D873" s="141"/>
      <c r="E873" s="142"/>
      <c r="F873" s="142"/>
      <c r="G873" s="142"/>
      <c r="H873" s="142"/>
      <c r="I873" s="142"/>
      <c r="J873" s="142"/>
      <c r="K873" s="142"/>
    </row>
    <row r="874" spans="2:11">
      <c r="B874" s="141"/>
      <c r="C874" s="141"/>
      <c r="D874" s="141"/>
      <c r="E874" s="142"/>
      <c r="F874" s="142"/>
      <c r="G874" s="142"/>
      <c r="H874" s="142"/>
      <c r="I874" s="142"/>
      <c r="J874" s="142"/>
      <c r="K874" s="142"/>
    </row>
    <row r="875" spans="2:11">
      <c r="B875" s="141"/>
      <c r="C875" s="141"/>
      <c r="D875" s="141"/>
      <c r="E875" s="142"/>
      <c r="F875" s="142"/>
      <c r="G875" s="142"/>
      <c r="H875" s="142"/>
      <c r="I875" s="142"/>
      <c r="J875" s="142"/>
      <c r="K875" s="142"/>
    </row>
    <row r="876" spans="2:11">
      <c r="B876" s="141"/>
      <c r="C876" s="141"/>
      <c r="D876" s="141"/>
      <c r="E876" s="142"/>
      <c r="F876" s="142"/>
      <c r="G876" s="142"/>
      <c r="H876" s="142"/>
      <c r="I876" s="142"/>
      <c r="J876" s="142"/>
      <c r="K876" s="142"/>
    </row>
    <row r="877" spans="2:11">
      <c r="B877" s="141"/>
      <c r="C877" s="141"/>
      <c r="D877" s="141"/>
      <c r="E877" s="142"/>
      <c r="F877" s="142"/>
      <c r="G877" s="142"/>
      <c r="H877" s="142"/>
      <c r="I877" s="142"/>
      <c r="J877" s="142"/>
      <c r="K877" s="142"/>
    </row>
    <row r="878" spans="2:11">
      <c r="B878" s="141"/>
      <c r="C878" s="141"/>
      <c r="D878" s="141"/>
      <c r="E878" s="142"/>
      <c r="F878" s="142"/>
      <c r="G878" s="142"/>
      <c r="H878" s="142"/>
      <c r="I878" s="142"/>
      <c r="J878" s="142"/>
      <c r="K878" s="142"/>
    </row>
    <row r="879" spans="2:11">
      <c r="B879" s="141"/>
      <c r="C879" s="141"/>
      <c r="D879" s="141"/>
      <c r="E879" s="142"/>
      <c r="F879" s="142"/>
      <c r="G879" s="142"/>
      <c r="H879" s="142"/>
      <c r="I879" s="142"/>
      <c r="J879" s="142"/>
      <c r="K879" s="142"/>
    </row>
    <row r="880" spans="2:11">
      <c r="B880" s="141"/>
      <c r="C880" s="141"/>
      <c r="D880" s="141"/>
      <c r="E880" s="142"/>
      <c r="F880" s="142"/>
      <c r="G880" s="142"/>
      <c r="H880" s="142"/>
      <c r="I880" s="142"/>
      <c r="J880" s="142"/>
      <c r="K880" s="142"/>
    </row>
    <row r="881" spans="2:11">
      <c r="B881" s="141"/>
      <c r="C881" s="141"/>
      <c r="D881" s="141"/>
      <c r="E881" s="142"/>
      <c r="F881" s="142"/>
      <c r="G881" s="142"/>
      <c r="H881" s="142"/>
      <c r="I881" s="142"/>
      <c r="J881" s="142"/>
      <c r="K881" s="142"/>
    </row>
    <row r="882" spans="2:11">
      <c r="B882" s="141"/>
      <c r="C882" s="141"/>
      <c r="D882" s="141"/>
      <c r="E882" s="142"/>
      <c r="F882" s="142"/>
      <c r="G882" s="142"/>
      <c r="H882" s="142"/>
      <c r="I882" s="142"/>
      <c r="J882" s="142"/>
      <c r="K882" s="142"/>
    </row>
    <row r="883" spans="2:11">
      <c r="B883" s="141"/>
      <c r="C883" s="141"/>
      <c r="D883" s="141"/>
      <c r="E883" s="142"/>
      <c r="F883" s="142"/>
      <c r="G883" s="142"/>
      <c r="H883" s="142"/>
      <c r="I883" s="142"/>
      <c r="J883" s="142"/>
      <c r="K883" s="142"/>
    </row>
    <row r="884" spans="2:11">
      <c r="B884" s="141"/>
      <c r="C884" s="141"/>
      <c r="D884" s="141"/>
      <c r="E884" s="142"/>
      <c r="F884" s="142"/>
      <c r="G884" s="142"/>
      <c r="H884" s="142"/>
      <c r="I884" s="142"/>
      <c r="J884" s="142"/>
      <c r="K884" s="142"/>
    </row>
    <row r="885" spans="2:11">
      <c r="B885" s="141"/>
      <c r="C885" s="141"/>
      <c r="D885" s="141"/>
      <c r="E885" s="142"/>
      <c r="F885" s="142"/>
      <c r="G885" s="142"/>
      <c r="H885" s="142"/>
      <c r="I885" s="142"/>
      <c r="J885" s="142"/>
      <c r="K885" s="142"/>
    </row>
    <row r="886" spans="2:11">
      <c r="B886" s="141"/>
      <c r="C886" s="141"/>
      <c r="D886" s="141"/>
      <c r="E886" s="142"/>
      <c r="F886" s="142"/>
      <c r="G886" s="142"/>
      <c r="H886" s="142"/>
      <c r="I886" s="142"/>
      <c r="J886" s="142"/>
      <c r="K886" s="142"/>
    </row>
    <row r="887" spans="2:11">
      <c r="B887" s="141"/>
      <c r="C887" s="141"/>
      <c r="D887" s="141"/>
      <c r="E887" s="142"/>
      <c r="F887" s="142"/>
      <c r="G887" s="142"/>
      <c r="H887" s="142"/>
      <c r="I887" s="142"/>
      <c r="J887" s="142"/>
      <c r="K887" s="142"/>
    </row>
    <row r="888" spans="2:11">
      <c r="B888" s="141"/>
      <c r="C888" s="141"/>
      <c r="D888" s="141"/>
      <c r="E888" s="142"/>
      <c r="F888" s="142"/>
      <c r="G888" s="142"/>
      <c r="H888" s="142"/>
      <c r="I888" s="142"/>
      <c r="J888" s="142"/>
      <c r="K888" s="142"/>
    </row>
    <row r="889" spans="2:11">
      <c r="B889" s="141"/>
      <c r="C889" s="141"/>
      <c r="D889" s="141"/>
      <c r="E889" s="142"/>
      <c r="F889" s="142"/>
      <c r="G889" s="142"/>
      <c r="H889" s="142"/>
      <c r="I889" s="142"/>
      <c r="J889" s="142"/>
      <c r="K889" s="142"/>
    </row>
    <row r="890" spans="2:11">
      <c r="B890" s="141"/>
      <c r="C890" s="141"/>
      <c r="D890" s="141"/>
      <c r="E890" s="142"/>
      <c r="F890" s="142"/>
      <c r="G890" s="142"/>
      <c r="H890" s="142"/>
      <c r="I890" s="142"/>
      <c r="J890" s="142"/>
      <c r="K890" s="142"/>
    </row>
    <row r="891" spans="2:11">
      <c r="B891" s="141"/>
      <c r="C891" s="141"/>
      <c r="D891" s="141"/>
      <c r="E891" s="142"/>
      <c r="F891" s="142"/>
      <c r="G891" s="142"/>
      <c r="H891" s="142"/>
      <c r="I891" s="142"/>
      <c r="J891" s="142"/>
      <c r="K891" s="142"/>
    </row>
    <row r="892" spans="2:11">
      <c r="B892" s="141"/>
      <c r="C892" s="141"/>
      <c r="D892" s="141"/>
      <c r="E892" s="142"/>
      <c r="F892" s="142"/>
      <c r="G892" s="142"/>
      <c r="H892" s="142"/>
      <c r="I892" s="142"/>
      <c r="J892" s="142"/>
      <c r="K892" s="142"/>
    </row>
    <row r="893" spans="2:11">
      <c r="B893" s="141"/>
      <c r="C893" s="141"/>
      <c r="D893" s="141"/>
      <c r="E893" s="142"/>
      <c r="F893" s="142"/>
      <c r="G893" s="142"/>
      <c r="H893" s="142"/>
      <c r="I893" s="142"/>
      <c r="J893" s="142"/>
      <c r="K893" s="142"/>
    </row>
    <row r="894" spans="2:11">
      <c r="B894" s="141"/>
      <c r="C894" s="141"/>
      <c r="D894" s="141"/>
      <c r="E894" s="142"/>
      <c r="F894" s="142"/>
      <c r="G894" s="142"/>
      <c r="H894" s="142"/>
      <c r="I894" s="142"/>
      <c r="J894" s="142"/>
      <c r="K894" s="142"/>
    </row>
    <row r="895" spans="2:11">
      <c r="B895" s="141"/>
      <c r="C895" s="141"/>
      <c r="D895" s="141"/>
      <c r="E895" s="142"/>
      <c r="F895" s="142"/>
      <c r="G895" s="142"/>
      <c r="H895" s="142"/>
      <c r="I895" s="142"/>
      <c r="J895" s="142"/>
      <c r="K895" s="142"/>
    </row>
    <row r="896" spans="2:11">
      <c r="B896" s="141"/>
      <c r="C896" s="141"/>
      <c r="D896" s="141"/>
      <c r="E896" s="142"/>
      <c r="F896" s="142"/>
      <c r="G896" s="142"/>
      <c r="H896" s="142"/>
      <c r="I896" s="142"/>
      <c r="J896" s="142"/>
      <c r="K896" s="142"/>
    </row>
    <row r="897" spans="2:11">
      <c r="B897" s="141"/>
      <c r="C897" s="141"/>
      <c r="D897" s="141"/>
      <c r="E897" s="142"/>
      <c r="F897" s="142"/>
      <c r="G897" s="142"/>
      <c r="H897" s="142"/>
      <c r="I897" s="142"/>
      <c r="J897" s="142"/>
      <c r="K897" s="142"/>
    </row>
    <row r="898" spans="2:11">
      <c r="B898" s="141"/>
      <c r="C898" s="141"/>
      <c r="D898" s="141"/>
      <c r="E898" s="142"/>
      <c r="F898" s="142"/>
      <c r="G898" s="142"/>
      <c r="H898" s="142"/>
      <c r="I898" s="142"/>
      <c r="J898" s="142"/>
      <c r="K898" s="142"/>
    </row>
    <row r="899" spans="2:11">
      <c r="B899" s="141"/>
      <c r="C899" s="141"/>
      <c r="D899" s="141"/>
      <c r="E899" s="142"/>
      <c r="F899" s="142"/>
      <c r="G899" s="142"/>
      <c r="H899" s="142"/>
      <c r="I899" s="142"/>
      <c r="J899" s="142"/>
      <c r="K899" s="142"/>
    </row>
    <row r="900" spans="2:11">
      <c r="B900" s="141"/>
      <c r="C900" s="141"/>
      <c r="D900" s="141"/>
      <c r="E900" s="142"/>
      <c r="F900" s="142"/>
      <c r="G900" s="142"/>
      <c r="H900" s="142"/>
      <c r="I900" s="142"/>
      <c r="J900" s="142"/>
      <c r="K900" s="142"/>
    </row>
    <row r="901" spans="2:11">
      <c r="B901" s="141"/>
      <c r="C901" s="141"/>
      <c r="D901" s="141"/>
      <c r="E901" s="142"/>
      <c r="F901" s="142"/>
      <c r="G901" s="142"/>
      <c r="H901" s="142"/>
      <c r="I901" s="142"/>
      <c r="J901" s="142"/>
      <c r="K901" s="142"/>
    </row>
    <row r="902" spans="2:11">
      <c r="B902" s="141"/>
      <c r="C902" s="141"/>
      <c r="D902" s="141"/>
      <c r="E902" s="142"/>
      <c r="F902" s="142"/>
      <c r="G902" s="142"/>
      <c r="H902" s="142"/>
      <c r="I902" s="142"/>
      <c r="J902" s="142"/>
      <c r="K902" s="142"/>
    </row>
    <row r="903" spans="2:11">
      <c r="B903" s="141"/>
      <c r="C903" s="141"/>
      <c r="D903" s="141"/>
      <c r="E903" s="142"/>
      <c r="F903" s="142"/>
      <c r="G903" s="142"/>
      <c r="H903" s="142"/>
      <c r="I903" s="142"/>
      <c r="J903" s="142"/>
      <c r="K903" s="142"/>
    </row>
    <row r="904" spans="2:11">
      <c r="B904" s="141"/>
      <c r="C904" s="141"/>
      <c r="D904" s="141"/>
      <c r="E904" s="142"/>
      <c r="F904" s="142"/>
      <c r="G904" s="142"/>
      <c r="H904" s="142"/>
      <c r="I904" s="142"/>
      <c r="J904" s="142"/>
      <c r="K904" s="142"/>
    </row>
    <row r="905" spans="2:11">
      <c r="B905" s="141"/>
      <c r="C905" s="141"/>
      <c r="D905" s="141"/>
      <c r="E905" s="142"/>
      <c r="F905" s="142"/>
      <c r="G905" s="142"/>
      <c r="H905" s="142"/>
      <c r="I905" s="142"/>
      <c r="J905" s="142"/>
      <c r="K905" s="142"/>
    </row>
    <row r="906" spans="2:11">
      <c r="B906" s="141"/>
      <c r="C906" s="141"/>
      <c r="D906" s="141"/>
      <c r="E906" s="142"/>
      <c r="F906" s="142"/>
      <c r="G906" s="142"/>
      <c r="H906" s="142"/>
      <c r="I906" s="142"/>
      <c r="J906" s="142"/>
      <c r="K906" s="142"/>
    </row>
    <row r="907" spans="2:11">
      <c r="B907" s="141"/>
      <c r="C907" s="141"/>
      <c r="D907" s="141"/>
      <c r="E907" s="142"/>
      <c r="F907" s="142"/>
      <c r="G907" s="142"/>
      <c r="H907" s="142"/>
      <c r="I907" s="142"/>
      <c r="J907" s="142"/>
      <c r="K907" s="142"/>
    </row>
    <row r="908" spans="2:11">
      <c r="B908" s="141"/>
      <c r="C908" s="141"/>
      <c r="D908" s="141"/>
      <c r="E908" s="142"/>
      <c r="F908" s="142"/>
      <c r="G908" s="142"/>
      <c r="H908" s="142"/>
      <c r="I908" s="142"/>
      <c r="J908" s="142"/>
      <c r="K908" s="142"/>
    </row>
    <row r="909" spans="2:11">
      <c r="B909" s="141"/>
      <c r="C909" s="141"/>
      <c r="D909" s="141"/>
      <c r="E909" s="142"/>
      <c r="F909" s="142"/>
      <c r="G909" s="142"/>
      <c r="H909" s="142"/>
      <c r="I909" s="142"/>
      <c r="J909" s="142"/>
      <c r="K909" s="142"/>
    </row>
    <row r="910" spans="2:11">
      <c r="B910" s="141"/>
      <c r="C910" s="141"/>
      <c r="D910" s="141"/>
      <c r="E910" s="142"/>
      <c r="F910" s="142"/>
      <c r="G910" s="142"/>
      <c r="H910" s="142"/>
      <c r="I910" s="142"/>
      <c r="J910" s="142"/>
      <c r="K910" s="142"/>
    </row>
    <row r="911" spans="2:11">
      <c r="B911" s="141"/>
      <c r="C911" s="141"/>
      <c r="D911" s="141"/>
      <c r="E911" s="142"/>
      <c r="F911" s="142"/>
      <c r="G911" s="142"/>
      <c r="H911" s="142"/>
      <c r="I911" s="142"/>
      <c r="J911" s="142"/>
      <c r="K911" s="142"/>
    </row>
    <row r="912" spans="2:11">
      <c r="B912" s="141"/>
      <c r="C912" s="141"/>
      <c r="D912" s="141"/>
      <c r="E912" s="142"/>
      <c r="F912" s="142"/>
      <c r="G912" s="142"/>
      <c r="H912" s="142"/>
      <c r="I912" s="142"/>
      <c r="J912" s="142"/>
      <c r="K912" s="142"/>
    </row>
    <row r="913" spans="2:11">
      <c r="B913" s="141"/>
      <c r="C913" s="141"/>
      <c r="D913" s="141"/>
      <c r="E913" s="142"/>
      <c r="F913" s="142"/>
      <c r="G913" s="142"/>
      <c r="H913" s="142"/>
      <c r="I913" s="142"/>
      <c r="J913" s="142"/>
      <c r="K913" s="142"/>
    </row>
    <row r="914" spans="2:11">
      <c r="B914" s="141"/>
      <c r="C914" s="141"/>
      <c r="D914" s="141"/>
      <c r="E914" s="142"/>
      <c r="F914" s="142"/>
      <c r="G914" s="142"/>
      <c r="H914" s="142"/>
      <c r="I914" s="142"/>
      <c r="J914" s="142"/>
      <c r="K914" s="142"/>
    </row>
    <row r="915" spans="2:11">
      <c r="B915" s="141"/>
      <c r="C915" s="141"/>
      <c r="D915" s="141"/>
      <c r="E915" s="142"/>
      <c r="F915" s="142"/>
      <c r="G915" s="142"/>
      <c r="H915" s="142"/>
      <c r="I915" s="142"/>
      <c r="J915" s="142"/>
      <c r="K915" s="142"/>
    </row>
    <row r="916" spans="2:11">
      <c r="B916" s="141"/>
      <c r="C916" s="141"/>
      <c r="D916" s="141"/>
      <c r="E916" s="142"/>
      <c r="F916" s="142"/>
      <c r="G916" s="142"/>
      <c r="H916" s="142"/>
      <c r="I916" s="142"/>
      <c r="J916" s="142"/>
      <c r="K916" s="142"/>
    </row>
    <row r="917" spans="2:11">
      <c r="B917" s="141"/>
      <c r="C917" s="141"/>
      <c r="D917" s="141"/>
      <c r="E917" s="142"/>
      <c r="F917" s="142"/>
      <c r="G917" s="142"/>
      <c r="H917" s="142"/>
      <c r="I917" s="142"/>
      <c r="J917" s="142"/>
      <c r="K917" s="142"/>
    </row>
    <row r="918" spans="2:11">
      <c r="B918" s="141"/>
      <c r="C918" s="141"/>
      <c r="D918" s="141"/>
      <c r="E918" s="142"/>
      <c r="F918" s="142"/>
      <c r="G918" s="142"/>
      <c r="H918" s="142"/>
      <c r="I918" s="142"/>
      <c r="J918" s="142"/>
      <c r="K918" s="142"/>
    </row>
    <row r="919" spans="2:11">
      <c r="B919" s="141"/>
      <c r="C919" s="141"/>
      <c r="D919" s="141"/>
      <c r="E919" s="142"/>
      <c r="F919" s="142"/>
      <c r="G919" s="142"/>
      <c r="H919" s="142"/>
      <c r="I919" s="142"/>
      <c r="J919" s="142"/>
      <c r="K919" s="142"/>
    </row>
    <row r="920" spans="2:11">
      <c r="B920" s="141"/>
      <c r="C920" s="141"/>
      <c r="D920" s="141"/>
      <c r="E920" s="142"/>
      <c r="F920" s="142"/>
      <c r="G920" s="142"/>
      <c r="H920" s="142"/>
      <c r="I920" s="142"/>
      <c r="J920" s="142"/>
      <c r="K920" s="142"/>
    </row>
    <row r="921" spans="2:11">
      <c r="B921" s="141"/>
      <c r="C921" s="141"/>
      <c r="D921" s="141"/>
      <c r="E921" s="142"/>
      <c r="F921" s="142"/>
      <c r="G921" s="142"/>
      <c r="H921" s="142"/>
      <c r="I921" s="142"/>
      <c r="J921" s="142"/>
      <c r="K921" s="142"/>
    </row>
    <row r="922" spans="2:11">
      <c r="B922" s="141"/>
      <c r="C922" s="141"/>
      <c r="D922" s="141"/>
      <c r="E922" s="142"/>
      <c r="F922" s="142"/>
      <c r="G922" s="142"/>
      <c r="H922" s="142"/>
      <c r="I922" s="142"/>
      <c r="J922" s="142"/>
      <c r="K922" s="142"/>
    </row>
    <row r="923" spans="2:11">
      <c r="B923" s="141"/>
      <c r="C923" s="141"/>
      <c r="D923" s="141"/>
      <c r="E923" s="142"/>
      <c r="F923" s="142"/>
      <c r="G923" s="142"/>
      <c r="H923" s="142"/>
      <c r="I923" s="142"/>
      <c r="J923" s="142"/>
      <c r="K923" s="142"/>
    </row>
    <row r="924" spans="2:11">
      <c r="B924" s="141"/>
      <c r="C924" s="141"/>
      <c r="D924" s="141"/>
      <c r="E924" s="142"/>
      <c r="F924" s="142"/>
      <c r="G924" s="142"/>
      <c r="H924" s="142"/>
      <c r="I924" s="142"/>
      <c r="J924" s="142"/>
      <c r="K924" s="142"/>
    </row>
    <row r="925" spans="2:11">
      <c r="B925" s="141"/>
      <c r="C925" s="141"/>
      <c r="D925" s="141"/>
      <c r="E925" s="142"/>
      <c r="F925" s="142"/>
      <c r="G925" s="142"/>
      <c r="H925" s="142"/>
      <c r="I925" s="142"/>
      <c r="J925" s="142"/>
      <c r="K925" s="142"/>
    </row>
    <row r="926" spans="2:11">
      <c r="B926" s="141"/>
      <c r="C926" s="141"/>
      <c r="D926" s="141"/>
      <c r="E926" s="142"/>
      <c r="F926" s="142"/>
      <c r="G926" s="142"/>
      <c r="H926" s="142"/>
      <c r="I926" s="142"/>
      <c r="J926" s="142"/>
      <c r="K926" s="142"/>
    </row>
    <row r="927" spans="2:11">
      <c r="B927" s="141"/>
      <c r="C927" s="141"/>
      <c r="D927" s="141"/>
      <c r="E927" s="142"/>
      <c r="F927" s="142"/>
      <c r="G927" s="142"/>
      <c r="H927" s="142"/>
      <c r="I927" s="142"/>
      <c r="J927" s="142"/>
      <c r="K927" s="142"/>
    </row>
    <row r="928" spans="2:11">
      <c r="B928" s="141"/>
      <c r="C928" s="141"/>
      <c r="D928" s="141"/>
      <c r="E928" s="142"/>
      <c r="F928" s="142"/>
      <c r="G928" s="142"/>
      <c r="H928" s="142"/>
      <c r="I928" s="142"/>
      <c r="J928" s="142"/>
      <c r="K928" s="142"/>
    </row>
    <row r="929" spans="2:11">
      <c r="B929" s="141"/>
      <c r="C929" s="141"/>
      <c r="D929" s="141"/>
      <c r="E929" s="142"/>
      <c r="F929" s="142"/>
      <c r="G929" s="142"/>
      <c r="H929" s="142"/>
      <c r="I929" s="142"/>
      <c r="J929" s="142"/>
      <c r="K929" s="142"/>
    </row>
    <row r="930" spans="2:11">
      <c r="B930" s="141"/>
      <c r="C930" s="141"/>
      <c r="D930" s="141"/>
      <c r="E930" s="142"/>
      <c r="F930" s="142"/>
      <c r="G930" s="142"/>
      <c r="H930" s="142"/>
      <c r="I930" s="142"/>
      <c r="J930" s="142"/>
      <c r="K930" s="142"/>
    </row>
    <row r="931" spans="2:11">
      <c r="B931" s="141"/>
      <c r="C931" s="141"/>
      <c r="D931" s="141"/>
      <c r="E931" s="142"/>
      <c r="F931" s="142"/>
      <c r="G931" s="142"/>
      <c r="H931" s="142"/>
      <c r="I931" s="142"/>
      <c r="J931" s="142"/>
      <c r="K931" s="142"/>
    </row>
    <row r="932" spans="2:11">
      <c r="B932" s="141"/>
      <c r="C932" s="141"/>
      <c r="D932" s="141"/>
      <c r="E932" s="142"/>
      <c r="F932" s="142"/>
      <c r="G932" s="142"/>
      <c r="H932" s="142"/>
      <c r="I932" s="142"/>
      <c r="J932" s="142"/>
      <c r="K932" s="142"/>
    </row>
    <row r="933" spans="2:11">
      <c r="B933" s="141"/>
      <c r="C933" s="141"/>
      <c r="D933" s="141"/>
      <c r="E933" s="142"/>
      <c r="F933" s="142"/>
      <c r="G933" s="142"/>
      <c r="H933" s="142"/>
      <c r="I933" s="142"/>
      <c r="J933" s="142"/>
      <c r="K933" s="142"/>
    </row>
    <row r="934" spans="2:11">
      <c r="B934" s="141"/>
      <c r="C934" s="141"/>
      <c r="D934" s="141"/>
      <c r="E934" s="142"/>
      <c r="F934" s="142"/>
      <c r="G934" s="142"/>
      <c r="H934" s="142"/>
      <c r="I934" s="142"/>
      <c r="J934" s="142"/>
      <c r="K934" s="142"/>
    </row>
    <row r="935" spans="2:11">
      <c r="B935" s="141"/>
      <c r="C935" s="141"/>
      <c r="D935" s="141"/>
      <c r="E935" s="142"/>
      <c r="F935" s="142"/>
      <c r="G935" s="142"/>
      <c r="H935" s="142"/>
      <c r="I935" s="142"/>
      <c r="J935" s="142"/>
      <c r="K935" s="142"/>
    </row>
    <row r="936" spans="2:11">
      <c r="B936" s="141"/>
      <c r="C936" s="141"/>
      <c r="D936" s="141"/>
      <c r="E936" s="142"/>
      <c r="F936" s="142"/>
      <c r="G936" s="142"/>
      <c r="H936" s="142"/>
      <c r="I936" s="142"/>
      <c r="J936" s="142"/>
      <c r="K936" s="142"/>
    </row>
    <row r="937" spans="2:11">
      <c r="B937" s="141"/>
      <c r="C937" s="141"/>
      <c r="D937" s="141"/>
      <c r="E937" s="142"/>
      <c r="F937" s="142"/>
      <c r="G937" s="142"/>
      <c r="H937" s="142"/>
      <c r="I937" s="142"/>
      <c r="J937" s="142"/>
      <c r="K937" s="142"/>
    </row>
    <row r="938" spans="2:11">
      <c r="B938" s="141"/>
      <c r="C938" s="141"/>
      <c r="D938" s="141"/>
      <c r="E938" s="142"/>
      <c r="F938" s="142"/>
      <c r="G938" s="142"/>
      <c r="H938" s="142"/>
      <c r="I938" s="142"/>
      <c r="J938" s="142"/>
      <c r="K938" s="142"/>
    </row>
    <row r="939" spans="2:11">
      <c r="B939" s="141"/>
      <c r="C939" s="141"/>
      <c r="D939" s="141"/>
      <c r="E939" s="142"/>
      <c r="F939" s="142"/>
      <c r="G939" s="142"/>
      <c r="H939" s="142"/>
      <c r="I939" s="142"/>
      <c r="J939" s="142"/>
      <c r="K939" s="142"/>
    </row>
    <row r="940" spans="2:11">
      <c r="B940" s="141"/>
      <c r="C940" s="141"/>
      <c r="D940" s="141"/>
      <c r="E940" s="142"/>
      <c r="F940" s="142"/>
      <c r="G940" s="142"/>
      <c r="H940" s="142"/>
      <c r="I940" s="142"/>
      <c r="J940" s="142"/>
      <c r="K940" s="142"/>
    </row>
    <row r="941" spans="2:11">
      <c r="B941" s="141"/>
      <c r="C941" s="141"/>
      <c r="D941" s="141"/>
      <c r="E941" s="142"/>
      <c r="F941" s="142"/>
      <c r="G941" s="142"/>
      <c r="H941" s="142"/>
      <c r="I941" s="142"/>
      <c r="J941" s="142"/>
      <c r="K941" s="142"/>
    </row>
    <row r="942" spans="2:11">
      <c r="B942" s="141"/>
      <c r="C942" s="141"/>
      <c r="D942" s="141"/>
      <c r="E942" s="142"/>
      <c r="F942" s="142"/>
      <c r="G942" s="142"/>
      <c r="H942" s="142"/>
      <c r="I942" s="142"/>
      <c r="J942" s="142"/>
      <c r="K942" s="142"/>
    </row>
    <row r="943" spans="2:11">
      <c r="B943" s="141"/>
      <c r="C943" s="141"/>
      <c r="D943" s="141"/>
      <c r="E943" s="142"/>
      <c r="F943" s="142"/>
      <c r="G943" s="142"/>
      <c r="H943" s="142"/>
      <c r="I943" s="142"/>
      <c r="J943" s="142"/>
      <c r="K943" s="142"/>
    </row>
    <row r="944" spans="2:11">
      <c r="B944" s="141"/>
      <c r="C944" s="141"/>
      <c r="D944" s="141"/>
      <c r="E944" s="142"/>
      <c r="F944" s="142"/>
      <c r="G944" s="142"/>
      <c r="H944" s="142"/>
      <c r="I944" s="142"/>
      <c r="J944" s="142"/>
      <c r="K944" s="142"/>
    </row>
    <row r="945" spans="2:11">
      <c r="B945" s="141"/>
      <c r="C945" s="141"/>
      <c r="D945" s="141"/>
      <c r="E945" s="142"/>
      <c r="F945" s="142"/>
      <c r="G945" s="142"/>
      <c r="H945" s="142"/>
      <c r="I945" s="142"/>
      <c r="J945" s="142"/>
      <c r="K945" s="142"/>
    </row>
    <row r="946" spans="2:11">
      <c r="B946" s="141"/>
      <c r="C946" s="141"/>
      <c r="D946" s="141"/>
      <c r="E946" s="142"/>
      <c r="F946" s="142"/>
      <c r="G946" s="142"/>
      <c r="H946" s="142"/>
      <c r="I946" s="142"/>
      <c r="J946" s="142"/>
      <c r="K946" s="142"/>
    </row>
    <row r="947" spans="2:11">
      <c r="B947" s="141"/>
      <c r="C947" s="141"/>
      <c r="D947" s="141"/>
      <c r="E947" s="142"/>
      <c r="F947" s="142"/>
      <c r="G947" s="142"/>
      <c r="H947" s="142"/>
      <c r="I947" s="142"/>
      <c r="J947" s="142"/>
      <c r="K947" s="142"/>
    </row>
    <row r="948" spans="2:11">
      <c r="B948" s="141"/>
      <c r="C948" s="141"/>
      <c r="D948" s="141"/>
      <c r="E948" s="142"/>
      <c r="F948" s="142"/>
      <c r="G948" s="142"/>
      <c r="H948" s="142"/>
      <c r="I948" s="142"/>
      <c r="J948" s="142"/>
      <c r="K948" s="142"/>
    </row>
    <row r="949" spans="2:11">
      <c r="B949" s="141"/>
      <c r="C949" s="141"/>
      <c r="D949" s="141"/>
      <c r="E949" s="142"/>
      <c r="F949" s="142"/>
      <c r="G949" s="142"/>
      <c r="H949" s="142"/>
      <c r="I949" s="142"/>
      <c r="J949" s="142"/>
      <c r="K949" s="142"/>
    </row>
    <row r="950" spans="2:11">
      <c r="B950" s="141"/>
      <c r="C950" s="141"/>
      <c r="D950" s="141"/>
      <c r="E950" s="142"/>
      <c r="F950" s="142"/>
      <c r="G950" s="142"/>
      <c r="H950" s="142"/>
      <c r="I950" s="142"/>
      <c r="J950" s="142"/>
      <c r="K950" s="142"/>
    </row>
    <row r="951" spans="2:11">
      <c r="B951" s="141"/>
      <c r="C951" s="141"/>
      <c r="D951" s="141"/>
      <c r="E951" s="142"/>
      <c r="F951" s="142"/>
      <c r="G951" s="142"/>
      <c r="H951" s="142"/>
      <c r="I951" s="142"/>
      <c r="J951" s="142"/>
      <c r="K951" s="142"/>
    </row>
    <row r="952" spans="2:11">
      <c r="B952" s="141"/>
      <c r="C952" s="141"/>
      <c r="D952" s="141"/>
      <c r="E952" s="142"/>
      <c r="F952" s="142"/>
      <c r="G952" s="142"/>
      <c r="H952" s="142"/>
      <c r="I952" s="142"/>
      <c r="J952" s="142"/>
      <c r="K952" s="142"/>
    </row>
    <row r="953" spans="2:11">
      <c r="B953" s="141"/>
      <c r="C953" s="141"/>
      <c r="D953" s="141"/>
      <c r="E953" s="142"/>
      <c r="F953" s="142"/>
      <c r="G953" s="142"/>
      <c r="H953" s="142"/>
      <c r="I953" s="142"/>
      <c r="J953" s="142"/>
      <c r="K953" s="142"/>
    </row>
    <row r="954" spans="2:11">
      <c r="B954" s="141"/>
      <c r="C954" s="141"/>
      <c r="D954" s="141"/>
      <c r="E954" s="142"/>
      <c r="F954" s="142"/>
      <c r="G954" s="142"/>
      <c r="H954" s="142"/>
      <c r="I954" s="142"/>
      <c r="J954" s="142"/>
      <c r="K954" s="142"/>
    </row>
    <row r="955" spans="2:11">
      <c r="B955" s="141"/>
      <c r="C955" s="141"/>
      <c r="D955" s="141"/>
      <c r="E955" s="142"/>
      <c r="F955" s="142"/>
      <c r="G955" s="142"/>
      <c r="H955" s="142"/>
      <c r="I955" s="142"/>
      <c r="J955" s="142"/>
      <c r="K955" s="142"/>
    </row>
    <row r="956" spans="2:11">
      <c r="B956" s="141"/>
      <c r="C956" s="141"/>
      <c r="D956" s="141"/>
      <c r="E956" s="142"/>
      <c r="F956" s="142"/>
      <c r="G956" s="142"/>
      <c r="H956" s="142"/>
      <c r="I956" s="142"/>
      <c r="J956" s="142"/>
      <c r="K956" s="142"/>
    </row>
    <row r="957" spans="2:11">
      <c r="B957" s="141"/>
      <c r="C957" s="141"/>
      <c r="D957" s="141"/>
      <c r="E957" s="142"/>
      <c r="F957" s="142"/>
      <c r="G957" s="142"/>
      <c r="H957" s="142"/>
      <c r="I957" s="142"/>
      <c r="J957" s="142"/>
      <c r="K957" s="142"/>
    </row>
    <row r="958" spans="2:11">
      <c r="B958" s="141"/>
      <c r="C958" s="141"/>
      <c r="D958" s="141"/>
      <c r="E958" s="142"/>
      <c r="F958" s="142"/>
      <c r="G958" s="142"/>
      <c r="H958" s="142"/>
      <c r="I958" s="142"/>
      <c r="J958" s="142"/>
      <c r="K958" s="142"/>
    </row>
    <row r="959" spans="2:11">
      <c r="B959" s="141"/>
      <c r="C959" s="141"/>
      <c r="D959" s="141"/>
      <c r="E959" s="142"/>
      <c r="F959" s="142"/>
      <c r="G959" s="142"/>
      <c r="H959" s="142"/>
      <c r="I959" s="142"/>
      <c r="J959" s="142"/>
      <c r="K959" s="142"/>
    </row>
    <row r="960" spans="2:11">
      <c r="B960" s="141"/>
      <c r="C960" s="141"/>
      <c r="D960" s="141"/>
      <c r="E960" s="142"/>
      <c r="F960" s="142"/>
      <c r="G960" s="142"/>
      <c r="H960" s="142"/>
      <c r="I960" s="142"/>
      <c r="J960" s="142"/>
      <c r="K960" s="142"/>
    </row>
    <row r="961" spans="2:11">
      <c r="B961" s="141"/>
      <c r="C961" s="141"/>
      <c r="D961" s="141"/>
      <c r="E961" s="142"/>
      <c r="F961" s="142"/>
      <c r="G961" s="142"/>
      <c r="H961" s="142"/>
      <c r="I961" s="142"/>
      <c r="J961" s="142"/>
      <c r="K961" s="142"/>
    </row>
    <row r="962" spans="2:11">
      <c r="B962" s="141"/>
      <c r="C962" s="141"/>
      <c r="D962" s="141"/>
      <c r="E962" s="142"/>
      <c r="F962" s="142"/>
      <c r="G962" s="142"/>
      <c r="H962" s="142"/>
      <c r="I962" s="142"/>
      <c r="J962" s="142"/>
      <c r="K962" s="142"/>
    </row>
    <row r="963" spans="2:11">
      <c r="B963" s="141"/>
      <c r="C963" s="141"/>
      <c r="D963" s="141"/>
      <c r="E963" s="142"/>
      <c r="F963" s="142"/>
      <c r="G963" s="142"/>
      <c r="H963" s="142"/>
      <c r="I963" s="142"/>
      <c r="J963" s="142"/>
      <c r="K963" s="142"/>
    </row>
    <row r="964" spans="2:11">
      <c r="B964" s="141"/>
      <c r="C964" s="141"/>
      <c r="D964" s="141"/>
      <c r="E964" s="142"/>
      <c r="F964" s="142"/>
      <c r="G964" s="142"/>
      <c r="H964" s="142"/>
      <c r="I964" s="142"/>
      <c r="J964" s="142"/>
      <c r="K964" s="142"/>
    </row>
    <row r="965" spans="2:11">
      <c r="B965" s="141"/>
      <c r="C965" s="141"/>
      <c r="D965" s="141"/>
      <c r="E965" s="142"/>
      <c r="F965" s="142"/>
      <c r="G965" s="142"/>
      <c r="H965" s="142"/>
      <c r="I965" s="142"/>
      <c r="J965" s="142"/>
      <c r="K965" s="142"/>
    </row>
    <row r="966" spans="2:11">
      <c r="B966" s="141"/>
      <c r="C966" s="141"/>
      <c r="D966" s="141"/>
      <c r="E966" s="142"/>
      <c r="F966" s="142"/>
      <c r="G966" s="142"/>
      <c r="H966" s="142"/>
      <c r="I966" s="142"/>
      <c r="J966" s="142"/>
      <c r="K966" s="142"/>
    </row>
    <row r="967" spans="2:11">
      <c r="B967" s="141"/>
      <c r="C967" s="141"/>
      <c r="D967" s="141"/>
      <c r="E967" s="142"/>
      <c r="F967" s="142"/>
      <c r="G967" s="142"/>
      <c r="H967" s="142"/>
      <c r="I967" s="142"/>
      <c r="J967" s="142"/>
      <c r="K967" s="142"/>
    </row>
    <row r="968" spans="2:11">
      <c r="B968" s="141"/>
      <c r="C968" s="141"/>
      <c r="D968" s="141"/>
      <c r="E968" s="142"/>
      <c r="F968" s="142"/>
      <c r="G968" s="142"/>
      <c r="H968" s="142"/>
      <c r="I968" s="142"/>
      <c r="J968" s="142"/>
      <c r="K968" s="142"/>
    </row>
    <row r="969" spans="2:11">
      <c r="B969" s="141"/>
      <c r="C969" s="141"/>
      <c r="D969" s="141"/>
      <c r="E969" s="142"/>
      <c r="F969" s="142"/>
      <c r="G969" s="142"/>
      <c r="H969" s="142"/>
      <c r="I969" s="142"/>
      <c r="J969" s="142"/>
      <c r="K969" s="142"/>
    </row>
    <row r="970" spans="2:11">
      <c r="B970" s="141"/>
      <c r="C970" s="141"/>
      <c r="D970" s="141"/>
      <c r="E970" s="142"/>
      <c r="F970" s="142"/>
      <c r="G970" s="142"/>
      <c r="H970" s="142"/>
      <c r="I970" s="142"/>
      <c r="J970" s="142"/>
      <c r="K970" s="142"/>
    </row>
    <row r="971" spans="2:11">
      <c r="B971" s="141"/>
      <c r="C971" s="141"/>
      <c r="D971" s="141"/>
      <c r="E971" s="142"/>
      <c r="F971" s="142"/>
      <c r="G971" s="142"/>
      <c r="H971" s="142"/>
      <c r="I971" s="142"/>
      <c r="J971" s="142"/>
      <c r="K971" s="142"/>
    </row>
    <row r="972" spans="2:11">
      <c r="B972" s="141"/>
      <c r="C972" s="141"/>
      <c r="D972" s="141"/>
      <c r="E972" s="142"/>
      <c r="F972" s="142"/>
      <c r="G972" s="142"/>
      <c r="H972" s="142"/>
      <c r="I972" s="142"/>
      <c r="J972" s="142"/>
      <c r="K972" s="142"/>
    </row>
    <row r="973" spans="2:11">
      <c r="B973" s="141"/>
      <c r="C973" s="141"/>
      <c r="D973" s="141"/>
      <c r="E973" s="142"/>
      <c r="F973" s="142"/>
      <c r="G973" s="142"/>
      <c r="H973" s="142"/>
      <c r="I973" s="142"/>
      <c r="J973" s="142"/>
      <c r="K973" s="142"/>
    </row>
    <row r="974" spans="2:11">
      <c r="B974" s="141"/>
      <c r="C974" s="141"/>
      <c r="D974" s="141"/>
      <c r="E974" s="142"/>
      <c r="F974" s="142"/>
      <c r="G974" s="142"/>
      <c r="H974" s="142"/>
      <c r="I974" s="142"/>
      <c r="J974" s="142"/>
      <c r="K974" s="142"/>
    </row>
    <row r="975" spans="2:11">
      <c r="B975" s="141"/>
      <c r="C975" s="141"/>
      <c r="D975" s="141"/>
      <c r="E975" s="142"/>
      <c r="F975" s="142"/>
      <c r="G975" s="142"/>
      <c r="H975" s="142"/>
      <c r="I975" s="142"/>
      <c r="J975" s="142"/>
      <c r="K975" s="142"/>
    </row>
    <row r="976" spans="2:11">
      <c r="B976" s="141"/>
      <c r="C976" s="141"/>
      <c r="D976" s="141"/>
      <c r="E976" s="142"/>
      <c r="F976" s="142"/>
      <c r="G976" s="142"/>
      <c r="H976" s="142"/>
      <c r="I976" s="142"/>
      <c r="J976" s="142"/>
      <c r="K976" s="142"/>
    </row>
    <row r="977" spans="2:11">
      <c r="B977" s="141"/>
      <c r="C977" s="141"/>
      <c r="D977" s="141"/>
      <c r="E977" s="142"/>
      <c r="F977" s="142"/>
      <c r="G977" s="142"/>
      <c r="H977" s="142"/>
      <c r="I977" s="142"/>
      <c r="J977" s="142"/>
      <c r="K977" s="142"/>
    </row>
    <row r="978" spans="2:11">
      <c r="B978" s="141"/>
      <c r="C978" s="141"/>
      <c r="D978" s="141"/>
      <c r="E978" s="142"/>
      <c r="F978" s="142"/>
      <c r="G978" s="142"/>
      <c r="H978" s="142"/>
      <c r="I978" s="142"/>
      <c r="J978" s="142"/>
      <c r="K978" s="142"/>
    </row>
    <row r="979" spans="2:11">
      <c r="B979" s="141"/>
      <c r="C979" s="141"/>
      <c r="D979" s="141"/>
      <c r="E979" s="142"/>
      <c r="F979" s="142"/>
      <c r="G979" s="142"/>
      <c r="H979" s="142"/>
      <c r="I979" s="142"/>
      <c r="J979" s="142"/>
      <c r="K979" s="142"/>
    </row>
    <row r="980" spans="2:11">
      <c r="B980" s="141"/>
      <c r="C980" s="141"/>
      <c r="D980" s="141"/>
      <c r="E980" s="142"/>
      <c r="F980" s="142"/>
      <c r="G980" s="142"/>
      <c r="H980" s="142"/>
      <c r="I980" s="142"/>
      <c r="J980" s="142"/>
      <c r="K980" s="142"/>
    </row>
    <row r="981" spans="2:11">
      <c r="B981" s="141"/>
      <c r="C981" s="141"/>
      <c r="D981" s="141"/>
      <c r="E981" s="142"/>
      <c r="F981" s="142"/>
      <c r="G981" s="142"/>
      <c r="H981" s="142"/>
      <c r="I981" s="142"/>
      <c r="J981" s="142"/>
      <c r="K981" s="142"/>
    </row>
    <row r="982" spans="2:11">
      <c r="B982" s="141"/>
      <c r="C982" s="141"/>
      <c r="D982" s="141"/>
      <c r="E982" s="142"/>
      <c r="F982" s="142"/>
      <c r="G982" s="142"/>
      <c r="H982" s="142"/>
      <c r="I982" s="142"/>
      <c r="J982" s="142"/>
      <c r="K982" s="142"/>
    </row>
    <row r="983" spans="2:11">
      <c r="B983" s="141"/>
      <c r="C983" s="141"/>
      <c r="D983" s="141"/>
      <c r="E983" s="142"/>
      <c r="F983" s="142"/>
      <c r="G983" s="142"/>
      <c r="H983" s="142"/>
      <c r="I983" s="142"/>
      <c r="J983" s="142"/>
      <c r="K983" s="142"/>
    </row>
    <row r="984" spans="2:11">
      <c r="B984" s="141"/>
      <c r="C984" s="141"/>
      <c r="D984" s="141"/>
      <c r="E984" s="142"/>
      <c r="F984" s="142"/>
      <c r="G984" s="142"/>
      <c r="H984" s="142"/>
      <c r="I984" s="142"/>
      <c r="J984" s="142"/>
      <c r="K984" s="142"/>
    </row>
    <row r="985" spans="2:11">
      <c r="B985" s="141"/>
      <c r="C985" s="141"/>
      <c r="D985" s="141"/>
      <c r="E985" s="142"/>
      <c r="F985" s="142"/>
      <c r="G985" s="142"/>
      <c r="H985" s="142"/>
      <c r="I985" s="142"/>
      <c r="J985" s="142"/>
      <c r="K985" s="142"/>
    </row>
    <row r="986" spans="2:11">
      <c r="B986" s="141"/>
      <c r="C986" s="141"/>
      <c r="D986" s="141"/>
      <c r="E986" s="142"/>
      <c r="F986" s="142"/>
      <c r="G986" s="142"/>
      <c r="H986" s="142"/>
      <c r="I986" s="142"/>
      <c r="J986" s="142"/>
      <c r="K986" s="142"/>
    </row>
    <row r="987" spans="2:11">
      <c r="B987" s="141"/>
      <c r="C987" s="141"/>
      <c r="D987" s="141"/>
      <c r="E987" s="142"/>
      <c r="F987" s="142"/>
      <c r="G987" s="142"/>
      <c r="H987" s="142"/>
      <c r="I987" s="142"/>
      <c r="J987" s="142"/>
      <c r="K987" s="142"/>
    </row>
    <row r="988" spans="2:11">
      <c r="B988" s="141"/>
      <c r="C988" s="141"/>
      <c r="D988" s="141"/>
      <c r="E988" s="142"/>
      <c r="F988" s="142"/>
      <c r="G988" s="142"/>
      <c r="H988" s="142"/>
      <c r="I988" s="142"/>
      <c r="J988" s="142"/>
      <c r="K988" s="142"/>
    </row>
    <row r="989" spans="2:11">
      <c r="B989" s="141"/>
      <c r="C989" s="141"/>
      <c r="D989" s="141"/>
      <c r="E989" s="142"/>
      <c r="F989" s="142"/>
      <c r="G989" s="142"/>
      <c r="H989" s="142"/>
      <c r="I989" s="142"/>
      <c r="J989" s="142"/>
      <c r="K989" s="142"/>
    </row>
    <row r="990" spans="2:11">
      <c r="B990" s="141"/>
      <c r="C990" s="141"/>
      <c r="D990" s="141"/>
      <c r="E990" s="142"/>
      <c r="F990" s="142"/>
      <c r="G990" s="142"/>
      <c r="H990" s="142"/>
      <c r="I990" s="142"/>
      <c r="J990" s="142"/>
      <c r="K990" s="142"/>
    </row>
    <row r="991" spans="2:11">
      <c r="B991" s="141"/>
      <c r="C991" s="141"/>
      <c r="D991" s="141"/>
      <c r="E991" s="142"/>
      <c r="F991" s="142"/>
      <c r="G991" s="142"/>
      <c r="H991" s="142"/>
      <c r="I991" s="142"/>
      <c r="J991" s="142"/>
      <c r="K991" s="142"/>
    </row>
    <row r="992" spans="2:11">
      <c r="B992" s="141"/>
      <c r="C992" s="141"/>
      <c r="D992" s="141"/>
      <c r="E992" s="142"/>
      <c r="F992" s="142"/>
      <c r="G992" s="142"/>
      <c r="H992" s="142"/>
      <c r="I992" s="142"/>
      <c r="J992" s="142"/>
      <c r="K992" s="142"/>
    </row>
    <row r="993" spans="2:11">
      <c r="B993" s="141"/>
      <c r="C993" s="141"/>
      <c r="D993" s="141"/>
      <c r="E993" s="142"/>
      <c r="F993" s="142"/>
      <c r="G993" s="142"/>
      <c r="H993" s="142"/>
      <c r="I993" s="142"/>
      <c r="J993" s="142"/>
      <c r="K993" s="142"/>
    </row>
    <row r="994" spans="2:11">
      <c r="B994" s="141"/>
      <c r="C994" s="141"/>
      <c r="D994" s="141"/>
      <c r="E994" s="142"/>
      <c r="F994" s="142"/>
      <c r="G994" s="142"/>
      <c r="H994" s="142"/>
      <c r="I994" s="142"/>
      <c r="J994" s="142"/>
      <c r="K994" s="142"/>
    </row>
    <row r="995" spans="2:11">
      <c r="B995" s="141"/>
      <c r="C995" s="141"/>
      <c r="D995" s="141"/>
      <c r="E995" s="142"/>
      <c r="F995" s="142"/>
      <c r="G995" s="142"/>
      <c r="H995" s="142"/>
      <c r="I995" s="142"/>
      <c r="J995" s="142"/>
      <c r="K995" s="142"/>
    </row>
    <row r="996" spans="2:11">
      <c r="B996" s="141"/>
      <c r="C996" s="141"/>
      <c r="D996" s="141"/>
      <c r="E996" s="142"/>
      <c r="F996" s="142"/>
      <c r="G996" s="142"/>
      <c r="H996" s="142"/>
      <c r="I996" s="142"/>
      <c r="J996" s="142"/>
      <c r="K996" s="142"/>
    </row>
    <row r="997" spans="2:11">
      <c r="B997" s="141"/>
      <c r="C997" s="141"/>
      <c r="D997" s="141"/>
      <c r="E997" s="142"/>
      <c r="F997" s="142"/>
      <c r="G997" s="142"/>
      <c r="H997" s="142"/>
      <c r="I997" s="142"/>
      <c r="J997" s="142"/>
      <c r="K997" s="142"/>
    </row>
    <row r="998" spans="2:11">
      <c r="B998" s="141"/>
      <c r="C998" s="141"/>
      <c r="D998" s="141"/>
      <c r="E998" s="142"/>
      <c r="F998" s="142"/>
      <c r="G998" s="142"/>
      <c r="H998" s="142"/>
      <c r="I998" s="142"/>
      <c r="J998" s="142"/>
      <c r="K998" s="142"/>
    </row>
    <row r="999" spans="2:11">
      <c r="B999" s="141"/>
      <c r="C999" s="141"/>
      <c r="D999" s="141"/>
      <c r="E999" s="142"/>
      <c r="F999" s="142"/>
      <c r="G999" s="142"/>
      <c r="H999" s="142"/>
      <c r="I999" s="142"/>
      <c r="J999" s="142"/>
      <c r="K999" s="142"/>
    </row>
    <row r="1000" spans="2:11">
      <c r="B1000" s="141"/>
      <c r="C1000" s="141"/>
      <c r="D1000" s="141"/>
      <c r="E1000" s="142"/>
      <c r="F1000" s="142"/>
      <c r="G1000" s="142"/>
      <c r="H1000" s="142"/>
      <c r="I1000" s="142"/>
      <c r="J1000" s="142"/>
      <c r="K1000" s="142"/>
    </row>
    <row r="1001" spans="2:11">
      <c r="B1001" s="141"/>
      <c r="C1001" s="141"/>
      <c r="D1001" s="141"/>
      <c r="E1001" s="142"/>
      <c r="F1001" s="142"/>
      <c r="G1001" s="142"/>
      <c r="H1001" s="142"/>
      <c r="I1001" s="142"/>
      <c r="J1001" s="142"/>
      <c r="K1001" s="142"/>
    </row>
    <row r="1002" spans="2:11">
      <c r="B1002" s="141"/>
      <c r="C1002" s="141"/>
      <c r="D1002" s="141"/>
      <c r="E1002" s="142"/>
      <c r="F1002" s="142"/>
      <c r="G1002" s="142"/>
      <c r="H1002" s="142"/>
      <c r="I1002" s="142"/>
      <c r="J1002" s="142"/>
      <c r="K1002" s="142"/>
    </row>
    <row r="1003" spans="2:11">
      <c r="B1003" s="141"/>
      <c r="C1003" s="141"/>
      <c r="D1003" s="141"/>
      <c r="E1003" s="142"/>
      <c r="F1003" s="142"/>
      <c r="G1003" s="142"/>
      <c r="H1003" s="142"/>
      <c r="I1003" s="142"/>
      <c r="J1003" s="142"/>
      <c r="K1003" s="142"/>
    </row>
    <row r="1004" spans="2:11">
      <c r="B1004" s="141"/>
      <c r="C1004" s="141"/>
      <c r="D1004" s="141"/>
      <c r="E1004" s="142"/>
      <c r="F1004" s="142"/>
      <c r="G1004" s="142"/>
      <c r="H1004" s="142"/>
      <c r="I1004" s="142"/>
      <c r="J1004" s="142"/>
      <c r="K1004" s="142"/>
    </row>
    <row r="1005" spans="2:11">
      <c r="B1005" s="141"/>
      <c r="C1005" s="141"/>
      <c r="D1005" s="141"/>
      <c r="E1005" s="142"/>
      <c r="F1005" s="142"/>
      <c r="G1005" s="142"/>
      <c r="H1005" s="142"/>
      <c r="I1005" s="142"/>
      <c r="J1005" s="142"/>
      <c r="K1005" s="142"/>
    </row>
    <row r="1006" spans="2:11">
      <c r="B1006" s="141"/>
      <c r="C1006" s="141"/>
      <c r="D1006" s="141"/>
      <c r="E1006" s="142"/>
      <c r="F1006" s="142"/>
      <c r="G1006" s="142"/>
      <c r="H1006" s="142"/>
      <c r="I1006" s="142"/>
      <c r="J1006" s="142"/>
      <c r="K1006" s="142"/>
    </row>
    <row r="1007" spans="2:11">
      <c r="B1007" s="141"/>
      <c r="C1007" s="141"/>
      <c r="D1007" s="141"/>
      <c r="E1007" s="142"/>
      <c r="F1007" s="142"/>
      <c r="G1007" s="142"/>
      <c r="H1007" s="142"/>
      <c r="I1007" s="142"/>
      <c r="J1007" s="142"/>
      <c r="K1007" s="142"/>
    </row>
    <row r="1008" spans="2:11">
      <c r="B1008" s="141"/>
      <c r="C1008" s="141"/>
      <c r="D1008" s="141"/>
      <c r="E1008" s="142"/>
      <c r="F1008" s="142"/>
      <c r="G1008" s="142"/>
      <c r="H1008" s="142"/>
      <c r="I1008" s="142"/>
      <c r="J1008" s="142"/>
      <c r="K1008" s="142"/>
    </row>
    <row r="1009" spans="2:11">
      <c r="B1009" s="141"/>
      <c r="C1009" s="141"/>
      <c r="D1009" s="141"/>
      <c r="E1009" s="142"/>
      <c r="F1009" s="142"/>
      <c r="G1009" s="142"/>
      <c r="H1009" s="142"/>
      <c r="I1009" s="142"/>
      <c r="J1009" s="142"/>
      <c r="K1009" s="142"/>
    </row>
    <row r="1010" spans="2:11">
      <c r="B1010" s="141"/>
      <c r="C1010" s="141"/>
      <c r="D1010" s="141"/>
      <c r="E1010" s="142"/>
      <c r="F1010" s="142"/>
      <c r="G1010" s="142"/>
      <c r="H1010" s="142"/>
      <c r="I1010" s="142"/>
      <c r="J1010" s="142"/>
      <c r="K1010" s="142"/>
    </row>
    <row r="1011" spans="2:11">
      <c r="B1011" s="141"/>
      <c r="C1011" s="141"/>
      <c r="D1011" s="141"/>
      <c r="E1011" s="142"/>
      <c r="F1011" s="142"/>
      <c r="G1011" s="142"/>
      <c r="H1011" s="142"/>
      <c r="I1011" s="142"/>
      <c r="J1011" s="142"/>
      <c r="K1011" s="142"/>
    </row>
    <row r="1012" spans="2:11">
      <c r="B1012" s="141"/>
      <c r="C1012" s="141"/>
      <c r="D1012" s="141"/>
      <c r="E1012" s="142"/>
      <c r="F1012" s="142"/>
      <c r="G1012" s="142"/>
      <c r="H1012" s="142"/>
      <c r="I1012" s="142"/>
      <c r="J1012" s="142"/>
      <c r="K1012" s="142"/>
    </row>
    <row r="1013" spans="2:11">
      <c r="B1013" s="141"/>
      <c r="C1013" s="141"/>
      <c r="D1013" s="141"/>
      <c r="E1013" s="142"/>
      <c r="F1013" s="142"/>
      <c r="G1013" s="142"/>
      <c r="H1013" s="142"/>
      <c r="I1013" s="142"/>
      <c r="J1013" s="142"/>
      <c r="K1013" s="142"/>
    </row>
    <row r="1014" spans="2:11">
      <c r="B1014" s="141"/>
      <c r="C1014" s="141"/>
      <c r="D1014" s="141"/>
      <c r="E1014" s="142"/>
      <c r="F1014" s="142"/>
      <c r="G1014" s="142"/>
      <c r="H1014" s="142"/>
      <c r="I1014" s="142"/>
      <c r="J1014" s="142"/>
      <c r="K1014" s="142"/>
    </row>
    <row r="1015" spans="2:11">
      <c r="B1015" s="141"/>
      <c r="C1015" s="141"/>
      <c r="D1015" s="141"/>
      <c r="E1015" s="142"/>
      <c r="F1015" s="142"/>
      <c r="G1015" s="142"/>
      <c r="H1015" s="142"/>
      <c r="I1015" s="142"/>
      <c r="J1015" s="142"/>
      <c r="K1015" s="142"/>
    </row>
    <row r="1016" spans="2:11">
      <c r="B1016" s="141"/>
      <c r="C1016" s="141"/>
      <c r="D1016" s="141"/>
      <c r="E1016" s="142"/>
      <c r="F1016" s="142"/>
      <c r="G1016" s="142"/>
      <c r="H1016" s="142"/>
      <c r="I1016" s="142"/>
      <c r="J1016" s="142"/>
      <c r="K1016" s="142"/>
    </row>
    <row r="1017" spans="2:11">
      <c r="B1017" s="141"/>
      <c r="C1017" s="141"/>
      <c r="D1017" s="141"/>
      <c r="E1017" s="142"/>
      <c r="F1017" s="142"/>
      <c r="G1017" s="142"/>
      <c r="H1017" s="142"/>
      <c r="I1017" s="142"/>
      <c r="J1017" s="142"/>
      <c r="K1017" s="142"/>
    </row>
    <row r="1018" spans="2:11">
      <c r="B1018" s="141"/>
      <c r="C1018" s="141"/>
      <c r="D1018" s="141"/>
      <c r="E1018" s="142"/>
      <c r="F1018" s="142"/>
      <c r="G1018" s="142"/>
      <c r="H1018" s="142"/>
      <c r="I1018" s="142"/>
      <c r="J1018" s="142"/>
      <c r="K1018" s="142"/>
    </row>
    <row r="1019" spans="2:11">
      <c r="B1019" s="141"/>
      <c r="C1019" s="141"/>
      <c r="D1019" s="141"/>
      <c r="E1019" s="142"/>
      <c r="F1019" s="142"/>
      <c r="G1019" s="142"/>
      <c r="H1019" s="142"/>
      <c r="I1019" s="142"/>
      <c r="J1019" s="142"/>
      <c r="K1019" s="142"/>
    </row>
    <row r="1020" spans="2:11">
      <c r="B1020" s="141"/>
      <c r="C1020" s="141"/>
      <c r="D1020" s="141"/>
      <c r="E1020" s="142"/>
      <c r="F1020" s="142"/>
      <c r="G1020" s="142"/>
      <c r="H1020" s="142"/>
      <c r="I1020" s="142"/>
      <c r="J1020" s="142"/>
      <c r="K1020" s="142"/>
    </row>
    <row r="1021" spans="2:11">
      <c r="B1021" s="141"/>
      <c r="C1021" s="141"/>
      <c r="D1021" s="141"/>
      <c r="E1021" s="142"/>
      <c r="F1021" s="142"/>
      <c r="G1021" s="142"/>
      <c r="H1021" s="142"/>
      <c r="I1021" s="142"/>
      <c r="J1021" s="142"/>
      <c r="K1021" s="142"/>
    </row>
    <row r="1022" spans="2:11">
      <c r="B1022" s="141"/>
      <c r="C1022" s="141"/>
      <c r="D1022" s="141"/>
      <c r="E1022" s="142"/>
      <c r="F1022" s="142"/>
      <c r="G1022" s="142"/>
      <c r="H1022" s="142"/>
      <c r="I1022" s="142"/>
      <c r="J1022" s="142"/>
      <c r="K1022" s="142"/>
    </row>
    <row r="1023" spans="2:11">
      <c r="B1023" s="141"/>
      <c r="C1023" s="141"/>
      <c r="D1023" s="141"/>
      <c r="E1023" s="142"/>
      <c r="F1023" s="142"/>
      <c r="G1023" s="142"/>
      <c r="H1023" s="142"/>
      <c r="I1023" s="142"/>
      <c r="J1023" s="142"/>
      <c r="K1023" s="142"/>
    </row>
    <row r="1024" spans="2:11">
      <c r="B1024" s="141"/>
      <c r="C1024" s="141"/>
      <c r="D1024" s="141"/>
      <c r="E1024" s="142"/>
      <c r="F1024" s="142"/>
      <c r="G1024" s="142"/>
      <c r="H1024" s="142"/>
      <c r="I1024" s="142"/>
      <c r="J1024" s="142"/>
      <c r="K1024" s="142"/>
    </row>
    <row r="1025" spans="2:11">
      <c r="B1025" s="141"/>
      <c r="C1025" s="141"/>
      <c r="D1025" s="141"/>
      <c r="E1025" s="142"/>
      <c r="F1025" s="142"/>
      <c r="G1025" s="142"/>
      <c r="H1025" s="142"/>
      <c r="I1025" s="142"/>
      <c r="J1025" s="142"/>
      <c r="K1025" s="142"/>
    </row>
    <row r="1026" spans="2:11">
      <c r="B1026" s="141"/>
      <c r="C1026" s="141"/>
      <c r="D1026" s="141"/>
      <c r="E1026" s="142"/>
      <c r="F1026" s="142"/>
      <c r="G1026" s="142"/>
      <c r="H1026" s="142"/>
      <c r="I1026" s="142"/>
      <c r="J1026" s="142"/>
      <c r="K1026" s="142"/>
    </row>
    <row r="1027" spans="2:11">
      <c r="B1027" s="141"/>
      <c r="C1027" s="141"/>
      <c r="D1027" s="141"/>
      <c r="E1027" s="142"/>
      <c r="F1027" s="142"/>
      <c r="G1027" s="142"/>
      <c r="H1027" s="142"/>
      <c r="I1027" s="142"/>
      <c r="J1027" s="142"/>
      <c r="K1027" s="142"/>
    </row>
    <row r="1028" spans="2:11">
      <c r="B1028" s="141"/>
      <c r="C1028" s="141"/>
      <c r="D1028" s="141"/>
      <c r="E1028" s="142"/>
      <c r="F1028" s="142"/>
      <c r="G1028" s="142"/>
      <c r="H1028" s="142"/>
      <c r="I1028" s="142"/>
      <c r="J1028" s="142"/>
      <c r="K1028" s="142"/>
    </row>
    <row r="1029" spans="2:11">
      <c r="B1029" s="141"/>
      <c r="C1029" s="141"/>
      <c r="D1029" s="141"/>
      <c r="E1029" s="142"/>
      <c r="F1029" s="142"/>
      <c r="G1029" s="142"/>
      <c r="H1029" s="142"/>
      <c r="I1029" s="142"/>
      <c r="J1029" s="142"/>
      <c r="K1029" s="142"/>
    </row>
    <row r="1030" spans="2:11">
      <c r="B1030" s="141"/>
      <c r="C1030" s="141"/>
      <c r="D1030" s="141"/>
      <c r="E1030" s="142"/>
      <c r="F1030" s="142"/>
      <c r="G1030" s="142"/>
      <c r="H1030" s="142"/>
      <c r="I1030" s="142"/>
      <c r="J1030" s="142"/>
      <c r="K1030" s="142"/>
    </row>
    <row r="1031" spans="2:11">
      <c r="B1031" s="141"/>
      <c r="C1031" s="141"/>
      <c r="D1031" s="141"/>
      <c r="E1031" s="142"/>
      <c r="F1031" s="142"/>
      <c r="G1031" s="142"/>
      <c r="H1031" s="142"/>
      <c r="I1031" s="142"/>
      <c r="J1031" s="142"/>
      <c r="K1031" s="142"/>
    </row>
    <row r="1032" spans="2:11">
      <c r="B1032" s="141"/>
      <c r="C1032" s="141"/>
      <c r="D1032" s="141"/>
      <c r="E1032" s="142"/>
      <c r="F1032" s="142"/>
      <c r="G1032" s="142"/>
      <c r="H1032" s="142"/>
      <c r="I1032" s="142"/>
      <c r="J1032" s="142"/>
      <c r="K1032" s="142"/>
    </row>
    <row r="1033" spans="2:11">
      <c r="B1033" s="141"/>
      <c r="C1033" s="141"/>
      <c r="D1033" s="141"/>
      <c r="E1033" s="142"/>
      <c r="F1033" s="142"/>
      <c r="G1033" s="142"/>
      <c r="H1033" s="142"/>
      <c r="I1033" s="142"/>
      <c r="J1033" s="142"/>
      <c r="K1033" s="142"/>
    </row>
    <row r="1034" spans="2:11">
      <c r="B1034" s="141"/>
      <c r="C1034" s="141"/>
      <c r="D1034" s="141"/>
      <c r="E1034" s="142"/>
      <c r="F1034" s="142"/>
      <c r="G1034" s="142"/>
      <c r="H1034" s="142"/>
      <c r="I1034" s="142"/>
      <c r="J1034" s="142"/>
      <c r="K1034" s="142"/>
    </row>
    <row r="1035" spans="2:11">
      <c r="B1035" s="141"/>
      <c r="C1035" s="141"/>
      <c r="D1035" s="141"/>
      <c r="E1035" s="142"/>
      <c r="F1035" s="142"/>
      <c r="G1035" s="142"/>
      <c r="H1035" s="142"/>
      <c r="I1035" s="142"/>
      <c r="J1035" s="142"/>
      <c r="K1035" s="142"/>
    </row>
    <row r="1036" spans="2:11">
      <c r="B1036" s="141"/>
      <c r="C1036" s="141"/>
      <c r="D1036" s="141"/>
      <c r="E1036" s="142"/>
      <c r="F1036" s="142"/>
      <c r="G1036" s="142"/>
      <c r="H1036" s="142"/>
      <c r="I1036" s="142"/>
      <c r="J1036" s="142"/>
      <c r="K1036" s="142"/>
    </row>
    <row r="1037" spans="2:11">
      <c r="B1037" s="141"/>
      <c r="C1037" s="141"/>
      <c r="D1037" s="141"/>
      <c r="E1037" s="142"/>
      <c r="F1037" s="142"/>
      <c r="G1037" s="142"/>
      <c r="H1037" s="142"/>
      <c r="I1037" s="142"/>
      <c r="J1037" s="142"/>
      <c r="K1037" s="142"/>
    </row>
    <row r="1038" spans="2:11">
      <c r="B1038" s="141"/>
      <c r="C1038" s="141"/>
      <c r="D1038" s="141"/>
      <c r="E1038" s="142"/>
      <c r="F1038" s="142"/>
      <c r="G1038" s="142"/>
      <c r="H1038" s="142"/>
      <c r="I1038" s="142"/>
      <c r="J1038" s="142"/>
      <c r="K1038" s="142"/>
    </row>
    <row r="1039" spans="2:11">
      <c r="B1039" s="141"/>
      <c r="C1039" s="141"/>
      <c r="D1039" s="141"/>
      <c r="E1039" s="142"/>
      <c r="F1039" s="142"/>
      <c r="G1039" s="142"/>
      <c r="H1039" s="142"/>
      <c r="I1039" s="142"/>
      <c r="J1039" s="142"/>
      <c r="K1039" s="142"/>
    </row>
    <row r="1040" spans="2:11">
      <c r="B1040" s="141"/>
      <c r="C1040" s="141"/>
      <c r="D1040" s="141"/>
      <c r="E1040" s="142"/>
      <c r="F1040" s="142"/>
      <c r="G1040" s="142"/>
      <c r="H1040" s="142"/>
      <c r="I1040" s="142"/>
      <c r="J1040" s="142"/>
      <c r="K1040" s="142"/>
    </row>
    <row r="1041" spans="2:11">
      <c r="B1041" s="141"/>
      <c r="C1041" s="141"/>
      <c r="D1041" s="141"/>
      <c r="E1041" s="142"/>
      <c r="F1041" s="142"/>
      <c r="G1041" s="142"/>
      <c r="H1041" s="142"/>
      <c r="I1041" s="142"/>
      <c r="J1041" s="142"/>
      <c r="K1041" s="142"/>
    </row>
    <row r="1042" spans="2:11">
      <c r="B1042" s="141"/>
      <c r="C1042" s="141"/>
      <c r="D1042" s="141"/>
      <c r="E1042" s="142"/>
      <c r="F1042" s="142"/>
      <c r="G1042" s="142"/>
      <c r="H1042" s="142"/>
      <c r="I1042" s="142"/>
      <c r="J1042" s="142"/>
      <c r="K1042" s="142"/>
    </row>
    <row r="1043" spans="2:11">
      <c r="B1043" s="141"/>
      <c r="C1043" s="141"/>
      <c r="D1043" s="141"/>
      <c r="E1043" s="142"/>
      <c r="F1043" s="142"/>
      <c r="G1043" s="142"/>
      <c r="H1043" s="142"/>
      <c r="I1043" s="142"/>
      <c r="J1043" s="142"/>
      <c r="K1043" s="142"/>
    </row>
    <row r="1044" spans="2:11">
      <c r="B1044" s="141"/>
      <c r="C1044" s="141"/>
      <c r="D1044" s="141"/>
      <c r="E1044" s="142"/>
      <c r="F1044" s="142"/>
      <c r="G1044" s="142"/>
      <c r="H1044" s="142"/>
      <c r="I1044" s="142"/>
      <c r="J1044" s="142"/>
      <c r="K1044" s="142"/>
    </row>
    <row r="1045" spans="2:11">
      <c r="B1045" s="141"/>
      <c r="C1045" s="141"/>
      <c r="D1045" s="141"/>
      <c r="E1045" s="142"/>
      <c r="F1045" s="142"/>
      <c r="G1045" s="142"/>
      <c r="H1045" s="142"/>
      <c r="I1045" s="142"/>
      <c r="J1045" s="142"/>
      <c r="K1045" s="142"/>
    </row>
    <row r="1046" spans="2:11">
      <c r="B1046" s="141"/>
      <c r="C1046" s="141"/>
      <c r="D1046" s="141"/>
      <c r="E1046" s="142"/>
      <c r="F1046" s="142"/>
      <c r="G1046" s="142"/>
      <c r="H1046" s="142"/>
      <c r="I1046" s="142"/>
      <c r="J1046" s="142"/>
      <c r="K1046" s="142"/>
    </row>
    <row r="1047" spans="2:11">
      <c r="B1047" s="141"/>
      <c r="C1047" s="141"/>
      <c r="D1047" s="141"/>
      <c r="E1047" s="142"/>
      <c r="F1047" s="142"/>
      <c r="G1047" s="142"/>
      <c r="H1047" s="142"/>
      <c r="I1047" s="142"/>
      <c r="J1047" s="142"/>
      <c r="K1047" s="142"/>
    </row>
    <row r="1048" spans="2:11">
      <c r="B1048" s="141"/>
      <c r="C1048" s="141"/>
      <c r="D1048" s="141"/>
      <c r="E1048" s="142"/>
      <c r="F1048" s="142"/>
      <c r="G1048" s="142"/>
      <c r="H1048" s="142"/>
      <c r="I1048" s="142"/>
      <c r="J1048" s="142"/>
      <c r="K1048" s="142"/>
    </row>
    <row r="1049" spans="2:11">
      <c r="B1049" s="141"/>
      <c r="C1049" s="141"/>
      <c r="D1049" s="141"/>
      <c r="E1049" s="142"/>
      <c r="F1049" s="142"/>
      <c r="G1049" s="142"/>
      <c r="H1049" s="142"/>
      <c r="I1049" s="142"/>
      <c r="J1049" s="142"/>
      <c r="K1049" s="142"/>
    </row>
    <row r="1050" spans="2:11">
      <c r="B1050" s="141"/>
      <c r="C1050" s="141"/>
      <c r="D1050" s="141"/>
      <c r="E1050" s="142"/>
      <c r="F1050" s="142"/>
      <c r="G1050" s="142"/>
      <c r="H1050" s="142"/>
      <c r="I1050" s="142"/>
      <c r="J1050" s="142"/>
      <c r="K1050" s="142"/>
    </row>
    <row r="1051" spans="2:11">
      <c r="B1051" s="141"/>
      <c r="C1051" s="141"/>
      <c r="D1051" s="141"/>
      <c r="E1051" s="142"/>
      <c r="F1051" s="142"/>
      <c r="G1051" s="142"/>
      <c r="H1051" s="142"/>
      <c r="I1051" s="142"/>
      <c r="J1051" s="142"/>
      <c r="K1051" s="142"/>
    </row>
    <row r="1052" spans="2:11">
      <c r="B1052" s="141"/>
      <c r="C1052" s="141"/>
      <c r="D1052" s="141"/>
      <c r="E1052" s="142"/>
      <c r="F1052" s="142"/>
      <c r="G1052" s="142"/>
      <c r="H1052" s="142"/>
      <c r="I1052" s="142"/>
      <c r="J1052" s="142"/>
      <c r="K1052" s="142"/>
    </row>
    <row r="1053" spans="2:11">
      <c r="B1053" s="141"/>
      <c r="C1053" s="141"/>
      <c r="D1053" s="141"/>
      <c r="E1053" s="142"/>
      <c r="F1053" s="142"/>
      <c r="G1053" s="142"/>
      <c r="H1053" s="142"/>
      <c r="I1053" s="142"/>
      <c r="J1053" s="142"/>
      <c r="K1053" s="142"/>
    </row>
    <row r="1054" spans="2:11">
      <c r="B1054" s="141"/>
      <c r="C1054" s="141"/>
      <c r="D1054" s="141"/>
      <c r="E1054" s="142"/>
      <c r="F1054" s="142"/>
      <c r="G1054" s="142"/>
      <c r="H1054" s="142"/>
      <c r="I1054" s="142"/>
      <c r="J1054" s="142"/>
      <c r="K1054" s="142"/>
    </row>
    <row r="1055" spans="2:11">
      <c r="B1055" s="141"/>
      <c r="C1055" s="141"/>
      <c r="D1055" s="141"/>
      <c r="E1055" s="142"/>
      <c r="F1055" s="142"/>
      <c r="G1055" s="142"/>
      <c r="H1055" s="142"/>
      <c r="I1055" s="142"/>
      <c r="J1055" s="142"/>
      <c r="K1055" s="142"/>
    </row>
    <row r="1056" spans="2:11">
      <c r="B1056" s="141"/>
      <c r="C1056" s="141"/>
      <c r="D1056" s="141"/>
      <c r="E1056" s="142"/>
      <c r="F1056" s="142"/>
      <c r="G1056" s="142"/>
      <c r="H1056" s="142"/>
      <c r="I1056" s="142"/>
      <c r="J1056" s="142"/>
      <c r="K1056" s="142"/>
    </row>
    <row r="1057" spans="2:11">
      <c r="B1057" s="141"/>
      <c r="C1057" s="141"/>
      <c r="D1057" s="141"/>
      <c r="E1057" s="142"/>
      <c r="F1057" s="142"/>
      <c r="G1057" s="142"/>
      <c r="H1057" s="142"/>
      <c r="I1057" s="142"/>
      <c r="J1057" s="142"/>
      <c r="K1057" s="142"/>
    </row>
    <row r="1058" spans="2:11">
      <c r="B1058" s="141"/>
      <c r="C1058" s="141"/>
      <c r="D1058" s="141"/>
      <c r="E1058" s="142"/>
      <c r="F1058" s="142"/>
      <c r="G1058" s="142"/>
      <c r="H1058" s="142"/>
      <c r="I1058" s="142"/>
      <c r="J1058" s="142"/>
      <c r="K1058" s="142"/>
    </row>
    <row r="1059" spans="2:11">
      <c r="B1059" s="141"/>
      <c r="C1059" s="141"/>
      <c r="D1059" s="141"/>
      <c r="E1059" s="142"/>
      <c r="F1059" s="142"/>
      <c r="G1059" s="142"/>
      <c r="H1059" s="142"/>
      <c r="I1059" s="142"/>
      <c r="J1059" s="142"/>
      <c r="K1059" s="142"/>
    </row>
    <row r="1060" spans="2:11">
      <c r="B1060" s="141"/>
      <c r="C1060" s="141"/>
      <c r="D1060" s="141"/>
      <c r="E1060" s="142"/>
      <c r="F1060" s="142"/>
      <c r="G1060" s="142"/>
      <c r="H1060" s="142"/>
      <c r="I1060" s="142"/>
      <c r="J1060" s="142"/>
      <c r="K1060" s="142"/>
    </row>
    <row r="1061" spans="2:11">
      <c r="B1061" s="141"/>
      <c r="C1061" s="141"/>
      <c r="D1061" s="141"/>
      <c r="E1061" s="142"/>
      <c r="F1061" s="142"/>
      <c r="G1061" s="142"/>
      <c r="H1061" s="142"/>
      <c r="I1061" s="142"/>
      <c r="J1061" s="142"/>
      <c r="K1061" s="142"/>
    </row>
    <row r="1062" spans="2:11">
      <c r="B1062" s="141"/>
      <c r="C1062" s="141"/>
      <c r="D1062" s="141"/>
      <c r="E1062" s="142"/>
      <c r="F1062" s="142"/>
      <c r="G1062" s="142"/>
      <c r="H1062" s="142"/>
      <c r="I1062" s="142"/>
      <c r="J1062" s="142"/>
      <c r="K1062" s="142"/>
    </row>
    <row r="1063" spans="2:11">
      <c r="B1063" s="141"/>
      <c r="C1063" s="141"/>
      <c r="D1063" s="141"/>
      <c r="E1063" s="142"/>
      <c r="F1063" s="142"/>
      <c r="G1063" s="142"/>
      <c r="H1063" s="142"/>
      <c r="I1063" s="142"/>
      <c r="J1063" s="142"/>
      <c r="K1063" s="142"/>
    </row>
    <row r="1064" spans="2:11">
      <c r="B1064" s="141"/>
      <c r="C1064" s="141"/>
      <c r="D1064" s="141"/>
      <c r="E1064" s="142"/>
      <c r="F1064" s="142"/>
      <c r="G1064" s="142"/>
      <c r="H1064" s="142"/>
      <c r="I1064" s="142"/>
      <c r="J1064" s="142"/>
      <c r="K1064" s="142"/>
    </row>
    <row r="1065" spans="2:11">
      <c r="B1065" s="141"/>
      <c r="C1065" s="141"/>
      <c r="D1065" s="141"/>
      <c r="E1065" s="142"/>
      <c r="F1065" s="142"/>
      <c r="G1065" s="142"/>
      <c r="H1065" s="142"/>
      <c r="I1065" s="142"/>
      <c r="J1065" s="142"/>
      <c r="K1065" s="142"/>
    </row>
    <row r="1066" spans="2:11">
      <c r="B1066" s="141"/>
      <c r="C1066" s="141"/>
      <c r="D1066" s="141"/>
      <c r="E1066" s="142"/>
      <c r="F1066" s="142"/>
      <c r="G1066" s="142"/>
      <c r="H1066" s="142"/>
      <c r="I1066" s="142"/>
      <c r="J1066" s="142"/>
      <c r="K1066" s="142"/>
    </row>
    <row r="1067" spans="2:11">
      <c r="B1067" s="141"/>
      <c r="C1067" s="141"/>
      <c r="D1067" s="141"/>
      <c r="E1067" s="142"/>
      <c r="F1067" s="142"/>
      <c r="G1067" s="142"/>
      <c r="H1067" s="142"/>
      <c r="I1067" s="142"/>
      <c r="J1067" s="142"/>
      <c r="K1067" s="142"/>
    </row>
    <row r="1068" spans="2:11">
      <c r="B1068" s="141"/>
      <c r="C1068" s="141"/>
      <c r="D1068" s="141"/>
      <c r="E1068" s="142"/>
      <c r="F1068" s="142"/>
      <c r="G1068" s="142"/>
      <c r="H1068" s="142"/>
      <c r="I1068" s="142"/>
      <c r="J1068" s="142"/>
      <c r="K1068" s="142"/>
    </row>
    <row r="1069" spans="2:11">
      <c r="B1069" s="141"/>
      <c r="C1069" s="141"/>
      <c r="D1069" s="141"/>
      <c r="E1069" s="142"/>
      <c r="F1069" s="142"/>
      <c r="G1069" s="142"/>
      <c r="H1069" s="142"/>
      <c r="I1069" s="142"/>
      <c r="J1069" s="142"/>
      <c r="K1069" s="142"/>
    </row>
    <row r="1070" spans="2:11">
      <c r="B1070" s="141"/>
      <c r="C1070" s="141"/>
      <c r="D1070" s="141"/>
      <c r="E1070" s="142"/>
      <c r="F1070" s="142"/>
      <c r="G1070" s="142"/>
      <c r="H1070" s="142"/>
      <c r="I1070" s="142"/>
      <c r="J1070" s="142"/>
      <c r="K1070" s="142"/>
    </row>
    <row r="1071" spans="2:11">
      <c r="B1071" s="141"/>
      <c r="C1071" s="141"/>
      <c r="D1071" s="141"/>
      <c r="E1071" s="142"/>
      <c r="F1071" s="142"/>
      <c r="G1071" s="142"/>
      <c r="H1071" s="142"/>
      <c r="I1071" s="142"/>
      <c r="J1071" s="142"/>
      <c r="K1071" s="142"/>
    </row>
    <row r="1072" spans="2:11">
      <c r="B1072" s="141"/>
      <c r="C1072" s="141"/>
      <c r="D1072" s="141"/>
      <c r="E1072" s="142"/>
      <c r="F1072" s="142"/>
      <c r="G1072" s="142"/>
      <c r="H1072" s="142"/>
      <c r="I1072" s="142"/>
      <c r="J1072" s="142"/>
      <c r="K1072" s="142"/>
    </row>
    <row r="1073" spans="2:11">
      <c r="B1073" s="141"/>
      <c r="C1073" s="141"/>
      <c r="D1073" s="141"/>
      <c r="E1073" s="142"/>
      <c r="F1073" s="142"/>
      <c r="G1073" s="142"/>
      <c r="H1073" s="142"/>
      <c r="I1073" s="142"/>
      <c r="J1073" s="142"/>
      <c r="K1073" s="142"/>
    </row>
    <row r="1074" spans="2:11">
      <c r="B1074" s="141"/>
      <c r="C1074" s="141"/>
      <c r="D1074" s="141"/>
      <c r="E1074" s="142"/>
      <c r="F1074" s="142"/>
      <c r="G1074" s="142"/>
      <c r="H1074" s="142"/>
      <c r="I1074" s="142"/>
      <c r="J1074" s="142"/>
      <c r="K1074" s="142"/>
    </row>
    <row r="1075" spans="2:11">
      <c r="B1075" s="141"/>
      <c r="C1075" s="141"/>
      <c r="D1075" s="141"/>
      <c r="E1075" s="142"/>
      <c r="F1075" s="142"/>
      <c r="G1075" s="142"/>
      <c r="H1075" s="142"/>
      <c r="I1075" s="142"/>
      <c r="J1075" s="142"/>
      <c r="K1075" s="142"/>
    </row>
    <row r="1076" spans="2:11">
      <c r="B1076" s="141"/>
      <c r="C1076" s="141"/>
      <c r="D1076" s="141"/>
      <c r="E1076" s="142"/>
      <c r="F1076" s="142"/>
      <c r="G1076" s="142"/>
      <c r="H1076" s="142"/>
      <c r="I1076" s="142"/>
      <c r="J1076" s="142"/>
      <c r="K1076" s="142"/>
    </row>
    <row r="1077" spans="2:11">
      <c r="B1077" s="141"/>
      <c r="C1077" s="141"/>
      <c r="D1077" s="141"/>
      <c r="E1077" s="142"/>
      <c r="F1077" s="142"/>
      <c r="G1077" s="142"/>
      <c r="H1077" s="142"/>
      <c r="I1077" s="142"/>
      <c r="J1077" s="142"/>
      <c r="K1077" s="142"/>
    </row>
    <row r="1078" spans="2:11">
      <c r="B1078" s="141"/>
      <c r="C1078" s="141"/>
      <c r="D1078" s="141"/>
      <c r="E1078" s="142"/>
      <c r="F1078" s="142"/>
      <c r="G1078" s="142"/>
      <c r="H1078" s="142"/>
      <c r="I1078" s="142"/>
      <c r="J1078" s="142"/>
      <c r="K1078" s="142"/>
    </row>
    <row r="1079" spans="2:11">
      <c r="B1079" s="141"/>
      <c r="C1079" s="141"/>
      <c r="D1079" s="141"/>
      <c r="E1079" s="142"/>
      <c r="F1079" s="142"/>
      <c r="G1079" s="142"/>
      <c r="H1079" s="142"/>
      <c r="I1079" s="142"/>
      <c r="J1079" s="142"/>
      <c r="K1079" s="142"/>
    </row>
    <row r="1080" spans="2:11">
      <c r="B1080" s="141"/>
      <c r="C1080" s="141"/>
      <c r="D1080" s="141"/>
      <c r="E1080" s="142"/>
      <c r="F1080" s="142"/>
      <c r="G1080" s="142"/>
      <c r="H1080" s="142"/>
      <c r="I1080" s="142"/>
      <c r="J1080" s="142"/>
      <c r="K1080" s="142"/>
    </row>
    <row r="1081" spans="2:11">
      <c r="B1081" s="141"/>
      <c r="C1081" s="141"/>
      <c r="D1081" s="141"/>
      <c r="E1081" s="142"/>
      <c r="F1081" s="142"/>
      <c r="G1081" s="142"/>
      <c r="H1081" s="142"/>
      <c r="I1081" s="142"/>
      <c r="J1081" s="142"/>
      <c r="K1081" s="142"/>
    </row>
    <row r="1082" spans="2:11">
      <c r="B1082" s="141"/>
      <c r="C1082" s="141"/>
      <c r="D1082" s="141"/>
      <c r="E1082" s="142"/>
      <c r="F1082" s="142"/>
      <c r="G1082" s="142"/>
      <c r="H1082" s="142"/>
      <c r="I1082" s="142"/>
      <c r="J1082" s="142"/>
      <c r="K1082" s="142"/>
    </row>
    <row r="1083" spans="2:11">
      <c r="B1083" s="141"/>
      <c r="C1083" s="141"/>
      <c r="D1083" s="141"/>
      <c r="E1083" s="142"/>
      <c r="F1083" s="142"/>
      <c r="G1083" s="142"/>
      <c r="H1083" s="142"/>
      <c r="I1083" s="142"/>
      <c r="J1083" s="142"/>
      <c r="K1083" s="142"/>
    </row>
    <row r="1084" spans="2:11">
      <c r="B1084" s="141"/>
      <c r="C1084" s="141"/>
      <c r="D1084" s="141"/>
      <c r="E1084" s="142"/>
      <c r="F1084" s="142"/>
      <c r="G1084" s="142"/>
      <c r="H1084" s="142"/>
      <c r="I1084" s="142"/>
      <c r="J1084" s="142"/>
      <c r="K1084" s="142"/>
    </row>
    <row r="1085" spans="2:11">
      <c r="B1085" s="141"/>
      <c r="C1085" s="141"/>
      <c r="D1085" s="141"/>
      <c r="E1085" s="142"/>
      <c r="F1085" s="142"/>
      <c r="G1085" s="142"/>
      <c r="H1085" s="142"/>
      <c r="I1085" s="142"/>
      <c r="J1085" s="142"/>
      <c r="K1085" s="142"/>
    </row>
    <row r="1086" spans="2:11">
      <c r="B1086" s="141"/>
      <c r="C1086" s="141"/>
      <c r="D1086" s="141"/>
      <c r="E1086" s="142"/>
      <c r="F1086" s="142"/>
      <c r="G1086" s="142"/>
      <c r="H1086" s="142"/>
      <c r="I1086" s="142"/>
      <c r="J1086" s="142"/>
      <c r="K1086" s="142"/>
    </row>
    <row r="1087" spans="2:11">
      <c r="B1087" s="141"/>
      <c r="C1087" s="141"/>
      <c r="D1087" s="141"/>
      <c r="E1087" s="142"/>
      <c r="F1087" s="142"/>
      <c r="G1087" s="142"/>
      <c r="H1087" s="142"/>
      <c r="I1087" s="142"/>
      <c r="J1087" s="142"/>
      <c r="K1087" s="142"/>
    </row>
    <row r="1088" spans="2:11">
      <c r="B1088" s="141"/>
      <c r="C1088" s="141"/>
      <c r="D1088" s="141"/>
      <c r="E1088" s="142"/>
      <c r="F1088" s="142"/>
      <c r="G1088" s="142"/>
      <c r="H1088" s="142"/>
      <c r="I1088" s="142"/>
      <c r="J1088" s="142"/>
      <c r="K1088" s="142"/>
    </row>
    <row r="1089" spans="2:11">
      <c r="B1089" s="141"/>
      <c r="C1089" s="141"/>
      <c r="D1089" s="141"/>
      <c r="E1089" s="142"/>
      <c r="F1089" s="142"/>
      <c r="G1089" s="142"/>
      <c r="H1089" s="142"/>
      <c r="I1089" s="142"/>
      <c r="J1089" s="142"/>
      <c r="K1089" s="142"/>
    </row>
    <row r="1090" spans="2:11">
      <c r="B1090" s="141"/>
      <c r="C1090" s="141"/>
      <c r="D1090" s="141"/>
      <c r="E1090" s="142"/>
      <c r="F1090" s="142"/>
      <c r="G1090" s="142"/>
      <c r="H1090" s="142"/>
      <c r="I1090" s="142"/>
      <c r="J1090" s="142"/>
      <c r="K1090" s="142"/>
    </row>
    <row r="1091" spans="2:11">
      <c r="B1091" s="141"/>
      <c r="C1091" s="141"/>
      <c r="D1091" s="141"/>
      <c r="E1091" s="142"/>
      <c r="F1091" s="142"/>
      <c r="G1091" s="142"/>
      <c r="H1091" s="142"/>
      <c r="I1091" s="142"/>
      <c r="J1091" s="142"/>
      <c r="K1091" s="142"/>
    </row>
    <row r="1092" spans="2:11">
      <c r="B1092" s="141"/>
      <c r="C1092" s="141"/>
      <c r="D1092" s="141"/>
      <c r="E1092" s="142"/>
      <c r="F1092" s="142"/>
      <c r="G1092" s="142"/>
      <c r="H1092" s="142"/>
      <c r="I1092" s="142"/>
      <c r="J1092" s="142"/>
      <c r="K1092" s="142"/>
    </row>
    <row r="1093" spans="2:11">
      <c r="B1093" s="141"/>
      <c r="C1093" s="141"/>
      <c r="D1093" s="141"/>
      <c r="E1093" s="142"/>
      <c r="F1093" s="142"/>
      <c r="G1093" s="142"/>
      <c r="H1093" s="142"/>
      <c r="I1093" s="142"/>
      <c r="J1093" s="142"/>
      <c r="K1093" s="142"/>
    </row>
    <row r="1094" spans="2:11">
      <c r="B1094" s="141"/>
      <c r="C1094" s="141"/>
      <c r="D1094" s="141"/>
      <c r="E1094" s="142"/>
      <c r="F1094" s="142"/>
      <c r="G1094" s="142"/>
      <c r="H1094" s="142"/>
      <c r="I1094" s="142"/>
      <c r="J1094" s="142"/>
      <c r="K1094" s="142"/>
    </row>
    <row r="1095" spans="2:11">
      <c r="B1095" s="141"/>
      <c r="C1095" s="141"/>
      <c r="D1095" s="141"/>
      <c r="E1095" s="142"/>
      <c r="F1095" s="142"/>
      <c r="G1095" s="142"/>
      <c r="H1095" s="142"/>
      <c r="I1095" s="142"/>
      <c r="J1095" s="142"/>
      <c r="K1095" s="142"/>
    </row>
    <row r="1096" spans="2:11">
      <c r="B1096" s="141"/>
      <c r="C1096" s="141"/>
      <c r="D1096" s="141"/>
      <c r="E1096" s="142"/>
      <c r="F1096" s="142"/>
      <c r="G1096" s="142"/>
      <c r="H1096" s="142"/>
      <c r="I1096" s="142"/>
      <c r="J1096" s="142"/>
      <c r="K1096" s="142"/>
    </row>
    <row r="1097" spans="2:11">
      <c r="B1097" s="141"/>
      <c r="C1097" s="141"/>
      <c r="D1097" s="141"/>
      <c r="E1097" s="142"/>
      <c r="F1097" s="142"/>
      <c r="G1097" s="142"/>
      <c r="H1097" s="142"/>
      <c r="I1097" s="142"/>
      <c r="J1097" s="142"/>
      <c r="K1097" s="142"/>
    </row>
    <row r="1098" spans="2:11">
      <c r="B1098" s="141"/>
      <c r="C1098" s="141"/>
      <c r="D1098" s="141"/>
      <c r="E1098" s="142"/>
      <c r="F1098" s="142"/>
      <c r="G1098" s="142"/>
      <c r="H1098" s="142"/>
      <c r="I1098" s="142"/>
      <c r="J1098" s="142"/>
      <c r="K1098" s="142"/>
    </row>
    <row r="1099" spans="2:11">
      <c r="B1099" s="141"/>
      <c r="C1099" s="141"/>
      <c r="D1099" s="141"/>
      <c r="E1099" s="142"/>
      <c r="F1099" s="142"/>
      <c r="G1099" s="142"/>
      <c r="H1099" s="142"/>
      <c r="I1099" s="142"/>
      <c r="J1099" s="142"/>
      <c r="K1099" s="142"/>
    </row>
  </sheetData>
  <sheetProtection sheet="1" objects="1" scenarios="1"/>
  <mergeCells count="2">
    <mergeCell ref="B6:K6"/>
    <mergeCell ref="B7:K7"/>
  </mergeCells>
  <phoneticPr fontId="12" type="noConversion"/>
  <dataValidations count="1">
    <dataValidation allowBlank="1" showInputMessage="1" showErrorMessage="1" sqref="C5:C1048576 A1:B1048576 D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B1:Q56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8.4257812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6384" width="9.140625" style="1"/>
  </cols>
  <sheetData>
    <row r="1" spans="2:17">
      <c r="B1" s="46" t="s">
        <v>146</v>
      </c>
      <c r="C1" s="67" t="s" vm="1">
        <v>232</v>
      </c>
    </row>
    <row r="2" spans="2:17">
      <c r="B2" s="46" t="s">
        <v>145</v>
      </c>
      <c r="C2" s="67" t="s">
        <v>233</v>
      </c>
    </row>
    <row r="3" spans="2:17">
      <c r="B3" s="46" t="s">
        <v>147</v>
      </c>
      <c r="C3" s="67" t="s">
        <v>234</v>
      </c>
    </row>
    <row r="4" spans="2:17">
      <c r="B4" s="46" t="s">
        <v>148</v>
      </c>
      <c r="C4" s="67">
        <v>2102</v>
      </c>
    </row>
    <row r="6" spans="2:17" ht="26.25" customHeight="1">
      <c r="B6" s="186" t="s">
        <v>175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8"/>
    </row>
    <row r="7" spans="2:17" ht="26.25" customHeight="1">
      <c r="B7" s="186" t="s">
        <v>103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8"/>
    </row>
    <row r="8" spans="2:17" s="3" customFormat="1" ht="47.25">
      <c r="B8" s="21" t="s">
        <v>117</v>
      </c>
      <c r="C8" s="29" t="s">
        <v>47</v>
      </c>
      <c r="D8" s="29" t="s">
        <v>53</v>
      </c>
      <c r="E8" s="29" t="s">
        <v>14</v>
      </c>
      <c r="F8" s="29" t="s">
        <v>67</v>
      </c>
      <c r="G8" s="29" t="s">
        <v>105</v>
      </c>
      <c r="H8" s="29" t="s">
        <v>17</v>
      </c>
      <c r="I8" s="29" t="s">
        <v>104</v>
      </c>
      <c r="J8" s="29" t="s">
        <v>16</v>
      </c>
      <c r="K8" s="29" t="s">
        <v>18</v>
      </c>
      <c r="L8" s="29" t="s">
        <v>208</v>
      </c>
      <c r="M8" s="29" t="s">
        <v>207</v>
      </c>
      <c r="N8" s="29" t="s">
        <v>112</v>
      </c>
      <c r="O8" s="29" t="s">
        <v>60</v>
      </c>
      <c r="P8" s="29" t="s">
        <v>149</v>
      </c>
      <c r="Q8" s="30" t="s">
        <v>151</v>
      </c>
    </row>
    <row r="9" spans="2:17" s="3" customFormat="1" ht="18.75" customHeight="1">
      <c r="B9" s="14"/>
      <c r="C9" s="15"/>
      <c r="D9" s="15"/>
      <c r="E9" s="15"/>
      <c r="F9" s="15"/>
      <c r="G9" s="15" t="s">
        <v>21</v>
      </c>
      <c r="H9" s="15" t="s">
        <v>20</v>
      </c>
      <c r="I9" s="15"/>
      <c r="J9" s="15" t="s">
        <v>19</v>
      </c>
      <c r="K9" s="15" t="s">
        <v>19</v>
      </c>
      <c r="L9" s="15" t="s">
        <v>215</v>
      </c>
      <c r="M9" s="15"/>
      <c r="N9" s="15" t="s">
        <v>211</v>
      </c>
      <c r="O9" s="15" t="s">
        <v>19</v>
      </c>
      <c r="P9" s="31" t="s">
        <v>19</v>
      </c>
      <c r="Q9" s="16" t="s">
        <v>19</v>
      </c>
    </row>
    <row r="10" spans="2:17" s="4" customFormat="1" ht="18" customHeight="1">
      <c r="B10" s="17"/>
      <c r="C10" s="18" t="s">
        <v>0</v>
      </c>
      <c r="D10" s="18" t="s">
        <v>1</v>
      </c>
      <c r="E10" s="18" t="s">
        <v>2</v>
      </c>
      <c r="F10" s="18" t="s">
        <v>3</v>
      </c>
      <c r="G10" s="18" t="s">
        <v>4</v>
      </c>
      <c r="H10" s="18" t="s">
        <v>5</v>
      </c>
      <c r="I10" s="18" t="s">
        <v>6</v>
      </c>
      <c r="J10" s="18" t="s">
        <v>7</v>
      </c>
      <c r="K10" s="18" t="s">
        <v>8</v>
      </c>
      <c r="L10" s="18" t="s">
        <v>9</v>
      </c>
      <c r="M10" s="18" t="s">
        <v>10</v>
      </c>
      <c r="N10" s="18" t="s">
        <v>11</v>
      </c>
      <c r="O10" s="18" t="s">
        <v>12</v>
      </c>
      <c r="P10" s="18" t="s">
        <v>13</v>
      </c>
      <c r="Q10" s="19" t="s">
        <v>114</v>
      </c>
    </row>
    <row r="11" spans="2:17" s="4" customFormat="1" ht="18" customHeight="1">
      <c r="B11" s="145" t="s">
        <v>3733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146">
        <v>0</v>
      </c>
      <c r="O11" s="74"/>
      <c r="P11" s="147">
        <v>0</v>
      </c>
      <c r="Q11" s="147">
        <v>0</v>
      </c>
    </row>
    <row r="12" spans="2:17" ht="18" customHeight="1">
      <c r="B12" s="148" t="s">
        <v>223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</row>
    <row r="13" spans="2:17">
      <c r="B13" s="148" t="s">
        <v>113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</row>
    <row r="14" spans="2:17">
      <c r="B14" s="148" t="s">
        <v>206</v>
      </c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</row>
    <row r="15" spans="2:17">
      <c r="B15" s="148" t="s">
        <v>214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</row>
    <row r="16" spans="2:17"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</row>
    <row r="17" spans="2:17"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</row>
    <row r="18" spans="2:17"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</row>
    <row r="19" spans="2:17"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</row>
    <row r="20" spans="2:17"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</row>
    <row r="21" spans="2:17"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</row>
    <row r="22" spans="2:17"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</row>
    <row r="23" spans="2:17"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</row>
    <row r="24" spans="2:17"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</row>
    <row r="25" spans="2:17"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</row>
    <row r="26" spans="2:17"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</row>
    <row r="27" spans="2:17"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</row>
    <row r="28" spans="2:17"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</row>
    <row r="29" spans="2:17"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</row>
    <row r="30" spans="2:17"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</row>
    <row r="31" spans="2:17"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</row>
    <row r="32" spans="2:17"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</row>
    <row r="33" spans="2:17"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</row>
    <row r="34" spans="2:17"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</row>
    <row r="35" spans="2:17"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</row>
    <row r="36" spans="2:17"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</row>
    <row r="37" spans="2:17"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</row>
    <row r="38" spans="2:17"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</row>
    <row r="39" spans="2:17"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</row>
    <row r="40" spans="2:17"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</row>
    <row r="41" spans="2:17"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</row>
    <row r="42" spans="2:17"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</row>
    <row r="43" spans="2:17"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</row>
    <row r="44" spans="2:17"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</row>
    <row r="45" spans="2:17"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</row>
    <row r="46" spans="2:17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</row>
    <row r="47" spans="2:17"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</row>
    <row r="48" spans="2:17"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</row>
    <row r="49" spans="2:17"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</row>
    <row r="50" spans="2:17"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</row>
    <row r="51" spans="2:17"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</row>
    <row r="52" spans="2:17"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</row>
    <row r="53" spans="2:17"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</row>
    <row r="54" spans="2:17"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</row>
    <row r="55" spans="2:17"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</row>
    <row r="56" spans="2:17"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</row>
    <row r="57" spans="2:17"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</row>
    <row r="58" spans="2:17"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</row>
    <row r="59" spans="2:17"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</row>
    <row r="60" spans="2:17"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</row>
    <row r="61" spans="2:17"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</row>
    <row r="62" spans="2:17"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</row>
    <row r="63" spans="2:17"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</row>
    <row r="64" spans="2:17"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</row>
    <row r="65" spans="2:17"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</row>
    <row r="66" spans="2:17"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</row>
    <row r="67" spans="2:17"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</row>
    <row r="68" spans="2:17"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</row>
    <row r="69" spans="2:17"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</row>
    <row r="70" spans="2:17"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</row>
    <row r="71" spans="2:17"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</row>
    <row r="72" spans="2:17"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</row>
    <row r="73" spans="2:17"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</row>
    <row r="74" spans="2:17"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</row>
    <row r="75" spans="2:17"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</row>
    <row r="76" spans="2:17"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</row>
    <row r="77" spans="2:17"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</row>
    <row r="78" spans="2:17"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</row>
    <row r="79" spans="2:17"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</row>
    <row r="80" spans="2:17"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</row>
    <row r="81" spans="2:17"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</row>
    <row r="82" spans="2:17"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</row>
    <row r="83" spans="2:17"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</row>
    <row r="84" spans="2:17"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</row>
    <row r="85" spans="2:17"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</row>
    <row r="86" spans="2:17"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</row>
    <row r="87" spans="2:17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</row>
    <row r="88" spans="2:17"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</row>
    <row r="89" spans="2:17"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</row>
    <row r="90" spans="2:17"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</row>
    <row r="91" spans="2:17"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</row>
    <row r="92" spans="2:17"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</row>
    <row r="93" spans="2:17"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</row>
    <row r="94" spans="2:17"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</row>
    <row r="95" spans="2:17"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</row>
    <row r="96" spans="2:17"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</row>
    <row r="97" spans="2:17"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</row>
    <row r="98" spans="2:17"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</row>
    <row r="99" spans="2:17"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</row>
    <row r="100" spans="2:17"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</row>
    <row r="101" spans="2:17"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</row>
    <row r="102" spans="2:17"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</row>
    <row r="103" spans="2:17"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</row>
    <row r="104" spans="2:17"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</row>
    <row r="105" spans="2:17"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</row>
    <row r="106" spans="2:17"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</row>
    <row r="107" spans="2:17"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</row>
    <row r="108" spans="2:17"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</row>
    <row r="109" spans="2:17"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</row>
    <row r="110" spans="2:17"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</row>
    <row r="111" spans="2:17">
      <c r="B111" s="141"/>
      <c r="C111" s="141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</row>
    <row r="112" spans="2:17">
      <c r="B112" s="141"/>
      <c r="C112" s="141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</row>
    <row r="113" spans="2:17">
      <c r="B113" s="141"/>
      <c r="C113" s="141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</row>
    <row r="114" spans="2:17">
      <c r="B114" s="141"/>
      <c r="C114" s="141"/>
      <c r="D114" s="142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</row>
    <row r="115" spans="2:17">
      <c r="B115" s="141"/>
      <c r="C115" s="141"/>
      <c r="D115" s="142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</row>
    <row r="116" spans="2:17">
      <c r="B116" s="141"/>
      <c r="C116" s="141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</row>
    <row r="117" spans="2:17">
      <c r="B117" s="141"/>
      <c r="C117" s="141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</row>
    <row r="118" spans="2:17">
      <c r="B118" s="141"/>
      <c r="C118" s="141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</row>
    <row r="119" spans="2:17">
      <c r="B119" s="141"/>
      <c r="C119" s="141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</row>
    <row r="120" spans="2:17">
      <c r="B120" s="141"/>
      <c r="C120" s="141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</row>
    <row r="121" spans="2:17">
      <c r="B121" s="141"/>
      <c r="C121" s="141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</row>
    <row r="122" spans="2:17">
      <c r="B122" s="141"/>
      <c r="C122" s="141"/>
      <c r="D122" s="142"/>
      <c r="E122" s="142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</row>
    <row r="123" spans="2:17">
      <c r="B123" s="141"/>
      <c r="C123" s="141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</row>
    <row r="124" spans="2:17">
      <c r="B124" s="141"/>
      <c r="C124" s="141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</row>
    <row r="125" spans="2:17">
      <c r="B125" s="141"/>
      <c r="C125" s="141"/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</row>
    <row r="126" spans="2:17">
      <c r="B126" s="141"/>
      <c r="C126" s="141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</row>
    <row r="127" spans="2:17">
      <c r="B127" s="141"/>
      <c r="C127" s="141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</row>
    <row r="128" spans="2:17">
      <c r="B128" s="141"/>
      <c r="C128" s="141"/>
      <c r="D128" s="142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</row>
    <row r="129" spans="2:17">
      <c r="B129" s="141"/>
      <c r="C129" s="141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</row>
    <row r="130" spans="2:17">
      <c r="B130" s="141"/>
      <c r="C130" s="141"/>
      <c r="D130" s="142"/>
      <c r="E130" s="142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</row>
    <row r="131" spans="2:17">
      <c r="B131" s="141"/>
      <c r="C131" s="141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</row>
    <row r="132" spans="2:17">
      <c r="B132" s="141"/>
      <c r="C132" s="141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</row>
    <row r="133" spans="2:17">
      <c r="B133" s="141"/>
      <c r="C133" s="141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</row>
    <row r="134" spans="2:17">
      <c r="B134" s="141"/>
      <c r="C134" s="141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</row>
    <row r="135" spans="2:17">
      <c r="B135" s="141"/>
      <c r="C135" s="141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</row>
    <row r="136" spans="2:17">
      <c r="B136" s="141"/>
      <c r="C136" s="141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</row>
    <row r="137" spans="2:17">
      <c r="B137" s="141"/>
      <c r="C137" s="141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</row>
    <row r="138" spans="2:17">
      <c r="B138" s="141"/>
      <c r="C138" s="141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</row>
    <row r="139" spans="2:17">
      <c r="B139" s="141"/>
      <c r="C139" s="141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</row>
    <row r="140" spans="2:17">
      <c r="B140" s="141"/>
      <c r="C140" s="141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</row>
    <row r="141" spans="2:17">
      <c r="B141" s="141"/>
      <c r="C141" s="141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</row>
    <row r="142" spans="2:17">
      <c r="B142" s="141"/>
      <c r="C142" s="141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</row>
    <row r="143" spans="2:17">
      <c r="B143" s="141"/>
      <c r="C143" s="141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</row>
    <row r="144" spans="2:17">
      <c r="B144" s="141"/>
      <c r="C144" s="141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</row>
    <row r="145" spans="2:17">
      <c r="B145" s="141"/>
      <c r="C145" s="141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</row>
    <row r="146" spans="2:17">
      <c r="B146" s="141"/>
      <c r="C146" s="141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</row>
    <row r="147" spans="2:17">
      <c r="B147" s="141"/>
      <c r="C147" s="141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</row>
    <row r="148" spans="2:17">
      <c r="B148" s="141"/>
      <c r="C148" s="141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</row>
    <row r="149" spans="2:17">
      <c r="B149" s="141"/>
      <c r="C149" s="141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</row>
    <row r="150" spans="2:17">
      <c r="B150" s="141"/>
      <c r="C150" s="141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</row>
    <row r="151" spans="2:17">
      <c r="B151" s="141"/>
      <c r="C151" s="141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</row>
    <row r="152" spans="2:17">
      <c r="B152" s="141"/>
      <c r="C152" s="141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</row>
    <row r="153" spans="2:17">
      <c r="B153" s="141"/>
      <c r="C153" s="141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</row>
    <row r="154" spans="2:17">
      <c r="B154" s="141"/>
      <c r="C154" s="141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</row>
    <row r="155" spans="2:17">
      <c r="B155" s="141"/>
      <c r="C155" s="141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</row>
    <row r="156" spans="2:17">
      <c r="B156" s="141"/>
      <c r="C156" s="141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</row>
    <row r="157" spans="2:17">
      <c r="B157" s="141"/>
      <c r="C157" s="141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</row>
    <row r="158" spans="2:17">
      <c r="B158" s="141"/>
      <c r="C158" s="141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</row>
    <row r="159" spans="2:17">
      <c r="B159" s="141"/>
      <c r="C159" s="141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</row>
    <row r="160" spans="2:17">
      <c r="B160" s="141"/>
      <c r="C160" s="141"/>
      <c r="D160" s="142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</row>
    <row r="161" spans="2:17">
      <c r="B161" s="141"/>
      <c r="C161" s="141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</row>
    <row r="162" spans="2:17">
      <c r="B162" s="141"/>
      <c r="C162" s="141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</row>
    <row r="163" spans="2:17">
      <c r="B163" s="141"/>
      <c r="C163" s="141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</row>
    <row r="164" spans="2:17">
      <c r="B164" s="141"/>
      <c r="C164" s="141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</row>
    <row r="165" spans="2:17">
      <c r="B165" s="141"/>
      <c r="C165" s="141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</row>
    <row r="166" spans="2:17">
      <c r="B166" s="141"/>
      <c r="C166" s="141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</row>
    <row r="167" spans="2:17">
      <c r="B167" s="141"/>
      <c r="C167" s="141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</row>
    <row r="168" spans="2:17">
      <c r="B168" s="141"/>
      <c r="C168" s="141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</row>
    <row r="169" spans="2:17">
      <c r="B169" s="141"/>
      <c r="C169" s="141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</row>
    <row r="170" spans="2:17">
      <c r="B170" s="141"/>
      <c r="C170" s="141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</row>
    <row r="171" spans="2:17">
      <c r="B171" s="141"/>
      <c r="C171" s="141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</row>
    <row r="172" spans="2:17">
      <c r="B172" s="141"/>
      <c r="C172" s="141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</row>
    <row r="173" spans="2:17">
      <c r="B173" s="141"/>
      <c r="C173" s="141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</row>
    <row r="174" spans="2:17">
      <c r="B174" s="141"/>
      <c r="C174" s="141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</row>
    <row r="175" spans="2:17">
      <c r="B175" s="141"/>
      <c r="C175" s="141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</row>
    <row r="176" spans="2:17">
      <c r="B176" s="141"/>
      <c r="C176" s="141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</row>
    <row r="177" spans="2:17">
      <c r="B177" s="141"/>
      <c r="C177" s="141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</row>
    <row r="178" spans="2:17">
      <c r="B178" s="141"/>
      <c r="C178" s="141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</row>
    <row r="179" spans="2:17">
      <c r="B179" s="141"/>
      <c r="C179" s="141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</row>
    <row r="180" spans="2:17">
      <c r="B180" s="141"/>
      <c r="C180" s="141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</row>
    <row r="181" spans="2:17">
      <c r="B181" s="141"/>
      <c r="C181" s="141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</row>
    <row r="182" spans="2:17">
      <c r="B182" s="141"/>
      <c r="C182" s="141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</row>
    <row r="183" spans="2:17">
      <c r="B183" s="141"/>
      <c r="C183" s="141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</row>
    <row r="184" spans="2:17">
      <c r="B184" s="141"/>
      <c r="C184" s="141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</row>
    <row r="185" spans="2:17">
      <c r="B185" s="141"/>
      <c r="C185" s="141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</row>
    <row r="186" spans="2:17">
      <c r="B186" s="141"/>
      <c r="C186" s="141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</row>
    <row r="187" spans="2:17">
      <c r="B187" s="141"/>
      <c r="C187" s="141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</row>
    <row r="188" spans="2:17">
      <c r="B188" s="141"/>
      <c r="C188" s="141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</row>
    <row r="189" spans="2:17">
      <c r="B189" s="141"/>
      <c r="C189" s="141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</row>
    <row r="190" spans="2:17">
      <c r="B190" s="141"/>
      <c r="C190" s="141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</row>
    <row r="191" spans="2:17">
      <c r="B191" s="141"/>
      <c r="C191" s="141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</row>
    <row r="192" spans="2:17">
      <c r="B192" s="141"/>
      <c r="C192" s="141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</row>
    <row r="193" spans="2:17">
      <c r="B193" s="141"/>
      <c r="C193" s="141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</row>
    <row r="194" spans="2:17">
      <c r="B194" s="141"/>
      <c r="C194" s="141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</row>
    <row r="195" spans="2:17">
      <c r="B195" s="141"/>
      <c r="C195" s="141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</row>
    <row r="196" spans="2:17">
      <c r="B196" s="141"/>
      <c r="C196" s="141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</row>
    <row r="197" spans="2:17">
      <c r="B197" s="141"/>
      <c r="C197" s="141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</row>
    <row r="198" spans="2:17">
      <c r="B198" s="141"/>
      <c r="C198" s="141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</row>
    <row r="199" spans="2:17">
      <c r="B199" s="141"/>
      <c r="C199" s="141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</row>
    <row r="200" spans="2:17">
      <c r="B200" s="141"/>
      <c r="C200" s="141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</row>
    <row r="201" spans="2:17">
      <c r="B201" s="141"/>
      <c r="C201" s="141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</row>
    <row r="202" spans="2:17">
      <c r="B202" s="141"/>
      <c r="C202" s="141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</row>
    <row r="203" spans="2:17">
      <c r="B203" s="141"/>
      <c r="C203" s="141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</row>
    <row r="204" spans="2:17">
      <c r="B204" s="141"/>
      <c r="C204" s="141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</row>
    <row r="205" spans="2:17">
      <c r="B205" s="141"/>
      <c r="C205" s="141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</row>
    <row r="206" spans="2:17">
      <c r="B206" s="141"/>
      <c r="C206" s="141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</row>
    <row r="207" spans="2:17">
      <c r="B207" s="141"/>
      <c r="C207" s="141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</row>
    <row r="208" spans="2:17">
      <c r="B208" s="141"/>
      <c r="C208" s="141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</row>
    <row r="209" spans="2:17">
      <c r="B209" s="141"/>
      <c r="C209" s="141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</row>
    <row r="210" spans="2:17">
      <c r="B210" s="141"/>
      <c r="C210" s="141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</row>
    <row r="211" spans="2:17">
      <c r="B211" s="141"/>
      <c r="C211" s="141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</row>
    <row r="212" spans="2:17">
      <c r="B212" s="141"/>
      <c r="C212" s="141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</row>
    <row r="213" spans="2:17">
      <c r="B213" s="141"/>
      <c r="C213" s="141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</row>
    <row r="214" spans="2:17">
      <c r="B214" s="141"/>
      <c r="C214" s="141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</row>
    <row r="215" spans="2:17">
      <c r="B215" s="141"/>
      <c r="C215" s="141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</row>
    <row r="216" spans="2:17">
      <c r="B216" s="141"/>
      <c r="C216" s="141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</row>
    <row r="217" spans="2:17">
      <c r="B217" s="141"/>
      <c r="C217" s="141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</row>
    <row r="218" spans="2:17">
      <c r="B218" s="141"/>
      <c r="C218" s="141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</row>
    <row r="219" spans="2:17">
      <c r="B219" s="141"/>
      <c r="C219" s="141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</row>
    <row r="220" spans="2:17">
      <c r="B220" s="141"/>
      <c r="C220" s="141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</row>
    <row r="221" spans="2:17">
      <c r="B221" s="141"/>
      <c r="C221" s="141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</row>
    <row r="222" spans="2:17">
      <c r="B222" s="141"/>
      <c r="C222" s="141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</row>
    <row r="223" spans="2:17">
      <c r="B223" s="141"/>
      <c r="C223" s="141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</row>
    <row r="224" spans="2:17">
      <c r="B224" s="141"/>
      <c r="C224" s="141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</row>
    <row r="225" spans="2:17">
      <c r="B225" s="141"/>
      <c r="C225" s="141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</row>
    <row r="226" spans="2:17">
      <c r="B226" s="141"/>
      <c r="C226" s="141"/>
      <c r="D226" s="142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</row>
    <row r="227" spans="2:17">
      <c r="B227" s="141"/>
      <c r="C227" s="141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</row>
    <row r="228" spans="2:17">
      <c r="B228" s="141"/>
      <c r="C228" s="141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</row>
    <row r="229" spans="2:17">
      <c r="B229" s="141"/>
      <c r="C229" s="141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</row>
    <row r="230" spans="2:17">
      <c r="B230" s="141"/>
      <c r="C230" s="141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</row>
    <row r="231" spans="2:17">
      <c r="B231" s="141"/>
      <c r="C231" s="141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</row>
    <row r="232" spans="2:17">
      <c r="B232" s="141"/>
      <c r="C232" s="141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</row>
    <row r="233" spans="2:17">
      <c r="B233" s="141"/>
      <c r="C233" s="141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</row>
    <row r="234" spans="2:17">
      <c r="B234" s="141"/>
      <c r="C234" s="141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</row>
    <row r="235" spans="2:17">
      <c r="B235" s="141"/>
      <c r="C235" s="141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</row>
    <row r="236" spans="2:17">
      <c r="B236" s="141"/>
      <c r="C236" s="141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</row>
    <row r="237" spans="2:17">
      <c r="B237" s="141"/>
      <c r="C237" s="141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</row>
    <row r="238" spans="2:17">
      <c r="B238" s="141"/>
      <c r="C238" s="141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</row>
    <row r="239" spans="2:17">
      <c r="B239" s="141"/>
      <c r="C239" s="141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</row>
    <row r="240" spans="2:17">
      <c r="B240" s="141"/>
      <c r="C240" s="141"/>
      <c r="D240" s="142"/>
      <c r="E240" s="142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</row>
    <row r="241" spans="2:17">
      <c r="B241" s="141"/>
      <c r="C241" s="141"/>
      <c r="D241" s="142"/>
      <c r="E241" s="142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</row>
    <row r="242" spans="2:17">
      <c r="B242" s="141"/>
      <c r="C242" s="141"/>
      <c r="D242" s="142"/>
      <c r="E242" s="142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</row>
    <row r="243" spans="2:17">
      <c r="B243" s="141"/>
      <c r="C243" s="141"/>
      <c r="D243" s="142"/>
      <c r="E243" s="142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</row>
    <row r="244" spans="2:17">
      <c r="B244" s="141"/>
      <c r="C244" s="141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</row>
    <row r="245" spans="2:17">
      <c r="B245" s="141"/>
      <c r="C245" s="141"/>
      <c r="D245" s="142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</row>
    <row r="246" spans="2:17">
      <c r="B246" s="141"/>
      <c r="C246" s="141"/>
      <c r="D246" s="142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</row>
    <row r="247" spans="2:17">
      <c r="B247" s="141"/>
      <c r="C247" s="141"/>
      <c r="D247" s="142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</row>
    <row r="248" spans="2:17">
      <c r="B248" s="141"/>
      <c r="C248" s="141"/>
      <c r="D248" s="142"/>
      <c r="E248" s="142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  <c r="Q248" s="142"/>
    </row>
    <row r="249" spans="2:17">
      <c r="B249" s="141"/>
      <c r="C249" s="141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</row>
    <row r="250" spans="2:17">
      <c r="B250" s="141"/>
      <c r="C250" s="141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</row>
    <row r="251" spans="2:17">
      <c r="B251" s="141"/>
      <c r="C251" s="141"/>
      <c r="D251" s="142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  <c r="Q251" s="142"/>
    </row>
    <row r="252" spans="2:17">
      <c r="B252" s="141"/>
      <c r="C252" s="141"/>
      <c r="D252" s="142"/>
      <c r="E252" s="142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  <c r="Q252" s="142"/>
    </row>
    <row r="253" spans="2:17">
      <c r="B253" s="141"/>
      <c r="C253" s="141"/>
      <c r="D253" s="142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</row>
    <row r="254" spans="2:17">
      <c r="B254" s="141"/>
      <c r="C254" s="141"/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</row>
    <row r="255" spans="2:17">
      <c r="B255" s="141"/>
      <c r="C255" s="141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</row>
    <row r="256" spans="2:17">
      <c r="B256" s="141"/>
      <c r="C256" s="141"/>
      <c r="D256" s="142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</row>
    <row r="257" spans="2:17">
      <c r="B257" s="141"/>
      <c r="C257" s="141"/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</row>
    <row r="258" spans="2:17">
      <c r="B258" s="141"/>
      <c r="C258" s="141"/>
      <c r="D258" s="142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</row>
    <row r="259" spans="2:17">
      <c r="B259" s="141"/>
      <c r="C259" s="141"/>
      <c r="D259" s="142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</row>
    <row r="260" spans="2:17">
      <c r="B260" s="141"/>
      <c r="C260" s="141"/>
      <c r="D260" s="142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  <c r="Q260" s="142"/>
    </row>
    <row r="261" spans="2:17">
      <c r="B261" s="141"/>
      <c r="C261" s="141"/>
      <c r="D261" s="142"/>
      <c r="E261" s="142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  <c r="P261" s="142"/>
      <c r="Q261" s="142"/>
    </row>
    <row r="262" spans="2:17">
      <c r="B262" s="141"/>
      <c r="C262" s="141"/>
      <c r="D262" s="142"/>
      <c r="E262" s="142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  <c r="Q262" s="142"/>
    </row>
    <row r="263" spans="2:17">
      <c r="B263" s="141"/>
      <c r="C263" s="141"/>
      <c r="D263" s="142"/>
      <c r="E263" s="142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  <c r="P263" s="142"/>
      <c r="Q263" s="142"/>
    </row>
    <row r="264" spans="2:17">
      <c r="B264" s="141"/>
      <c r="C264" s="141"/>
      <c r="D264" s="142"/>
      <c r="E264" s="142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  <c r="P264" s="142"/>
      <c r="Q264" s="142"/>
    </row>
    <row r="265" spans="2:17">
      <c r="B265" s="141"/>
      <c r="C265" s="141"/>
      <c r="D265" s="142"/>
      <c r="E265" s="142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  <c r="Q265" s="142"/>
    </row>
    <row r="266" spans="2:17">
      <c r="B266" s="141"/>
      <c r="C266" s="141"/>
      <c r="D266" s="142"/>
      <c r="E266" s="142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  <c r="P266" s="142"/>
      <c r="Q266" s="142"/>
    </row>
    <row r="267" spans="2:17">
      <c r="B267" s="141"/>
      <c r="C267" s="141"/>
      <c r="D267" s="142"/>
      <c r="E267" s="142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  <c r="P267" s="142"/>
      <c r="Q267" s="142"/>
    </row>
    <row r="268" spans="2:17">
      <c r="B268" s="141"/>
      <c r="C268" s="141"/>
      <c r="D268" s="142"/>
      <c r="E268" s="142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  <c r="P268" s="142"/>
      <c r="Q268" s="142"/>
    </row>
    <row r="269" spans="2:17">
      <c r="B269" s="141"/>
      <c r="C269" s="141"/>
      <c r="D269" s="142"/>
      <c r="E269" s="142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  <c r="Q269" s="142"/>
    </row>
    <row r="270" spans="2:17">
      <c r="B270" s="141"/>
      <c r="C270" s="141"/>
      <c r="D270" s="142"/>
      <c r="E270" s="142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  <c r="Q270" s="142"/>
    </row>
    <row r="271" spans="2:17">
      <c r="B271" s="141"/>
      <c r="C271" s="141"/>
      <c r="D271" s="142"/>
      <c r="E271" s="142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  <c r="P271" s="142"/>
      <c r="Q271" s="142"/>
    </row>
    <row r="272" spans="2:17">
      <c r="B272" s="141"/>
      <c r="C272" s="141"/>
      <c r="D272" s="142"/>
      <c r="E272" s="142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  <c r="P272" s="142"/>
      <c r="Q272" s="142"/>
    </row>
    <row r="273" spans="2:17">
      <c r="B273" s="141"/>
      <c r="C273" s="141"/>
      <c r="D273" s="142"/>
      <c r="E273" s="142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  <c r="P273" s="142"/>
      <c r="Q273" s="142"/>
    </row>
    <row r="274" spans="2:17">
      <c r="B274" s="141"/>
      <c r="C274" s="141"/>
      <c r="D274" s="142"/>
      <c r="E274" s="142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  <c r="P274" s="142"/>
      <c r="Q274" s="142"/>
    </row>
    <row r="275" spans="2:17">
      <c r="B275" s="141"/>
      <c r="C275" s="141"/>
      <c r="D275" s="142"/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  <c r="Q275" s="142"/>
    </row>
    <row r="276" spans="2:17">
      <c r="B276" s="141"/>
      <c r="C276" s="141"/>
      <c r="D276" s="142"/>
      <c r="E276" s="142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2"/>
      <c r="Q276" s="142"/>
    </row>
    <row r="277" spans="2:17">
      <c r="B277" s="141"/>
      <c r="C277" s="141"/>
      <c r="D277" s="142"/>
      <c r="E277" s="142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2"/>
      <c r="Q277" s="142"/>
    </row>
    <row r="278" spans="2:17">
      <c r="B278" s="141"/>
      <c r="C278" s="141"/>
      <c r="D278" s="142"/>
      <c r="E278" s="142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  <c r="P278" s="142"/>
      <c r="Q278" s="142"/>
    </row>
    <row r="279" spans="2:17">
      <c r="B279" s="141"/>
      <c r="C279" s="141"/>
      <c r="D279" s="142"/>
      <c r="E279" s="142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  <c r="P279" s="142"/>
      <c r="Q279" s="142"/>
    </row>
    <row r="280" spans="2:17">
      <c r="B280" s="141"/>
      <c r="C280" s="141"/>
      <c r="D280" s="142"/>
      <c r="E280" s="142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  <c r="Q280" s="142"/>
    </row>
    <row r="281" spans="2:17">
      <c r="B281" s="141"/>
      <c r="C281" s="141"/>
      <c r="D281" s="142"/>
      <c r="E281" s="142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  <c r="P281" s="142"/>
      <c r="Q281" s="142"/>
    </row>
    <row r="282" spans="2:17">
      <c r="B282" s="141"/>
      <c r="C282" s="141"/>
      <c r="D282" s="142"/>
      <c r="E282" s="142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  <c r="P282" s="142"/>
      <c r="Q282" s="142"/>
    </row>
    <row r="283" spans="2:17">
      <c r="B283" s="141"/>
      <c r="C283" s="141"/>
      <c r="D283" s="142"/>
      <c r="E283" s="142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  <c r="Q283" s="142"/>
    </row>
    <row r="284" spans="2:17">
      <c r="B284" s="141"/>
      <c r="C284" s="141"/>
      <c r="D284" s="142"/>
      <c r="E284" s="142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  <c r="P284" s="142"/>
      <c r="Q284" s="142"/>
    </row>
    <row r="285" spans="2:17">
      <c r="B285" s="141"/>
      <c r="C285" s="141"/>
      <c r="D285" s="142"/>
      <c r="E285" s="142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  <c r="Q285" s="142"/>
    </row>
    <row r="286" spans="2:17">
      <c r="B286" s="141"/>
      <c r="C286" s="141"/>
      <c r="D286" s="142"/>
      <c r="E286" s="142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  <c r="Q286" s="142"/>
    </row>
    <row r="287" spans="2:17">
      <c r="B287" s="141"/>
      <c r="C287" s="141"/>
      <c r="D287" s="142"/>
      <c r="E287" s="142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  <c r="P287" s="142"/>
      <c r="Q287" s="142"/>
    </row>
    <row r="288" spans="2:17">
      <c r="B288" s="141"/>
      <c r="C288" s="141"/>
      <c r="D288" s="142"/>
      <c r="E288" s="142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  <c r="P288" s="142"/>
      <c r="Q288" s="142"/>
    </row>
    <row r="289" spans="2:17">
      <c r="B289" s="141"/>
      <c r="C289" s="141"/>
      <c r="D289" s="142"/>
      <c r="E289" s="142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  <c r="P289" s="142"/>
      <c r="Q289" s="142"/>
    </row>
    <row r="290" spans="2:17">
      <c r="B290" s="141"/>
      <c r="C290" s="141"/>
      <c r="D290" s="142"/>
      <c r="E290" s="142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  <c r="Q290" s="142"/>
    </row>
    <row r="291" spans="2:17">
      <c r="B291" s="141"/>
      <c r="C291" s="141"/>
      <c r="D291" s="142"/>
      <c r="E291" s="142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  <c r="P291" s="142"/>
      <c r="Q291" s="142"/>
    </row>
    <row r="292" spans="2:17">
      <c r="B292" s="141"/>
      <c r="C292" s="141"/>
      <c r="D292" s="142"/>
      <c r="E292" s="142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  <c r="P292" s="142"/>
      <c r="Q292" s="142"/>
    </row>
    <row r="293" spans="2:17">
      <c r="B293" s="141"/>
      <c r="C293" s="141"/>
      <c r="D293" s="142"/>
      <c r="E293" s="142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  <c r="P293" s="142"/>
      <c r="Q293" s="142"/>
    </row>
    <row r="294" spans="2:17">
      <c r="B294" s="141"/>
      <c r="C294" s="141"/>
      <c r="D294" s="142"/>
      <c r="E294" s="142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  <c r="P294" s="142"/>
      <c r="Q294" s="142"/>
    </row>
    <row r="295" spans="2:17">
      <c r="B295" s="141"/>
      <c r="C295" s="141"/>
      <c r="D295" s="142"/>
      <c r="E295" s="142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  <c r="P295" s="142"/>
      <c r="Q295" s="142"/>
    </row>
    <row r="296" spans="2:17">
      <c r="B296" s="141"/>
      <c r="C296" s="141"/>
      <c r="D296" s="142"/>
      <c r="E296" s="142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  <c r="Q296" s="142"/>
    </row>
    <row r="297" spans="2:17">
      <c r="B297" s="141"/>
      <c r="C297" s="141"/>
      <c r="D297" s="142"/>
      <c r="E297" s="142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  <c r="P297" s="142"/>
      <c r="Q297" s="142"/>
    </row>
    <row r="298" spans="2:17">
      <c r="B298" s="141"/>
      <c r="C298" s="141"/>
      <c r="D298" s="142"/>
      <c r="E298" s="142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  <c r="P298" s="142"/>
      <c r="Q298" s="142"/>
    </row>
    <row r="299" spans="2:17">
      <c r="B299" s="141"/>
      <c r="C299" s="141"/>
      <c r="D299" s="142"/>
      <c r="E299" s="142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  <c r="P299" s="142"/>
      <c r="Q299" s="142"/>
    </row>
    <row r="300" spans="2:17">
      <c r="B300" s="141"/>
      <c r="C300" s="141"/>
      <c r="D300" s="142"/>
      <c r="E300" s="142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  <c r="Q300" s="142"/>
    </row>
    <row r="301" spans="2:17">
      <c r="B301" s="141"/>
      <c r="C301" s="141"/>
      <c r="D301" s="142"/>
      <c r="E301" s="142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  <c r="Q301" s="142"/>
    </row>
    <row r="302" spans="2:17">
      <c r="B302" s="141"/>
      <c r="C302" s="141"/>
      <c r="D302" s="142"/>
      <c r="E302" s="142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2"/>
      <c r="Q302" s="142"/>
    </row>
    <row r="303" spans="2:17">
      <c r="B303" s="141"/>
      <c r="C303" s="141"/>
      <c r="D303" s="142"/>
      <c r="E303" s="142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  <c r="P303" s="142"/>
      <c r="Q303" s="142"/>
    </row>
    <row r="304" spans="2:17">
      <c r="B304" s="141"/>
      <c r="C304" s="141"/>
      <c r="D304" s="142"/>
      <c r="E304" s="142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  <c r="P304" s="142"/>
      <c r="Q304" s="142"/>
    </row>
    <row r="305" spans="2:17">
      <c r="B305" s="141"/>
      <c r="C305" s="141"/>
      <c r="D305" s="142"/>
      <c r="E305" s="142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  <c r="P305" s="142"/>
      <c r="Q305" s="142"/>
    </row>
    <row r="306" spans="2:17">
      <c r="B306" s="141"/>
      <c r="C306" s="141"/>
      <c r="D306" s="142"/>
      <c r="E306" s="142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  <c r="Q306" s="142"/>
    </row>
    <row r="307" spans="2:17">
      <c r="B307" s="141"/>
      <c r="C307" s="141"/>
      <c r="D307" s="142"/>
      <c r="E307" s="142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  <c r="Q307" s="142"/>
    </row>
    <row r="308" spans="2:17">
      <c r="B308" s="141"/>
      <c r="C308" s="141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</row>
    <row r="309" spans="2:17">
      <c r="B309" s="141"/>
      <c r="C309" s="141"/>
      <c r="D309" s="142"/>
      <c r="E309" s="142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  <c r="Q309" s="142"/>
    </row>
    <row r="310" spans="2:17">
      <c r="B310" s="141"/>
      <c r="C310" s="141"/>
      <c r="D310" s="142"/>
      <c r="E310" s="142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  <c r="Q310" s="142"/>
    </row>
    <row r="311" spans="2:17">
      <c r="B311" s="141"/>
      <c r="C311" s="141"/>
      <c r="D311" s="142"/>
      <c r="E311" s="142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  <c r="Q311" s="142"/>
    </row>
    <row r="312" spans="2:17">
      <c r="B312" s="141"/>
      <c r="C312" s="141"/>
      <c r="D312" s="142"/>
      <c r="E312" s="142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  <c r="P312" s="142"/>
      <c r="Q312" s="142"/>
    </row>
    <row r="313" spans="2:17">
      <c r="B313" s="141"/>
      <c r="C313" s="141"/>
      <c r="D313" s="142"/>
      <c r="E313" s="142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  <c r="P313" s="142"/>
      <c r="Q313" s="142"/>
    </row>
    <row r="314" spans="2:17">
      <c r="B314" s="141"/>
      <c r="C314" s="141"/>
      <c r="D314" s="142"/>
      <c r="E314" s="142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  <c r="P314" s="142"/>
      <c r="Q314" s="142"/>
    </row>
    <row r="315" spans="2:17">
      <c r="B315" s="141"/>
      <c r="C315" s="141"/>
      <c r="D315" s="142"/>
      <c r="E315" s="142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  <c r="P315" s="142"/>
      <c r="Q315" s="142"/>
    </row>
    <row r="316" spans="2:17">
      <c r="B316" s="141"/>
      <c r="C316" s="141"/>
      <c r="D316" s="142"/>
      <c r="E316" s="142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  <c r="Q316" s="142"/>
    </row>
    <row r="317" spans="2:17">
      <c r="B317" s="141"/>
      <c r="C317" s="141"/>
      <c r="D317" s="142"/>
      <c r="E317" s="142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  <c r="P317" s="142"/>
      <c r="Q317" s="142"/>
    </row>
    <row r="318" spans="2:17">
      <c r="B318" s="141"/>
      <c r="C318" s="141"/>
      <c r="D318" s="142"/>
      <c r="E318" s="142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  <c r="Q318" s="142"/>
    </row>
    <row r="319" spans="2:17">
      <c r="B319" s="141"/>
      <c r="C319" s="141"/>
      <c r="D319" s="142"/>
      <c r="E319" s="142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  <c r="Q319" s="142"/>
    </row>
    <row r="320" spans="2:17">
      <c r="B320" s="141"/>
      <c r="C320" s="141"/>
      <c r="D320" s="142"/>
      <c r="E320" s="142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  <c r="Q320" s="142"/>
    </row>
    <row r="321" spans="2:17">
      <c r="B321" s="141"/>
      <c r="C321" s="141"/>
      <c r="D321" s="142"/>
      <c r="E321" s="142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  <c r="Q321" s="142"/>
    </row>
    <row r="322" spans="2:17">
      <c r="B322" s="141"/>
      <c r="C322" s="141"/>
      <c r="D322" s="142"/>
      <c r="E322" s="142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  <c r="Q322" s="142"/>
    </row>
    <row r="323" spans="2:17">
      <c r="B323" s="141"/>
      <c r="C323" s="141"/>
      <c r="D323" s="142"/>
      <c r="E323" s="142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  <c r="Q323" s="142"/>
    </row>
    <row r="324" spans="2:17">
      <c r="B324" s="141"/>
      <c r="C324" s="141"/>
      <c r="D324" s="142"/>
      <c r="E324" s="142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  <c r="P324" s="142"/>
      <c r="Q324" s="142"/>
    </row>
    <row r="325" spans="2:17">
      <c r="B325" s="141"/>
      <c r="C325" s="141"/>
      <c r="D325" s="142"/>
      <c r="E325" s="142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  <c r="P325" s="142"/>
      <c r="Q325" s="142"/>
    </row>
    <row r="326" spans="2:17">
      <c r="B326" s="141"/>
      <c r="C326" s="141"/>
      <c r="D326" s="142"/>
      <c r="E326" s="142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  <c r="P326" s="142"/>
      <c r="Q326" s="142"/>
    </row>
    <row r="327" spans="2:17">
      <c r="B327" s="141"/>
      <c r="C327" s="141"/>
      <c r="D327" s="142"/>
      <c r="E327" s="142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  <c r="Q327" s="142"/>
    </row>
    <row r="328" spans="2:17">
      <c r="B328" s="141"/>
      <c r="C328" s="141"/>
      <c r="D328" s="142"/>
      <c r="E328" s="142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  <c r="P328" s="142"/>
      <c r="Q328" s="142"/>
    </row>
    <row r="329" spans="2:17">
      <c r="B329" s="141"/>
      <c r="C329" s="141"/>
      <c r="D329" s="142"/>
      <c r="E329" s="142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  <c r="P329" s="142"/>
      <c r="Q329" s="142"/>
    </row>
    <row r="330" spans="2:17">
      <c r="B330" s="141"/>
      <c r="C330" s="141"/>
      <c r="D330" s="142"/>
      <c r="E330" s="142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  <c r="P330" s="142"/>
      <c r="Q330" s="142"/>
    </row>
    <row r="331" spans="2:17">
      <c r="B331" s="141"/>
      <c r="C331" s="141"/>
      <c r="D331" s="142"/>
      <c r="E331" s="142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  <c r="P331" s="142"/>
      <c r="Q331" s="142"/>
    </row>
    <row r="332" spans="2:17">
      <c r="B332" s="141"/>
      <c r="C332" s="141"/>
      <c r="D332" s="142"/>
      <c r="E332" s="142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  <c r="P332" s="142"/>
      <c r="Q332" s="142"/>
    </row>
    <row r="333" spans="2:17">
      <c r="B333" s="141"/>
      <c r="C333" s="141"/>
      <c r="D333" s="142"/>
      <c r="E333" s="142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  <c r="P333" s="142"/>
      <c r="Q333" s="142"/>
    </row>
    <row r="334" spans="2:17">
      <c r="B334" s="141"/>
      <c r="C334" s="141"/>
      <c r="D334" s="142"/>
      <c r="E334" s="142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  <c r="P334" s="142"/>
      <c r="Q334" s="142"/>
    </row>
    <row r="335" spans="2:17">
      <c r="B335" s="141"/>
      <c r="C335" s="141"/>
      <c r="D335" s="142"/>
      <c r="E335" s="142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  <c r="Q335" s="142"/>
    </row>
    <row r="336" spans="2:17">
      <c r="B336" s="141"/>
      <c r="C336" s="141"/>
      <c r="D336" s="142"/>
      <c r="E336" s="142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  <c r="P336" s="142"/>
      <c r="Q336" s="142"/>
    </row>
    <row r="337" spans="2:17">
      <c r="B337" s="141"/>
      <c r="C337" s="141"/>
      <c r="D337" s="142"/>
      <c r="E337" s="142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  <c r="P337" s="142"/>
      <c r="Q337" s="142"/>
    </row>
    <row r="338" spans="2:17">
      <c r="B338" s="141"/>
      <c r="C338" s="141"/>
      <c r="D338" s="142"/>
      <c r="E338" s="142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  <c r="Q338" s="142"/>
    </row>
    <row r="339" spans="2:17">
      <c r="B339" s="141"/>
      <c r="C339" s="141"/>
      <c r="D339" s="142"/>
      <c r="E339" s="142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  <c r="Q339" s="142"/>
    </row>
    <row r="340" spans="2:17">
      <c r="B340" s="141"/>
      <c r="C340" s="141"/>
      <c r="D340" s="142"/>
      <c r="E340" s="142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  <c r="Q340" s="142"/>
    </row>
    <row r="341" spans="2:17">
      <c r="B341" s="141"/>
      <c r="C341" s="141"/>
      <c r="D341" s="142"/>
      <c r="E341" s="142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  <c r="Q341" s="142"/>
    </row>
    <row r="342" spans="2:17">
      <c r="B342" s="141"/>
      <c r="C342" s="141"/>
      <c r="D342" s="142"/>
      <c r="E342" s="142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  <c r="Q342" s="142"/>
    </row>
    <row r="343" spans="2:17">
      <c r="B343" s="141"/>
      <c r="C343" s="141"/>
      <c r="D343" s="142"/>
      <c r="E343" s="142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  <c r="Q343" s="142"/>
    </row>
    <row r="344" spans="2:17">
      <c r="B344" s="141"/>
      <c r="C344" s="141"/>
      <c r="D344" s="142"/>
      <c r="E344" s="142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  <c r="Q344" s="142"/>
    </row>
    <row r="345" spans="2:17">
      <c r="B345" s="141"/>
      <c r="C345" s="141"/>
      <c r="D345" s="142"/>
      <c r="E345" s="142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  <c r="Q345" s="142"/>
    </row>
    <row r="346" spans="2:17">
      <c r="B346" s="141"/>
      <c r="C346" s="141"/>
      <c r="D346" s="142"/>
      <c r="E346" s="142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  <c r="Q346" s="142"/>
    </row>
    <row r="347" spans="2:17">
      <c r="B347" s="141"/>
      <c r="C347" s="141"/>
      <c r="D347" s="142"/>
      <c r="E347" s="142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  <c r="Q347" s="142"/>
    </row>
    <row r="348" spans="2:17">
      <c r="B348" s="141"/>
      <c r="C348" s="141"/>
      <c r="D348" s="142"/>
      <c r="E348" s="142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  <c r="Q348" s="142"/>
    </row>
    <row r="349" spans="2:17">
      <c r="B349" s="141"/>
      <c r="C349" s="141"/>
      <c r="D349" s="142"/>
      <c r="E349" s="142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  <c r="Q349" s="142"/>
    </row>
    <row r="350" spans="2:17">
      <c r="B350" s="141"/>
      <c r="C350" s="141"/>
      <c r="D350" s="142"/>
      <c r="E350" s="142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  <c r="Q350" s="142"/>
    </row>
    <row r="351" spans="2:17">
      <c r="B351" s="141"/>
      <c r="C351" s="141"/>
      <c r="D351" s="142"/>
      <c r="E351" s="142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  <c r="Q351" s="142"/>
    </row>
    <row r="352" spans="2:17">
      <c r="B352" s="141"/>
      <c r="C352" s="141"/>
      <c r="D352" s="142"/>
      <c r="E352" s="142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  <c r="Q352" s="142"/>
    </row>
    <row r="353" spans="2:17">
      <c r="B353" s="141"/>
      <c r="C353" s="141"/>
      <c r="D353" s="142"/>
      <c r="E353" s="142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  <c r="Q353" s="142"/>
    </row>
    <row r="354" spans="2:17">
      <c r="B354" s="141"/>
      <c r="C354" s="141"/>
      <c r="D354" s="142"/>
      <c r="E354" s="142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  <c r="Q354" s="142"/>
    </row>
    <row r="355" spans="2:17">
      <c r="B355" s="141"/>
      <c r="C355" s="141"/>
      <c r="D355" s="142"/>
      <c r="E355" s="142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  <c r="Q355" s="142"/>
    </row>
    <row r="356" spans="2:17">
      <c r="B356" s="141"/>
      <c r="C356" s="141"/>
      <c r="D356" s="142"/>
      <c r="E356" s="142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  <c r="Q356" s="142"/>
    </row>
    <row r="357" spans="2:17">
      <c r="B357" s="141"/>
      <c r="C357" s="141"/>
      <c r="D357" s="142"/>
      <c r="E357" s="142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  <c r="Q357" s="142"/>
    </row>
    <row r="358" spans="2:17">
      <c r="B358" s="141"/>
      <c r="C358" s="141"/>
      <c r="D358" s="142"/>
      <c r="E358" s="142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  <c r="Q358" s="142"/>
    </row>
    <row r="359" spans="2:17">
      <c r="B359" s="141"/>
      <c r="C359" s="141"/>
      <c r="D359" s="142"/>
      <c r="E359" s="142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  <c r="Q359" s="142"/>
    </row>
    <row r="360" spans="2:17">
      <c r="B360" s="141"/>
      <c r="C360" s="141"/>
      <c r="D360" s="142"/>
      <c r="E360" s="142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  <c r="Q360" s="142"/>
    </row>
    <row r="361" spans="2:17">
      <c r="B361" s="141"/>
      <c r="C361" s="141"/>
      <c r="D361" s="142"/>
      <c r="E361" s="142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  <c r="Q361" s="142"/>
    </row>
    <row r="362" spans="2:17">
      <c r="B362" s="141"/>
      <c r="C362" s="141"/>
      <c r="D362" s="142"/>
      <c r="E362" s="142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  <c r="Q362" s="142"/>
    </row>
    <row r="363" spans="2:17">
      <c r="B363" s="141"/>
      <c r="C363" s="141"/>
      <c r="D363" s="142"/>
      <c r="E363" s="142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  <c r="Q363" s="142"/>
    </row>
    <row r="364" spans="2:17">
      <c r="B364" s="141"/>
      <c r="C364" s="141"/>
      <c r="D364" s="142"/>
      <c r="E364" s="142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  <c r="Q364" s="142"/>
    </row>
    <row r="365" spans="2:17">
      <c r="B365" s="141"/>
      <c r="C365" s="141"/>
      <c r="D365" s="142"/>
      <c r="E365" s="142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  <c r="Q365" s="142"/>
    </row>
    <row r="366" spans="2:17">
      <c r="B366" s="141"/>
      <c r="C366" s="141"/>
      <c r="D366" s="142"/>
      <c r="E366" s="142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  <c r="Q366" s="142"/>
    </row>
    <row r="367" spans="2:17">
      <c r="B367" s="141"/>
      <c r="C367" s="141"/>
      <c r="D367" s="142"/>
      <c r="E367" s="142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  <c r="Q367" s="142"/>
    </row>
    <row r="368" spans="2:17">
      <c r="B368" s="141"/>
      <c r="C368" s="141"/>
      <c r="D368" s="142"/>
      <c r="E368" s="142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  <c r="Q368" s="142"/>
    </row>
    <row r="369" spans="2:17">
      <c r="B369" s="141"/>
      <c r="C369" s="141"/>
      <c r="D369" s="142"/>
      <c r="E369" s="142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  <c r="Q369" s="142"/>
    </row>
    <row r="370" spans="2:17">
      <c r="B370" s="141"/>
      <c r="C370" s="141"/>
      <c r="D370" s="142"/>
      <c r="E370" s="142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  <c r="Q370" s="142"/>
    </row>
    <row r="371" spans="2:17">
      <c r="B371" s="141"/>
      <c r="C371" s="141"/>
      <c r="D371" s="142"/>
      <c r="E371" s="142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  <c r="Q371" s="142"/>
    </row>
    <row r="372" spans="2:17">
      <c r="B372" s="141"/>
      <c r="C372" s="141"/>
      <c r="D372" s="142"/>
      <c r="E372" s="142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  <c r="Q372" s="142"/>
    </row>
    <row r="373" spans="2:17">
      <c r="B373" s="141"/>
      <c r="C373" s="141"/>
      <c r="D373" s="142"/>
      <c r="E373" s="142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  <c r="Q373" s="142"/>
    </row>
    <row r="374" spans="2:17">
      <c r="B374" s="141"/>
      <c r="C374" s="141"/>
      <c r="D374" s="142"/>
      <c r="E374" s="142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  <c r="Q374" s="142"/>
    </row>
    <row r="375" spans="2:17">
      <c r="B375" s="141"/>
      <c r="C375" s="141"/>
      <c r="D375" s="142"/>
      <c r="E375" s="142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  <c r="Q375" s="142"/>
    </row>
    <row r="376" spans="2:17">
      <c r="B376" s="141"/>
      <c r="C376" s="141"/>
      <c r="D376" s="142"/>
      <c r="E376" s="142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  <c r="Q376" s="142"/>
    </row>
    <row r="377" spans="2:17">
      <c r="B377" s="141"/>
      <c r="C377" s="141"/>
      <c r="D377" s="142"/>
      <c r="E377" s="142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  <c r="Q377" s="142"/>
    </row>
    <row r="378" spans="2:17">
      <c r="B378" s="141"/>
      <c r="C378" s="141"/>
      <c r="D378" s="142"/>
      <c r="E378" s="142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  <c r="Q378" s="142"/>
    </row>
    <row r="379" spans="2:17">
      <c r="B379" s="141"/>
      <c r="C379" s="141"/>
      <c r="D379" s="142"/>
      <c r="E379" s="142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  <c r="Q379" s="142"/>
    </row>
    <row r="380" spans="2:17">
      <c r="B380" s="141"/>
      <c r="C380" s="141"/>
      <c r="D380" s="142"/>
      <c r="E380" s="142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  <c r="P380" s="142"/>
      <c r="Q380" s="142"/>
    </row>
    <row r="381" spans="2:17">
      <c r="B381" s="141"/>
      <c r="C381" s="141"/>
      <c r="D381" s="142"/>
      <c r="E381" s="142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  <c r="P381" s="142"/>
      <c r="Q381" s="142"/>
    </row>
    <row r="382" spans="2:17">
      <c r="B382" s="141"/>
      <c r="C382" s="141"/>
      <c r="D382" s="142"/>
      <c r="E382" s="142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  <c r="Q382" s="142"/>
    </row>
    <row r="383" spans="2:17">
      <c r="B383" s="141"/>
      <c r="C383" s="141"/>
      <c r="D383" s="142"/>
      <c r="E383" s="142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  <c r="P383" s="142"/>
      <c r="Q383" s="142"/>
    </row>
    <row r="384" spans="2:17">
      <c r="B384" s="141"/>
      <c r="C384" s="141"/>
      <c r="D384" s="142"/>
      <c r="E384" s="142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  <c r="P384" s="142"/>
      <c r="Q384" s="142"/>
    </row>
    <row r="385" spans="2:17">
      <c r="B385" s="141"/>
      <c r="C385" s="141"/>
      <c r="D385" s="142"/>
      <c r="E385" s="142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  <c r="P385" s="142"/>
      <c r="Q385" s="142"/>
    </row>
    <row r="386" spans="2:17">
      <c r="B386" s="141"/>
      <c r="C386" s="141"/>
      <c r="D386" s="142"/>
      <c r="E386" s="142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  <c r="P386" s="142"/>
      <c r="Q386" s="142"/>
    </row>
    <row r="387" spans="2:17">
      <c r="B387" s="141"/>
      <c r="C387" s="141"/>
      <c r="D387" s="142"/>
      <c r="E387" s="142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  <c r="P387" s="142"/>
      <c r="Q387" s="142"/>
    </row>
    <row r="388" spans="2:17">
      <c r="B388" s="141"/>
      <c r="C388" s="141"/>
      <c r="D388" s="142"/>
      <c r="E388" s="142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  <c r="P388" s="142"/>
      <c r="Q388" s="142"/>
    </row>
    <row r="389" spans="2:17">
      <c r="B389" s="141"/>
      <c r="C389" s="141"/>
      <c r="D389" s="142"/>
      <c r="E389" s="142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  <c r="P389" s="142"/>
      <c r="Q389" s="142"/>
    </row>
    <row r="390" spans="2:17">
      <c r="B390" s="141"/>
      <c r="C390" s="141"/>
      <c r="D390" s="142"/>
      <c r="E390" s="142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  <c r="P390" s="142"/>
      <c r="Q390" s="142"/>
    </row>
    <row r="391" spans="2:17">
      <c r="B391" s="141"/>
      <c r="C391" s="141"/>
      <c r="D391" s="142"/>
      <c r="E391" s="142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  <c r="Q391" s="142"/>
    </row>
    <row r="392" spans="2:17">
      <c r="B392" s="141"/>
      <c r="C392" s="141"/>
      <c r="D392" s="142"/>
      <c r="E392" s="142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  <c r="Q392" s="142"/>
    </row>
    <row r="393" spans="2:17">
      <c r="B393" s="141"/>
      <c r="C393" s="141"/>
      <c r="D393" s="142"/>
      <c r="E393" s="142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  <c r="Q393" s="142"/>
    </row>
    <row r="394" spans="2:17">
      <c r="B394" s="141"/>
      <c r="C394" s="141"/>
      <c r="D394" s="142"/>
      <c r="E394" s="142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  <c r="P394" s="142"/>
      <c r="Q394" s="142"/>
    </row>
    <row r="395" spans="2:17">
      <c r="B395" s="141"/>
      <c r="C395" s="141"/>
      <c r="D395" s="142"/>
      <c r="E395" s="142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  <c r="P395" s="142"/>
      <c r="Q395" s="142"/>
    </row>
    <row r="396" spans="2:17">
      <c r="B396" s="141"/>
      <c r="C396" s="141"/>
      <c r="D396" s="142"/>
      <c r="E396" s="142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  <c r="Q396" s="142"/>
    </row>
    <row r="397" spans="2:17">
      <c r="B397" s="141"/>
      <c r="C397" s="141"/>
      <c r="D397" s="142"/>
      <c r="E397" s="142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  <c r="P397" s="142"/>
      <c r="Q397" s="142"/>
    </row>
    <row r="398" spans="2:17">
      <c r="B398" s="141"/>
      <c r="C398" s="141"/>
      <c r="D398" s="142"/>
      <c r="E398" s="142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  <c r="P398" s="142"/>
      <c r="Q398" s="142"/>
    </row>
    <row r="399" spans="2:17">
      <c r="B399" s="141"/>
      <c r="C399" s="141"/>
      <c r="D399" s="142"/>
      <c r="E399" s="142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  <c r="Q399" s="142"/>
    </row>
    <row r="400" spans="2:17">
      <c r="B400" s="141"/>
      <c r="C400" s="141"/>
      <c r="D400" s="142"/>
      <c r="E400" s="142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  <c r="Q400" s="142"/>
    </row>
    <row r="401" spans="2:17">
      <c r="B401" s="141"/>
      <c r="C401" s="141"/>
      <c r="D401" s="142"/>
      <c r="E401" s="142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  <c r="Q401" s="142"/>
    </row>
    <row r="402" spans="2:17">
      <c r="B402" s="141"/>
      <c r="C402" s="141"/>
      <c r="D402" s="142"/>
      <c r="E402" s="142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  <c r="Q402" s="142"/>
    </row>
    <row r="403" spans="2:17">
      <c r="B403" s="141"/>
      <c r="C403" s="141"/>
      <c r="D403" s="142"/>
      <c r="E403" s="142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  <c r="Q403" s="142"/>
    </row>
    <row r="404" spans="2:17">
      <c r="B404" s="141"/>
      <c r="C404" s="141"/>
      <c r="D404" s="142"/>
      <c r="E404" s="142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  <c r="Q404" s="142"/>
    </row>
    <row r="405" spans="2:17">
      <c r="B405" s="141"/>
      <c r="C405" s="141"/>
      <c r="D405" s="142"/>
      <c r="E405" s="142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  <c r="Q405" s="142"/>
    </row>
    <row r="406" spans="2:17">
      <c r="B406" s="141"/>
      <c r="C406" s="141"/>
      <c r="D406" s="142"/>
      <c r="E406" s="142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  <c r="Q406" s="142"/>
    </row>
    <row r="407" spans="2:17">
      <c r="B407" s="141"/>
      <c r="C407" s="141"/>
      <c r="D407" s="142"/>
      <c r="E407" s="142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  <c r="Q407" s="142"/>
    </row>
    <row r="408" spans="2:17">
      <c r="B408" s="141"/>
      <c r="C408" s="141"/>
      <c r="D408" s="142"/>
      <c r="E408" s="142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  <c r="Q408" s="142"/>
    </row>
    <row r="409" spans="2:17">
      <c r="B409" s="141"/>
      <c r="C409" s="141"/>
      <c r="D409" s="142"/>
      <c r="E409" s="142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  <c r="Q409" s="142"/>
    </row>
    <row r="410" spans="2:17">
      <c r="B410" s="141"/>
      <c r="C410" s="141"/>
      <c r="D410" s="142"/>
      <c r="E410" s="142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  <c r="Q410" s="142"/>
    </row>
    <row r="411" spans="2:17">
      <c r="B411" s="141"/>
      <c r="C411" s="141"/>
      <c r="D411" s="142"/>
      <c r="E411" s="142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  <c r="Q411" s="142"/>
    </row>
    <row r="412" spans="2:17">
      <c r="B412" s="141"/>
      <c r="C412" s="141"/>
      <c r="D412" s="142"/>
      <c r="E412" s="142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  <c r="P412" s="142"/>
      <c r="Q412" s="142"/>
    </row>
    <row r="413" spans="2:17">
      <c r="B413" s="141"/>
      <c r="C413" s="141"/>
      <c r="D413" s="142"/>
      <c r="E413" s="142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  <c r="P413" s="142"/>
      <c r="Q413" s="142"/>
    </row>
    <row r="414" spans="2:17">
      <c r="B414" s="141"/>
      <c r="C414" s="141"/>
      <c r="D414" s="142"/>
      <c r="E414" s="142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  <c r="P414" s="142"/>
      <c r="Q414" s="142"/>
    </row>
    <row r="415" spans="2:17">
      <c r="B415" s="141"/>
      <c r="C415" s="141"/>
      <c r="D415" s="142"/>
      <c r="E415" s="142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  <c r="P415" s="142"/>
      <c r="Q415" s="142"/>
    </row>
    <row r="416" spans="2:17">
      <c r="B416" s="141"/>
      <c r="C416" s="141"/>
      <c r="D416" s="142"/>
      <c r="E416" s="142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  <c r="P416" s="142"/>
      <c r="Q416" s="142"/>
    </row>
    <row r="417" spans="2:17">
      <c r="B417" s="141"/>
      <c r="C417" s="141"/>
      <c r="D417" s="142"/>
      <c r="E417" s="142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  <c r="P417" s="142"/>
      <c r="Q417" s="142"/>
    </row>
    <row r="418" spans="2:17">
      <c r="B418" s="141"/>
      <c r="C418" s="141"/>
      <c r="D418" s="142"/>
      <c r="E418" s="142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  <c r="P418" s="142"/>
      <c r="Q418" s="142"/>
    </row>
    <row r="419" spans="2:17">
      <c r="B419" s="141"/>
      <c r="C419" s="141"/>
      <c r="D419" s="142"/>
      <c r="E419" s="142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  <c r="P419" s="142"/>
      <c r="Q419" s="142"/>
    </row>
    <row r="420" spans="2:17">
      <c r="B420" s="141"/>
      <c r="C420" s="141"/>
      <c r="D420" s="142"/>
      <c r="E420" s="142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  <c r="P420" s="142"/>
      <c r="Q420" s="142"/>
    </row>
    <row r="421" spans="2:17">
      <c r="B421" s="141"/>
      <c r="C421" s="141"/>
      <c r="D421" s="142"/>
      <c r="E421" s="142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  <c r="P421" s="142"/>
      <c r="Q421" s="142"/>
    </row>
    <row r="422" spans="2:17">
      <c r="B422" s="141"/>
      <c r="C422" s="141"/>
      <c r="D422" s="142"/>
      <c r="E422" s="142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  <c r="P422" s="142"/>
      <c r="Q422" s="142"/>
    </row>
    <row r="423" spans="2:17">
      <c r="B423" s="141"/>
      <c r="C423" s="141"/>
      <c r="D423" s="142"/>
      <c r="E423" s="142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  <c r="P423" s="142"/>
      <c r="Q423" s="142"/>
    </row>
    <row r="424" spans="2:17">
      <c r="B424" s="141"/>
      <c r="C424" s="141"/>
      <c r="D424" s="142"/>
      <c r="E424" s="142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  <c r="Q424" s="142"/>
    </row>
    <row r="425" spans="2:17">
      <c r="B425" s="141"/>
      <c r="C425" s="141"/>
      <c r="D425" s="142"/>
      <c r="E425" s="142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  <c r="P425" s="142"/>
      <c r="Q425" s="142"/>
    </row>
    <row r="426" spans="2:17">
      <c r="B426" s="141"/>
      <c r="C426" s="141"/>
      <c r="D426" s="142"/>
      <c r="E426" s="142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  <c r="P426" s="142"/>
      <c r="Q426" s="142"/>
    </row>
    <row r="427" spans="2:17">
      <c r="B427" s="141"/>
      <c r="C427" s="141"/>
      <c r="D427" s="142"/>
      <c r="E427" s="142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  <c r="Q427" s="142"/>
    </row>
    <row r="428" spans="2:17">
      <c r="B428" s="141"/>
      <c r="C428" s="141"/>
      <c r="D428" s="142"/>
      <c r="E428" s="142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  <c r="P428" s="142"/>
      <c r="Q428" s="142"/>
    </row>
    <row r="429" spans="2:17">
      <c r="B429" s="141"/>
      <c r="C429" s="141"/>
      <c r="D429" s="142"/>
      <c r="E429" s="142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  <c r="P429" s="142"/>
      <c r="Q429" s="142"/>
    </row>
    <row r="430" spans="2:17">
      <c r="B430" s="141"/>
      <c r="C430" s="141"/>
      <c r="D430" s="142"/>
      <c r="E430" s="142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  <c r="P430" s="142"/>
      <c r="Q430" s="142"/>
    </row>
    <row r="431" spans="2:17">
      <c r="B431" s="141"/>
      <c r="C431" s="141"/>
      <c r="D431" s="142"/>
      <c r="E431" s="142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  <c r="P431" s="142"/>
      <c r="Q431" s="142"/>
    </row>
    <row r="432" spans="2:17">
      <c r="B432" s="141"/>
      <c r="C432" s="141"/>
      <c r="D432" s="142"/>
      <c r="E432" s="142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  <c r="P432" s="142"/>
      <c r="Q432" s="142"/>
    </row>
    <row r="433" spans="2:17">
      <c r="B433" s="141"/>
      <c r="C433" s="141"/>
      <c r="D433" s="142"/>
      <c r="E433" s="142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  <c r="P433" s="142"/>
      <c r="Q433" s="142"/>
    </row>
    <row r="434" spans="2:17">
      <c r="B434" s="141"/>
      <c r="C434" s="141"/>
      <c r="D434" s="142"/>
      <c r="E434" s="142"/>
      <c r="F434" s="142"/>
      <c r="G434" s="142"/>
      <c r="H434" s="142"/>
      <c r="I434" s="142"/>
      <c r="J434" s="142"/>
      <c r="K434" s="142"/>
      <c r="L434" s="142"/>
      <c r="M434" s="142"/>
      <c r="N434" s="142"/>
      <c r="O434" s="142"/>
      <c r="P434" s="142"/>
      <c r="Q434" s="142"/>
    </row>
    <row r="435" spans="2:17">
      <c r="B435" s="141"/>
      <c r="C435" s="141"/>
      <c r="D435" s="142"/>
      <c r="E435" s="142"/>
      <c r="F435" s="142"/>
      <c r="G435" s="142"/>
      <c r="H435" s="142"/>
      <c r="I435" s="142"/>
      <c r="J435" s="142"/>
      <c r="K435" s="142"/>
      <c r="L435" s="142"/>
      <c r="M435" s="142"/>
      <c r="N435" s="142"/>
      <c r="O435" s="142"/>
      <c r="P435" s="142"/>
      <c r="Q435" s="142"/>
    </row>
    <row r="436" spans="2:17">
      <c r="B436" s="141"/>
      <c r="C436" s="141"/>
      <c r="D436" s="142"/>
      <c r="E436" s="142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  <c r="P436" s="142"/>
      <c r="Q436" s="142"/>
    </row>
    <row r="437" spans="2:17">
      <c r="B437" s="141"/>
      <c r="C437" s="141"/>
      <c r="D437" s="142"/>
      <c r="E437" s="142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  <c r="P437" s="142"/>
      <c r="Q437" s="142"/>
    </row>
    <row r="438" spans="2:17">
      <c r="B438" s="141"/>
      <c r="C438" s="141"/>
      <c r="D438" s="142"/>
      <c r="E438" s="142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  <c r="P438" s="142"/>
      <c r="Q438" s="142"/>
    </row>
    <row r="439" spans="2:17">
      <c r="B439" s="141"/>
      <c r="C439" s="141"/>
      <c r="D439" s="142"/>
      <c r="E439" s="142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  <c r="P439" s="142"/>
      <c r="Q439" s="142"/>
    </row>
    <row r="440" spans="2:17">
      <c r="B440" s="141"/>
      <c r="C440" s="141"/>
      <c r="D440" s="142"/>
      <c r="E440" s="142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  <c r="P440" s="142"/>
      <c r="Q440" s="142"/>
    </row>
    <row r="441" spans="2:17">
      <c r="B441" s="141"/>
      <c r="C441" s="141"/>
      <c r="D441" s="142"/>
      <c r="E441" s="142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  <c r="P441" s="142"/>
      <c r="Q441" s="142"/>
    </row>
    <row r="442" spans="2:17">
      <c r="B442" s="141"/>
      <c r="C442" s="141"/>
      <c r="D442" s="142"/>
      <c r="E442" s="142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  <c r="P442" s="142"/>
      <c r="Q442" s="142"/>
    </row>
    <row r="443" spans="2:17">
      <c r="B443" s="141"/>
      <c r="C443" s="141"/>
      <c r="D443" s="142"/>
      <c r="E443" s="142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  <c r="P443" s="142"/>
      <c r="Q443" s="142"/>
    </row>
    <row r="444" spans="2:17">
      <c r="B444" s="141"/>
      <c r="C444" s="141"/>
      <c r="D444" s="142"/>
      <c r="E444" s="142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  <c r="P444" s="142"/>
      <c r="Q444" s="142"/>
    </row>
    <row r="445" spans="2:17">
      <c r="B445" s="141"/>
      <c r="C445" s="141"/>
      <c r="D445" s="142"/>
      <c r="E445" s="142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  <c r="P445" s="142"/>
      <c r="Q445" s="142"/>
    </row>
    <row r="446" spans="2:17">
      <c r="B446" s="141"/>
      <c r="C446" s="141"/>
      <c r="D446" s="142"/>
      <c r="E446" s="142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  <c r="Q446" s="142"/>
    </row>
    <row r="447" spans="2:17">
      <c r="B447" s="141"/>
      <c r="C447" s="141"/>
      <c r="D447" s="142"/>
      <c r="E447" s="142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  <c r="P447" s="142"/>
      <c r="Q447" s="142"/>
    </row>
    <row r="448" spans="2:17">
      <c r="B448" s="141"/>
      <c r="C448" s="141"/>
      <c r="D448" s="142"/>
      <c r="E448" s="142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  <c r="Q448" s="142"/>
    </row>
    <row r="449" spans="2:17">
      <c r="B449" s="141"/>
      <c r="C449" s="141"/>
      <c r="D449" s="142"/>
      <c r="E449" s="142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  <c r="Q449" s="142"/>
    </row>
    <row r="450" spans="2:17">
      <c r="B450" s="141"/>
      <c r="C450" s="141"/>
      <c r="D450" s="142"/>
      <c r="E450" s="142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  <c r="Q450" s="142"/>
    </row>
    <row r="451" spans="2:17">
      <c r="B451" s="141"/>
      <c r="C451" s="141"/>
      <c r="D451" s="142"/>
      <c r="E451" s="142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  <c r="P451" s="142"/>
      <c r="Q451" s="142"/>
    </row>
    <row r="452" spans="2:17">
      <c r="B452" s="141"/>
      <c r="C452" s="141"/>
      <c r="D452" s="142"/>
      <c r="E452" s="142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  <c r="P452" s="142"/>
      <c r="Q452" s="142"/>
    </row>
    <row r="453" spans="2:17">
      <c r="B453" s="141"/>
      <c r="C453" s="141"/>
      <c r="D453" s="142"/>
      <c r="E453" s="142"/>
      <c r="F453" s="142"/>
      <c r="G453" s="142"/>
      <c r="H453" s="142"/>
      <c r="I453" s="142"/>
      <c r="J453" s="142"/>
      <c r="K453" s="142"/>
      <c r="L453" s="142"/>
      <c r="M453" s="142"/>
      <c r="N453" s="142"/>
      <c r="O453" s="142"/>
      <c r="P453" s="142"/>
      <c r="Q453" s="142"/>
    </row>
    <row r="454" spans="2:17">
      <c r="B454" s="141"/>
      <c r="C454" s="141"/>
      <c r="D454" s="142"/>
      <c r="E454" s="142"/>
      <c r="F454" s="142"/>
      <c r="G454" s="142"/>
      <c r="H454" s="142"/>
      <c r="I454" s="142"/>
      <c r="J454" s="142"/>
      <c r="K454" s="142"/>
      <c r="L454" s="142"/>
      <c r="M454" s="142"/>
      <c r="N454" s="142"/>
      <c r="O454" s="142"/>
      <c r="P454" s="142"/>
      <c r="Q454" s="142"/>
    </row>
    <row r="455" spans="2:17">
      <c r="B455" s="141"/>
      <c r="C455" s="141"/>
      <c r="D455" s="142"/>
      <c r="E455" s="142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  <c r="P455" s="142"/>
      <c r="Q455" s="142"/>
    </row>
    <row r="456" spans="2:17">
      <c r="B456" s="141"/>
      <c r="C456" s="141"/>
      <c r="D456" s="142"/>
      <c r="E456" s="142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  <c r="P456" s="142"/>
      <c r="Q456" s="142"/>
    </row>
    <row r="457" spans="2:17">
      <c r="B457" s="141"/>
      <c r="C457" s="141"/>
      <c r="D457" s="142"/>
      <c r="E457" s="142"/>
      <c r="F457" s="142"/>
      <c r="G457" s="142"/>
      <c r="H457" s="142"/>
      <c r="I457" s="142"/>
      <c r="J457" s="142"/>
      <c r="K457" s="142"/>
      <c r="L457" s="142"/>
      <c r="M457" s="142"/>
      <c r="N457" s="142"/>
      <c r="O457" s="142"/>
      <c r="P457" s="142"/>
      <c r="Q457" s="142"/>
    </row>
    <row r="458" spans="2:17">
      <c r="B458" s="141"/>
      <c r="C458" s="141"/>
      <c r="D458" s="142"/>
      <c r="E458" s="142"/>
      <c r="F458" s="142"/>
      <c r="G458" s="142"/>
      <c r="H458" s="142"/>
      <c r="I458" s="142"/>
      <c r="J458" s="142"/>
      <c r="K458" s="142"/>
      <c r="L458" s="142"/>
      <c r="M458" s="142"/>
      <c r="N458" s="142"/>
      <c r="O458" s="142"/>
      <c r="P458" s="142"/>
      <c r="Q458" s="142"/>
    </row>
    <row r="459" spans="2:17">
      <c r="B459" s="141"/>
      <c r="C459" s="141"/>
      <c r="D459" s="142"/>
      <c r="E459" s="142"/>
      <c r="F459" s="142"/>
      <c r="G459" s="142"/>
      <c r="H459" s="142"/>
      <c r="I459" s="142"/>
      <c r="J459" s="142"/>
      <c r="K459" s="142"/>
      <c r="L459" s="142"/>
      <c r="M459" s="142"/>
      <c r="N459" s="142"/>
      <c r="O459" s="142"/>
      <c r="P459" s="142"/>
      <c r="Q459" s="142"/>
    </row>
    <row r="460" spans="2:17">
      <c r="B460" s="141"/>
      <c r="C460" s="141"/>
      <c r="D460" s="142"/>
      <c r="E460" s="142"/>
      <c r="F460" s="142"/>
      <c r="G460" s="142"/>
      <c r="H460" s="142"/>
      <c r="I460" s="142"/>
      <c r="J460" s="142"/>
      <c r="K460" s="142"/>
      <c r="L460" s="142"/>
      <c r="M460" s="142"/>
      <c r="N460" s="142"/>
      <c r="O460" s="142"/>
      <c r="P460" s="142"/>
      <c r="Q460" s="142"/>
    </row>
    <row r="461" spans="2:17">
      <c r="B461" s="141"/>
      <c r="C461" s="141"/>
      <c r="D461" s="142"/>
      <c r="E461" s="142"/>
      <c r="F461" s="142"/>
      <c r="G461" s="142"/>
      <c r="H461" s="142"/>
      <c r="I461" s="142"/>
      <c r="J461" s="142"/>
      <c r="K461" s="142"/>
      <c r="L461" s="142"/>
      <c r="M461" s="142"/>
      <c r="N461" s="142"/>
      <c r="O461" s="142"/>
      <c r="P461" s="142"/>
      <c r="Q461" s="142"/>
    </row>
    <row r="462" spans="2:17">
      <c r="B462" s="141"/>
      <c r="C462" s="141"/>
      <c r="D462" s="142"/>
      <c r="E462" s="142"/>
      <c r="F462" s="142"/>
      <c r="G462" s="142"/>
      <c r="H462" s="142"/>
      <c r="I462" s="142"/>
      <c r="J462" s="142"/>
      <c r="K462" s="142"/>
      <c r="L462" s="142"/>
      <c r="M462" s="142"/>
      <c r="N462" s="142"/>
      <c r="O462" s="142"/>
      <c r="P462" s="142"/>
      <c r="Q462" s="142"/>
    </row>
    <row r="463" spans="2:17">
      <c r="B463" s="141"/>
      <c r="C463" s="141"/>
      <c r="D463" s="142"/>
      <c r="E463" s="142"/>
      <c r="F463" s="142"/>
      <c r="G463" s="142"/>
      <c r="H463" s="142"/>
      <c r="I463" s="142"/>
      <c r="J463" s="142"/>
      <c r="K463" s="142"/>
      <c r="L463" s="142"/>
      <c r="M463" s="142"/>
      <c r="N463" s="142"/>
      <c r="O463" s="142"/>
      <c r="P463" s="142"/>
      <c r="Q463" s="142"/>
    </row>
    <row r="464" spans="2:17">
      <c r="B464" s="141"/>
      <c r="C464" s="141"/>
      <c r="D464" s="142"/>
      <c r="E464" s="142"/>
      <c r="F464" s="142"/>
      <c r="G464" s="142"/>
      <c r="H464" s="142"/>
      <c r="I464" s="142"/>
      <c r="J464" s="142"/>
      <c r="K464" s="142"/>
      <c r="L464" s="142"/>
      <c r="M464" s="142"/>
      <c r="N464" s="142"/>
      <c r="O464" s="142"/>
      <c r="P464" s="142"/>
      <c r="Q464" s="142"/>
    </row>
    <row r="465" spans="2:17">
      <c r="B465" s="141"/>
      <c r="C465" s="141"/>
      <c r="D465" s="142"/>
      <c r="E465" s="142"/>
      <c r="F465" s="142"/>
      <c r="G465" s="142"/>
      <c r="H465" s="142"/>
      <c r="I465" s="142"/>
      <c r="J465" s="142"/>
      <c r="K465" s="142"/>
      <c r="L465" s="142"/>
      <c r="M465" s="142"/>
      <c r="N465" s="142"/>
      <c r="O465" s="142"/>
      <c r="P465" s="142"/>
      <c r="Q465" s="142"/>
    </row>
    <row r="466" spans="2:17">
      <c r="B466" s="141"/>
      <c r="C466" s="141"/>
      <c r="D466" s="142"/>
      <c r="E466" s="142"/>
      <c r="F466" s="142"/>
      <c r="G466" s="142"/>
      <c r="H466" s="142"/>
      <c r="I466" s="142"/>
      <c r="J466" s="142"/>
      <c r="K466" s="142"/>
      <c r="L466" s="142"/>
      <c r="M466" s="142"/>
      <c r="N466" s="142"/>
      <c r="O466" s="142"/>
      <c r="P466" s="142"/>
      <c r="Q466" s="142"/>
    </row>
    <row r="467" spans="2:17">
      <c r="B467" s="141"/>
      <c r="C467" s="141"/>
      <c r="D467" s="142"/>
      <c r="E467" s="142"/>
      <c r="F467" s="142"/>
      <c r="G467" s="142"/>
      <c r="H467" s="142"/>
      <c r="I467" s="142"/>
      <c r="J467" s="142"/>
      <c r="K467" s="142"/>
      <c r="L467" s="142"/>
      <c r="M467" s="142"/>
      <c r="N467" s="142"/>
      <c r="O467" s="142"/>
      <c r="P467" s="142"/>
      <c r="Q467" s="142"/>
    </row>
    <row r="468" spans="2:17">
      <c r="B468" s="141"/>
      <c r="C468" s="141"/>
      <c r="D468" s="142"/>
      <c r="E468" s="142"/>
      <c r="F468" s="142"/>
      <c r="G468" s="142"/>
      <c r="H468" s="142"/>
      <c r="I468" s="142"/>
      <c r="J468" s="142"/>
      <c r="K468" s="142"/>
      <c r="L468" s="142"/>
      <c r="M468" s="142"/>
      <c r="N468" s="142"/>
      <c r="O468" s="142"/>
      <c r="P468" s="142"/>
      <c r="Q468" s="142"/>
    </row>
    <row r="469" spans="2:17">
      <c r="B469" s="141"/>
      <c r="C469" s="141"/>
      <c r="D469" s="142"/>
      <c r="E469" s="142"/>
      <c r="F469" s="142"/>
      <c r="G469" s="142"/>
      <c r="H469" s="142"/>
      <c r="I469" s="142"/>
      <c r="J469" s="142"/>
      <c r="K469" s="142"/>
      <c r="L469" s="142"/>
      <c r="M469" s="142"/>
      <c r="N469" s="142"/>
      <c r="O469" s="142"/>
      <c r="P469" s="142"/>
      <c r="Q469" s="142"/>
    </row>
    <row r="470" spans="2:17">
      <c r="B470" s="141"/>
      <c r="C470" s="141"/>
      <c r="D470" s="142"/>
      <c r="E470" s="142"/>
      <c r="F470" s="142"/>
      <c r="G470" s="142"/>
      <c r="H470" s="142"/>
      <c r="I470" s="142"/>
      <c r="J470" s="142"/>
      <c r="K470" s="142"/>
      <c r="L470" s="142"/>
      <c r="M470" s="142"/>
      <c r="N470" s="142"/>
      <c r="O470" s="142"/>
      <c r="P470" s="142"/>
      <c r="Q470" s="142"/>
    </row>
    <row r="471" spans="2:17">
      <c r="B471" s="141"/>
      <c r="C471" s="141"/>
      <c r="D471" s="142"/>
      <c r="E471" s="142"/>
      <c r="F471" s="142"/>
      <c r="G471" s="142"/>
      <c r="H471" s="142"/>
      <c r="I471" s="142"/>
      <c r="J471" s="142"/>
      <c r="K471" s="142"/>
      <c r="L471" s="142"/>
      <c r="M471" s="142"/>
      <c r="N471" s="142"/>
      <c r="O471" s="142"/>
      <c r="P471" s="142"/>
      <c r="Q471" s="142"/>
    </row>
    <row r="472" spans="2:17">
      <c r="B472" s="141"/>
      <c r="C472" s="141"/>
      <c r="D472" s="142"/>
      <c r="E472" s="142"/>
      <c r="F472" s="142"/>
      <c r="G472" s="142"/>
      <c r="H472" s="142"/>
      <c r="I472" s="142"/>
      <c r="J472" s="142"/>
      <c r="K472" s="142"/>
      <c r="L472" s="142"/>
      <c r="M472" s="142"/>
      <c r="N472" s="142"/>
      <c r="O472" s="142"/>
      <c r="P472" s="142"/>
      <c r="Q472" s="142"/>
    </row>
    <row r="473" spans="2:17">
      <c r="B473" s="141"/>
      <c r="C473" s="141"/>
      <c r="D473" s="142"/>
      <c r="E473" s="142"/>
      <c r="F473" s="142"/>
      <c r="G473" s="142"/>
      <c r="H473" s="142"/>
      <c r="I473" s="142"/>
      <c r="J473" s="142"/>
      <c r="K473" s="142"/>
      <c r="L473" s="142"/>
      <c r="M473" s="142"/>
      <c r="N473" s="142"/>
      <c r="O473" s="142"/>
      <c r="P473" s="142"/>
      <c r="Q473" s="142"/>
    </row>
    <row r="474" spans="2:17">
      <c r="B474" s="141"/>
      <c r="C474" s="141"/>
      <c r="D474" s="142"/>
      <c r="E474" s="142"/>
      <c r="F474" s="142"/>
      <c r="G474" s="142"/>
      <c r="H474" s="142"/>
      <c r="I474" s="142"/>
      <c r="J474" s="142"/>
      <c r="K474" s="142"/>
      <c r="L474" s="142"/>
      <c r="M474" s="142"/>
      <c r="N474" s="142"/>
      <c r="O474" s="142"/>
      <c r="P474" s="142"/>
      <c r="Q474" s="142"/>
    </row>
    <row r="475" spans="2:17">
      <c r="B475" s="141"/>
      <c r="C475" s="141"/>
      <c r="D475" s="142"/>
      <c r="E475" s="142"/>
      <c r="F475" s="142"/>
      <c r="G475" s="142"/>
      <c r="H475" s="142"/>
      <c r="I475" s="142"/>
      <c r="J475" s="142"/>
      <c r="K475" s="142"/>
      <c r="L475" s="142"/>
      <c r="M475" s="142"/>
      <c r="N475" s="142"/>
      <c r="O475" s="142"/>
      <c r="P475" s="142"/>
      <c r="Q475" s="142"/>
    </row>
    <row r="476" spans="2:17">
      <c r="B476" s="141"/>
      <c r="C476" s="141"/>
      <c r="D476" s="142"/>
      <c r="E476" s="142"/>
      <c r="F476" s="142"/>
      <c r="G476" s="142"/>
      <c r="H476" s="142"/>
      <c r="I476" s="142"/>
      <c r="J476" s="142"/>
      <c r="K476" s="142"/>
      <c r="L476" s="142"/>
      <c r="M476" s="142"/>
      <c r="N476" s="142"/>
      <c r="O476" s="142"/>
      <c r="P476" s="142"/>
      <c r="Q476" s="142"/>
    </row>
    <row r="477" spans="2:17">
      <c r="B477" s="141"/>
      <c r="C477" s="141"/>
      <c r="D477" s="142"/>
      <c r="E477" s="142"/>
      <c r="F477" s="142"/>
      <c r="G477" s="142"/>
      <c r="H477" s="142"/>
      <c r="I477" s="142"/>
      <c r="J477" s="142"/>
      <c r="K477" s="142"/>
      <c r="L477" s="142"/>
      <c r="M477" s="142"/>
      <c r="N477" s="142"/>
      <c r="O477" s="142"/>
      <c r="P477" s="142"/>
      <c r="Q477" s="142"/>
    </row>
    <row r="478" spans="2:17">
      <c r="B478" s="141"/>
      <c r="C478" s="141"/>
      <c r="D478" s="142"/>
      <c r="E478" s="142"/>
      <c r="F478" s="142"/>
      <c r="G478" s="142"/>
      <c r="H478" s="142"/>
      <c r="I478" s="142"/>
      <c r="J478" s="142"/>
      <c r="K478" s="142"/>
      <c r="L478" s="142"/>
      <c r="M478" s="142"/>
      <c r="N478" s="142"/>
      <c r="O478" s="142"/>
      <c r="P478" s="142"/>
      <c r="Q478" s="142"/>
    </row>
    <row r="479" spans="2:17">
      <c r="B479" s="141"/>
      <c r="C479" s="141"/>
      <c r="D479" s="142"/>
      <c r="E479" s="142"/>
      <c r="F479" s="142"/>
      <c r="G479" s="142"/>
      <c r="H479" s="142"/>
      <c r="I479" s="142"/>
      <c r="J479" s="142"/>
      <c r="K479" s="142"/>
      <c r="L479" s="142"/>
      <c r="M479" s="142"/>
      <c r="N479" s="142"/>
      <c r="O479" s="142"/>
      <c r="P479" s="142"/>
      <c r="Q479" s="142"/>
    </row>
    <row r="480" spans="2:17">
      <c r="B480" s="141"/>
      <c r="C480" s="141"/>
      <c r="D480" s="142"/>
      <c r="E480" s="142"/>
      <c r="F480" s="142"/>
      <c r="G480" s="142"/>
      <c r="H480" s="142"/>
      <c r="I480" s="142"/>
      <c r="J480" s="142"/>
      <c r="K480" s="142"/>
      <c r="L480" s="142"/>
      <c r="M480" s="142"/>
      <c r="N480" s="142"/>
      <c r="O480" s="142"/>
      <c r="P480" s="142"/>
      <c r="Q480" s="142"/>
    </row>
    <row r="481" spans="2:17">
      <c r="B481" s="141"/>
      <c r="C481" s="141"/>
      <c r="D481" s="142"/>
      <c r="E481" s="142"/>
      <c r="F481" s="142"/>
      <c r="G481" s="142"/>
      <c r="H481" s="142"/>
      <c r="I481" s="142"/>
      <c r="J481" s="142"/>
      <c r="K481" s="142"/>
      <c r="L481" s="142"/>
      <c r="M481" s="142"/>
      <c r="N481" s="142"/>
      <c r="O481" s="142"/>
      <c r="P481" s="142"/>
      <c r="Q481" s="142"/>
    </row>
    <row r="482" spans="2:17">
      <c r="B482" s="141"/>
      <c r="C482" s="141"/>
      <c r="D482" s="142"/>
      <c r="E482" s="142"/>
      <c r="F482" s="142"/>
      <c r="G482" s="142"/>
      <c r="H482" s="142"/>
      <c r="I482" s="142"/>
      <c r="J482" s="142"/>
      <c r="K482" s="142"/>
      <c r="L482" s="142"/>
      <c r="M482" s="142"/>
      <c r="N482" s="142"/>
      <c r="O482" s="142"/>
      <c r="P482" s="142"/>
      <c r="Q482" s="142"/>
    </row>
    <row r="483" spans="2:17">
      <c r="B483" s="141"/>
      <c r="C483" s="141"/>
      <c r="D483" s="142"/>
      <c r="E483" s="142"/>
      <c r="F483" s="142"/>
      <c r="G483" s="142"/>
      <c r="H483" s="142"/>
      <c r="I483" s="142"/>
      <c r="J483" s="142"/>
      <c r="K483" s="142"/>
      <c r="L483" s="142"/>
      <c r="M483" s="142"/>
      <c r="N483" s="142"/>
      <c r="O483" s="142"/>
      <c r="P483" s="142"/>
      <c r="Q483" s="142"/>
    </row>
    <row r="484" spans="2:17">
      <c r="B484" s="141"/>
      <c r="C484" s="141"/>
      <c r="D484" s="142"/>
      <c r="E484" s="142"/>
      <c r="F484" s="142"/>
      <c r="G484" s="142"/>
      <c r="H484" s="142"/>
      <c r="I484" s="142"/>
      <c r="J484" s="142"/>
      <c r="K484" s="142"/>
      <c r="L484" s="142"/>
      <c r="M484" s="142"/>
      <c r="N484" s="142"/>
      <c r="O484" s="142"/>
      <c r="P484" s="142"/>
      <c r="Q484" s="142"/>
    </row>
    <row r="485" spans="2:17">
      <c r="B485" s="141"/>
      <c r="C485" s="141"/>
      <c r="D485" s="142"/>
      <c r="E485" s="142"/>
      <c r="F485" s="142"/>
      <c r="G485" s="142"/>
      <c r="H485" s="142"/>
      <c r="I485" s="142"/>
      <c r="J485" s="142"/>
      <c r="K485" s="142"/>
      <c r="L485" s="142"/>
      <c r="M485" s="142"/>
      <c r="N485" s="142"/>
      <c r="O485" s="142"/>
      <c r="P485" s="142"/>
      <c r="Q485" s="142"/>
    </row>
    <row r="486" spans="2:17">
      <c r="B486" s="141"/>
      <c r="C486" s="141"/>
      <c r="D486" s="142"/>
      <c r="E486" s="142"/>
      <c r="F486" s="142"/>
      <c r="G486" s="142"/>
      <c r="H486" s="142"/>
      <c r="I486" s="142"/>
      <c r="J486" s="142"/>
      <c r="K486" s="142"/>
      <c r="L486" s="142"/>
      <c r="M486" s="142"/>
      <c r="N486" s="142"/>
      <c r="O486" s="142"/>
      <c r="P486" s="142"/>
      <c r="Q486" s="142"/>
    </row>
    <row r="487" spans="2:17">
      <c r="B487" s="141"/>
      <c r="C487" s="141"/>
      <c r="D487" s="142"/>
      <c r="E487" s="142"/>
      <c r="F487" s="142"/>
      <c r="G487" s="142"/>
      <c r="H487" s="142"/>
      <c r="I487" s="142"/>
      <c r="J487" s="142"/>
      <c r="K487" s="142"/>
      <c r="L487" s="142"/>
      <c r="M487" s="142"/>
      <c r="N487" s="142"/>
      <c r="O487" s="142"/>
      <c r="P487" s="142"/>
      <c r="Q487" s="142"/>
    </row>
    <row r="488" spans="2:17">
      <c r="B488" s="141"/>
      <c r="C488" s="141"/>
      <c r="D488" s="142"/>
      <c r="E488" s="142"/>
      <c r="F488" s="142"/>
      <c r="G488" s="142"/>
      <c r="H488" s="142"/>
      <c r="I488" s="142"/>
      <c r="J488" s="142"/>
      <c r="K488" s="142"/>
      <c r="L488" s="142"/>
      <c r="M488" s="142"/>
      <c r="N488" s="142"/>
      <c r="O488" s="142"/>
      <c r="P488" s="142"/>
      <c r="Q488" s="142"/>
    </row>
    <row r="489" spans="2:17">
      <c r="B489" s="141"/>
      <c r="C489" s="141"/>
      <c r="D489" s="142"/>
      <c r="E489" s="142"/>
      <c r="F489" s="142"/>
      <c r="G489" s="142"/>
      <c r="H489" s="142"/>
      <c r="I489" s="142"/>
      <c r="J489" s="142"/>
      <c r="K489" s="142"/>
      <c r="L489" s="142"/>
      <c r="M489" s="142"/>
      <c r="N489" s="142"/>
      <c r="O489" s="142"/>
      <c r="P489" s="142"/>
      <c r="Q489" s="142"/>
    </row>
    <row r="490" spans="2:17">
      <c r="B490" s="141"/>
      <c r="C490" s="141"/>
      <c r="D490" s="142"/>
      <c r="E490" s="142"/>
      <c r="F490" s="142"/>
      <c r="G490" s="142"/>
      <c r="H490" s="142"/>
      <c r="I490" s="142"/>
      <c r="J490" s="142"/>
      <c r="K490" s="142"/>
      <c r="L490" s="142"/>
      <c r="M490" s="142"/>
      <c r="N490" s="142"/>
      <c r="O490" s="142"/>
      <c r="P490" s="142"/>
      <c r="Q490" s="142"/>
    </row>
    <row r="491" spans="2:17">
      <c r="B491" s="141"/>
      <c r="C491" s="141"/>
      <c r="D491" s="142"/>
      <c r="E491" s="142"/>
      <c r="F491" s="142"/>
      <c r="G491" s="142"/>
      <c r="H491" s="142"/>
      <c r="I491" s="142"/>
      <c r="J491" s="142"/>
      <c r="K491" s="142"/>
      <c r="L491" s="142"/>
      <c r="M491" s="142"/>
      <c r="N491" s="142"/>
      <c r="O491" s="142"/>
      <c r="P491" s="142"/>
      <c r="Q491" s="142"/>
    </row>
    <row r="492" spans="2:17">
      <c r="B492" s="141"/>
      <c r="C492" s="141"/>
      <c r="D492" s="142"/>
      <c r="E492" s="142"/>
      <c r="F492" s="142"/>
      <c r="G492" s="142"/>
      <c r="H492" s="142"/>
      <c r="I492" s="142"/>
      <c r="J492" s="142"/>
      <c r="K492" s="142"/>
      <c r="L492" s="142"/>
      <c r="M492" s="142"/>
      <c r="N492" s="142"/>
      <c r="O492" s="142"/>
      <c r="P492" s="142"/>
      <c r="Q492" s="142"/>
    </row>
    <row r="493" spans="2:17">
      <c r="B493" s="141"/>
      <c r="C493" s="141"/>
      <c r="D493" s="142"/>
      <c r="E493" s="142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  <c r="P493" s="142"/>
      <c r="Q493" s="142"/>
    </row>
    <row r="494" spans="2:17">
      <c r="B494" s="141"/>
      <c r="C494" s="141"/>
      <c r="D494" s="142"/>
      <c r="E494" s="142"/>
      <c r="F494" s="142"/>
      <c r="G494" s="142"/>
      <c r="H494" s="142"/>
      <c r="I494" s="142"/>
      <c r="J494" s="142"/>
      <c r="K494" s="142"/>
      <c r="L494" s="142"/>
      <c r="M494" s="142"/>
      <c r="N494" s="142"/>
      <c r="O494" s="142"/>
      <c r="P494" s="142"/>
      <c r="Q494" s="142"/>
    </row>
    <row r="495" spans="2:17">
      <c r="B495" s="141"/>
      <c r="C495" s="141"/>
      <c r="D495" s="142"/>
      <c r="E495" s="142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  <c r="Q495" s="142"/>
    </row>
    <row r="496" spans="2:17">
      <c r="B496" s="141"/>
      <c r="C496" s="141"/>
      <c r="D496" s="142"/>
      <c r="E496" s="142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  <c r="P496" s="142"/>
      <c r="Q496" s="142"/>
    </row>
    <row r="497" spans="2:17">
      <c r="B497" s="141"/>
      <c r="C497" s="141"/>
      <c r="D497" s="142"/>
      <c r="E497" s="142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  <c r="P497" s="142"/>
      <c r="Q497" s="142"/>
    </row>
    <row r="498" spans="2:17">
      <c r="B498" s="141"/>
      <c r="C498" s="141"/>
      <c r="D498" s="142"/>
      <c r="E498" s="142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  <c r="P498" s="142"/>
      <c r="Q498" s="142"/>
    </row>
    <row r="499" spans="2:17">
      <c r="B499" s="141"/>
      <c r="C499" s="141"/>
      <c r="D499" s="142"/>
      <c r="E499" s="142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</row>
    <row r="500" spans="2:17">
      <c r="B500" s="141"/>
      <c r="C500" s="141"/>
      <c r="D500" s="142"/>
      <c r="E500" s="142"/>
      <c r="F500" s="142"/>
      <c r="G500" s="142"/>
      <c r="H500" s="142"/>
      <c r="I500" s="142"/>
      <c r="J500" s="142"/>
      <c r="K500" s="142"/>
      <c r="L500" s="142"/>
      <c r="M500" s="142"/>
      <c r="N500" s="142"/>
      <c r="O500" s="142"/>
      <c r="P500" s="142"/>
      <c r="Q500" s="142"/>
    </row>
    <row r="501" spans="2:17">
      <c r="B501" s="141"/>
      <c r="C501" s="141"/>
      <c r="D501" s="142"/>
      <c r="E501" s="142"/>
      <c r="F501" s="142"/>
      <c r="G501" s="142"/>
      <c r="H501" s="142"/>
      <c r="I501" s="142"/>
      <c r="J501" s="142"/>
      <c r="K501" s="142"/>
      <c r="L501" s="142"/>
      <c r="M501" s="142"/>
      <c r="N501" s="142"/>
      <c r="O501" s="142"/>
      <c r="P501" s="142"/>
      <c r="Q501" s="142"/>
    </row>
    <row r="502" spans="2:17">
      <c r="B502" s="141"/>
      <c r="C502" s="141"/>
      <c r="D502" s="142"/>
      <c r="E502" s="142"/>
      <c r="F502" s="142"/>
      <c r="G502" s="142"/>
      <c r="H502" s="142"/>
      <c r="I502" s="142"/>
      <c r="J502" s="142"/>
      <c r="K502" s="142"/>
      <c r="L502" s="142"/>
      <c r="M502" s="142"/>
      <c r="N502" s="142"/>
      <c r="O502" s="142"/>
      <c r="P502" s="142"/>
      <c r="Q502" s="142"/>
    </row>
    <row r="503" spans="2:17">
      <c r="B503" s="141"/>
      <c r="C503" s="141"/>
      <c r="D503" s="142"/>
      <c r="E503" s="142"/>
      <c r="F503" s="142"/>
      <c r="G503" s="142"/>
      <c r="H503" s="142"/>
      <c r="I503" s="142"/>
      <c r="J503" s="142"/>
      <c r="K503" s="142"/>
      <c r="L503" s="142"/>
      <c r="M503" s="142"/>
      <c r="N503" s="142"/>
      <c r="O503" s="142"/>
      <c r="P503" s="142"/>
      <c r="Q503" s="142"/>
    </row>
    <row r="504" spans="2:17">
      <c r="B504" s="141"/>
      <c r="C504" s="141"/>
      <c r="D504" s="142"/>
      <c r="E504" s="142"/>
      <c r="F504" s="142"/>
      <c r="G504" s="142"/>
      <c r="H504" s="142"/>
      <c r="I504" s="142"/>
      <c r="J504" s="142"/>
      <c r="K504" s="142"/>
      <c r="L504" s="142"/>
      <c r="M504" s="142"/>
      <c r="N504" s="142"/>
      <c r="O504" s="142"/>
      <c r="P504" s="142"/>
      <c r="Q504" s="142"/>
    </row>
    <row r="505" spans="2:17">
      <c r="B505" s="141"/>
      <c r="C505" s="141"/>
      <c r="D505" s="142"/>
      <c r="E505" s="142"/>
      <c r="F505" s="142"/>
      <c r="G505" s="142"/>
      <c r="H505" s="142"/>
      <c r="I505" s="142"/>
      <c r="J505" s="142"/>
      <c r="K505" s="142"/>
      <c r="L505" s="142"/>
      <c r="M505" s="142"/>
      <c r="N505" s="142"/>
      <c r="O505" s="142"/>
      <c r="P505" s="142"/>
      <c r="Q505" s="142"/>
    </row>
    <row r="506" spans="2:17">
      <c r="B506" s="141"/>
      <c r="C506" s="141"/>
      <c r="D506" s="142"/>
      <c r="E506" s="142"/>
      <c r="F506" s="142"/>
      <c r="G506" s="142"/>
      <c r="H506" s="142"/>
      <c r="I506" s="142"/>
      <c r="J506" s="142"/>
      <c r="K506" s="142"/>
      <c r="L506" s="142"/>
      <c r="M506" s="142"/>
      <c r="N506" s="142"/>
      <c r="O506" s="142"/>
      <c r="P506" s="142"/>
      <c r="Q506" s="142"/>
    </row>
    <row r="507" spans="2:17">
      <c r="B507" s="141"/>
      <c r="C507" s="141"/>
      <c r="D507" s="142"/>
      <c r="E507" s="142"/>
      <c r="F507" s="142"/>
      <c r="G507" s="142"/>
      <c r="H507" s="142"/>
      <c r="I507" s="142"/>
      <c r="J507" s="142"/>
      <c r="K507" s="142"/>
      <c r="L507" s="142"/>
      <c r="M507" s="142"/>
      <c r="N507" s="142"/>
      <c r="O507" s="142"/>
      <c r="P507" s="142"/>
      <c r="Q507" s="142"/>
    </row>
    <row r="508" spans="2:17">
      <c r="B508" s="141"/>
      <c r="C508" s="141"/>
      <c r="D508" s="142"/>
      <c r="E508" s="142"/>
      <c r="F508" s="142"/>
      <c r="G508" s="142"/>
      <c r="H508" s="142"/>
      <c r="I508" s="142"/>
      <c r="J508" s="142"/>
      <c r="K508" s="142"/>
      <c r="L508" s="142"/>
      <c r="M508" s="142"/>
      <c r="N508" s="142"/>
      <c r="O508" s="142"/>
      <c r="P508" s="142"/>
      <c r="Q508" s="142"/>
    </row>
    <row r="509" spans="2:17">
      <c r="B509" s="141"/>
      <c r="C509" s="141"/>
      <c r="D509" s="142"/>
      <c r="E509" s="142"/>
      <c r="F509" s="142"/>
      <c r="G509" s="142"/>
      <c r="H509" s="142"/>
      <c r="I509" s="142"/>
      <c r="J509" s="142"/>
      <c r="K509" s="142"/>
      <c r="L509" s="142"/>
      <c r="M509" s="142"/>
      <c r="N509" s="142"/>
      <c r="O509" s="142"/>
      <c r="P509" s="142"/>
      <c r="Q509" s="142"/>
    </row>
    <row r="510" spans="2:17">
      <c r="B510" s="141"/>
      <c r="C510" s="141"/>
      <c r="D510" s="142"/>
      <c r="E510" s="142"/>
      <c r="F510" s="142"/>
      <c r="G510" s="142"/>
      <c r="H510" s="142"/>
      <c r="I510" s="142"/>
      <c r="J510" s="142"/>
      <c r="K510" s="142"/>
      <c r="L510" s="142"/>
      <c r="M510" s="142"/>
      <c r="N510" s="142"/>
      <c r="O510" s="142"/>
      <c r="P510" s="142"/>
      <c r="Q510" s="142"/>
    </row>
    <row r="511" spans="2:17">
      <c r="B511" s="141"/>
      <c r="C511" s="141"/>
      <c r="D511" s="142"/>
      <c r="E511" s="142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</row>
    <row r="512" spans="2:17">
      <c r="B512" s="141"/>
      <c r="C512" s="141"/>
      <c r="D512" s="142"/>
      <c r="E512" s="142"/>
      <c r="F512" s="142"/>
      <c r="G512" s="142"/>
      <c r="H512" s="142"/>
      <c r="I512" s="142"/>
      <c r="J512" s="142"/>
      <c r="K512" s="142"/>
      <c r="L512" s="142"/>
      <c r="M512" s="142"/>
      <c r="N512" s="142"/>
      <c r="O512" s="142"/>
      <c r="P512" s="142"/>
      <c r="Q512" s="142"/>
    </row>
    <row r="513" spans="2:17">
      <c r="B513" s="141"/>
      <c r="C513" s="141"/>
      <c r="D513" s="142"/>
      <c r="E513" s="142"/>
      <c r="F513" s="142"/>
      <c r="G513" s="142"/>
      <c r="H513" s="142"/>
      <c r="I513" s="142"/>
      <c r="J513" s="142"/>
      <c r="K513" s="142"/>
      <c r="L513" s="142"/>
      <c r="M513" s="142"/>
      <c r="N513" s="142"/>
      <c r="O513" s="142"/>
      <c r="P513" s="142"/>
      <c r="Q513" s="142"/>
    </row>
    <row r="514" spans="2:17">
      <c r="B514" s="141"/>
      <c r="C514" s="141"/>
      <c r="D514" s="142"/>
      <c r="E514" s="142"/>
      <c r="F514" s="142"/>
      <c r="G514" s="142"/>
      <c r="H514" s="142"/>
      <c r="I514" s="142"/>
      <c r="J514" s="142"/>
      <c r="K514" s="142"/>
      <c r="L514" s="142"/>
      <c r="M514" s="142"/>
      <c r="N514" s="142"/>
      <c r="O514" s="142"/>
      <c r="P514" s="142"/>
      <c r="Q514" s="142"/>
    </row>
    <row r="515" spans="2:17">
      <c r="B515" s="141"/>
      <c r="C515" s="141"/>
      <c r="D515" s="142"/>
      <c r="E515" s="142"/>
      <c r="F515" s="142"/>
      <c r="G515" s="142"/>
      <c r="H515" s="142"/>
      <c r="I515" s="142"/>
      <c r="J515" s="142"/>
      <c r="K515" s="142"/>
      <c r="L515" s="142"/>
      <c r="M515" s="142"/>
      <c r="N515" s="142"/>
      <c r="O515" s="142"/>
      <c r="P515" s="142"/>
      <c r="Q515" s="142"/>
    </row>
    <row r="516" spans="2:17">
      <c r="B516" s="141"/>
      <c r="C516" s="141"/>
      <c r="D516" s="142"/>
      <c r="E516" s="142"/>
      <c r="F516" s="142"/>
      <c r="G516" s="142"/>
      <c r="H516" s="142"/>
      <c r="I516" s="142"/>
      <c r="J516" s="142"/>
      <c r="K516" s="142"/>
      <c r="L516" s="142"/>
      <c r="M516" s="142"/>
      <c r="N516" s="142"/>
      <c r="O516" s="142"/>
      <c r="P516" s="142"/>
      <c r="Q516" s="142"/>
    </row>
    <row r="517" spans="2:17">
      <c r="B517" s="141"/>
      <c r="C517" s="141"/>
      <c r="D517" s="142"/>
      <c r="E517" s="142"/>
      <c r="F517" s="142"/>
      <c r="G517" s="142"/>
      <c r="H517" s="142"/>
      <c r="I517" s="142"/>
      <c r="J517" s="142"/>
      <c r="K517" s="142"/>
      <c r="L517" s="142"/>
      <c r="M517" s="142"/>
      <c r="N517" s="142"/>
      <c r="O517" s="142"/>
      <c r="P517" s="142"/>
      <c r="Q517" s="142"/>
    </row>
    <row r="518" spans="2:17">
      <c r="B518" s="141"/>
      <c r="C518" s="141"/>
      <c r="D518" s="142"/>
      <c r="E518" s="142"/>
      <c r="F518" s="142"/>
      <c r="G518" s="142"/>
      <c r="H518" s="142"/>
      <c r="I518" s="142"/>
      <c r="J518" s="142"/>
      <c r="K518" s="142"/>
      <c r="L518" s="142"/>
      <c r="M518" s="142"/>
      <c r="N518" s="142"/>
      <c r="O518" s="142"/>
      <c r="P518" s="142"/>
      <c r="Q518" s="142"/>
    </row>
    <row r="519" spans="2:17">
      <c r="B519" s="141"/>
      <c r="C519" s="141"/>
      <c r="D519" s="142"/>
      <c r="E519" s="142"/>
      <c r="F519" s="142"/>
      <c r="G519" s="142"/>
      <c r="H519" s="142"/>
      <c r="I519" s="142"/>
      <c r="J519" s="142"/>
      <c r="K519" s="142"/>
      <c r="L519" s="142"/>
      <c r="M519" s="142"/>
      <c r="N519" s="142"/>
      <c r="O519" s="142"/>
      <c r="P519" s="142"/>
      <c r="Q519" s="142"/>
    </row>
    <row r="520" spans="2:17">
      <c r="B520" s="141"/>
      <c r="C520" s="141"/>
      <c r="D520" s="142"/>
      <c r="E520" s="142"/>
      <c r="F520" s="142"/>
      <c r="G520" s="142"/>
      <c r="H520" s="142"/>
      <c r="I520" s="142"/>
      <c r="J520" s="142"/>
      <c r="K520" s="142"/>
      <c r="L520" s="142"/>
      <c r="M520" s="142"/>
      <c r="N520" s="142"/>
      <c r="O520" s="142"/>
      <c r="P520" s="142"/>
      <c r="Q520" s="142"/>
    </row>
    <row r="521" spans="2:17">
      <c r="B521" s="141"/>
      <c r="C521" s="141"/>
      <c r="D521" s="142"/>
      <c r="E521" s="142"/>
      <c r="F521" s="142"/>
      <c r="G521" s="142"/>
      <c r="H521" s="142"/>
      <c r="I521" s="142"/>
      <c r="J521" s="142"/>
      <c r="K521" s="142"/>
      <c r="L521" s="142"/>
      <c r="M521" s="142"/>
      <c r="N521" s="142"/>
      <c r="O521" s="142"/>
      <c r="P521" s="142"/>
      <c r="Q521" s="142"/>
    </row>
    <row r="522" spans="2:17">
      <c r="B522" s="141"/>
      <c r="C522" s="141"/>
      <c r="D522" s="142"/>
      <c r="E522" s="142"/>
      <c r="F522" s="142"/>
      <c r="G522" s="142"/>
      <c r="H522" s="142"/>
      <c r="I522" s="142"/>
      <c r="J522" s="142"/>
      <c r="K522" s="142"/>
      <c r="L522" s="142"/>
      <c r="M522" s="142"/>
      <c r="N522" s="142"/>
      <c r="O522" s="142"/>
      <c r="P522" s="142"/>
      <c r="Q522" s="142"/>
    </row>
    <row r="523" spans="2:17">
      <c r="B523" s="141"/>
      <c r="C523" s="141"/>
      <c r="D523" s="142"/>
      <c r="E523" s="142"/>
      <c r="F523" s="142"/>
      <c r="G523" s="142"/>
      <c r="H523" s="142"/>
      <c r="I523" s="142"/>
      <c r="J523" s="142"/>
      <c r="K523" s="142"/>
      <c r="L523" s="142"/>
      <c r="M523" s="142"/>
      <c r="N523" s="142"/>
      <c r="O523" s="142"/>
      <c r="P523" s="142"/>
      <c r="Q523" s="142"/>
    </row>
    <row r="524" spans="2:17">
      <c r="B524" s="141"/>
      <c r="C524" s="141"/>
      <c r="D524" s="142"/>
      <c r="E524" s="142"/>
      <c r="F524" s="142"/>
      <c r="G524" s="142"/>
      <c r="H524" s="142"/>
      <c r="I524" s="142"/>
      <c r="J524" s="142"/>
      <c r="K524" s="142"/>
      <c r="L524" s="142"/>
      <c r="M524" s="142"/>
      <c r="N524" s="142"/>
      <c r="O524" s="142"/>
      <c r="P524" s="142"/>
      <c r="Q524" s="142"/>
    </row>
    <row r="525" spans="2:17">
      <c r="B525" s="141"/>
      <c r="C525" s="141"/>
      <c r="D525" s="142"/>
      <c r="E525" s="142"/>
      <c r="F525" s="142"/>
      <c r="G525" s="142"/>
      <c r="H525" s="142"/>
      <c r="I525" s="142"/>
      <c r="J525" s="142"/>
      <c r="K525" s="142"/>
      <c r="L525" s="142"/>
      <c r="M525" s="142"/>
      <c r="N525" s="142"/>
      <c r="O525" s="142"/>
      <c r="P525" s="142"/>
      <c r="Q525" s="142"/>
    </row>
    <row r="526" spans="2:17">
      <c r="B526" s="141"/>
      <c r="C526" s="141"/>
      <c r="D526" s="142"/>
      <c r="E526" s="142"/>
      <c r="F526" s="142"/>
      <c r="G526" s="142"/>
      <c r="H526" s="142"/>
      <c r="I526" s="142"/>
      <c r="J526" s="142"/>
      <c r="K526" s="142"/>
      <c r="L526" s="142"/>
      <c r="M526" s="142"/>
      <c r="N526" s="142"/>
      <c r="O526" s="142"/>
      <c r="P526" s="142"/>
      <c r="Q526" s="142"/>
    </row>
    <row r="527" spans="2:17">
      <c r="B527" s="141"/>
      <c r="C527" s="141"/>
      <c r="D527" s="142"/>
      <c r="E527" s="142"/>
      <c r="F527" s="142"/>
      <c r="G527" s="142"/>
      <c r="H527" s="142"/>
      <c r="I527" s="142"/>
      <c r="J527" s="142"/>
      <c r="K527" s="142"/>
      <c r="L527" s="142"/>
      <c r="M527" s="142"/>
      <c r="N527" s="142"/>
      <c r="O527" s="142"/>
      <c r="P527" s="142"/>
      <c r="Q527" s="142"/>
    </row>
    <row r="528" spans="2:17">
      <c r="B528" s="141"/>
      <c r="C528" s="141"/>
      <c r="D528" s="142"/>
      <c r="E528" s="142"/>
      <c r="F528" s="142"/>
      <c r="G528" s="142"/>
      <c r="H528" s="142"/>
      <c r="I528" s="142"/>
      <c r="J528" s="142"/>
      <c r="K528" s="142"/>
      <c r="L528" s="142"/>
      <c r="M528" s="142"/>
      <c r="N528" s="142"/>
      <c r="O528" s="142"/>
      <c r="P528" s="142"/>
      <c r="Q528" s="142"/>
    </row>
    <row r="529" spans="2:17">
      <c r="B529" s="141"/>
      <c r="C529" s="141"/>
      <c r="D529" s="142"/>
      <c r="E529" s="142"/>
      <c r="F529" s="142"/>
      <c r="G529" s="142"/>
      <c r="H529" s="142"/>
      <c r="I529" s="142"/>
      <c r="J529" s="142"/>
      <c r="K529" s="142"/>
      <c r="L529" s="142"/>
      <c r="M529" s="142"/>
      <c r="N529" s="142"/>
      <c r="O529" s="142"/>
      <c r="P529" s="142"/>
      <c r="Q529" s="142"/>
    </row>
    <row r="530" spans="2:17">
      <c r="B530" s="141"/>
      <c r="C530" s="141"/>
      <c r="D530" s="142"/>
      <c r="E530" s="142"/>
      <c r="F530" s="142"/>
      <c r="G530" s="142"/>
      <c r="H530" s="142"/>
      <c r="I530" s="142"/>
      <c r="J530" s="142"/>
      <c r="K530" s="142"/>
      <c r="L530" s="142"/>
      <c r="M530" s="142"/>
      <c r="N530" s="142"/>
      <c r="O530" s="142"/>
      <c r="P530" s="142"/>
      <c r="Q530" s="142"/>
    </row>
    <row r="531" spans="2:17">
      <c r="B531" s="141"/>
      <c r="C531" s="141"/>
      <c r="D531" s="142"/>
      <c r="E531" s="142"/>
      <c r="F531" s="142"/>
      <c r="G531" s="142"/>
      <c r="H531" s="142"/>
      <c r="I531" s="142"/>
      <c r="J531" s="142"/>
      <c r="K531" s="142"/>
      <c r="L531" s="142"/>
      <c r="M531" s="142"/>
      <c r="N531" s="142"/>
      <c r="O531" s="142"/>
      <c r="P531" s="142"/>
      <c r="Q531" s="142"/>
    </row>
    <row r="532" spans="2:17">
      <c r="B532" s="141"/>
      <c r="C532" s="141"/>
      <c r="D532" s="142"/>
      <c r="E532" s="142"/>
      <c r="F532" s="142"/>
      <c r="G532" s="142"/>
      <c r="H532" s="142"/>
      <c r="I532" s="142"/>
      <c r="J532" s="142"/>
      <c r="K532" s="142"/>
      <c r="L532" s="142"/>
      <c r="M532" s="142"/>
      <c r="N532" s="142"/>
      <c r="O532" s="142"/>
      <c r="P532" s="142"/>
      <c r="Q532" s="142"/>
    </row>
    <row r="533" spans="2:17">
      <c r="B533" s="141"/>
      <c r="C533" s="141"/>
      <c r="D533" s="142"/>
      <c r="E533" s="142"/>
      <c r="F533" s="142"/>
      <c r="G533" s="142"/>
      <c r="H533" s="142"/>
      <c r="I533" s="142"/>
      <c r="J533" s="142"/>
      <c r="K533" s="142"/>
      <c r="L533" s="142"/>
      <c r="M533" s="142"/>
      <c r="N533" s="142"/>
      <c r="O533" s="142"/>
      <c r="P533" s="142"/>
      <c r="Q533" s="142"/>
    </row>
    <row r="534" spans="2:17">
      <c r="B534" s="141"/>
      <c r="C534" s="141"/>
      <c r="D534" s="142"/>
      <c r="E534" s="142"/>
      <c r="F534" s="142"/>
      <c r="G534" s="142"/>
      <c r="H534" s="142"/>
      <c r="I534" s="142"/>
      <c r="J534" s="142"/>
      <c r="K534" s="142"/>
      <c r="L534" s="142"/>
      <c r="M534" s="142"/>
      <c r="N534" s="142"/>
      <c r="O534" s="142"/>
      <c r="P534" s="142"/>
      <c r="Q534" s="142"/>
    </row>
    <row r="535" spans="2:17">
      <c r="B535" s="141"/>
      <c r="C535" s="141"/>
      <c r="D535" s="142"/>
      <c r="E535" s="142"/>
      <c r="F535" s="142"/>
      <c r="G535" s="142"/>
      <c r="H535" s="142"/>
      <c r="I535" s="142"/>
      <c r="J535" s="142"/>
      <c r="K535" s="142"/>
      <c r="L535" s="142"/>
      <c r="M535" s="142"/>
      <c r="N535" s="142"/>
      <c r="O535" s="142"/>
      <c r="P535" s="142"/>
      <c r="Q535" s="142"/>
    </row>
    <row r="536" spans="2:17">
      <c r="B536" s="141"/>
      <c r="C536" s="141"/>
      <c r="D536" s="142"/>
      <c r="E536" s="142"/>
      <c r="F536" s="142"/>
      <c r="G536" s="142"/>
      <c r="H536" s="142"/>
      <c r="I536" s="142"/>
      <c r="J536" s="142"/>
      <c r="K536" s="142"/>
      <c r="L536" s="142"/>
      <c r="M536" s="142"/>
      <c r="N536" s="142"/>
      <c r="O536" s="142"/>
      <c r="P536" s="142"/>
      <c r="Q536" s="142"/>
    </row>
    <row r="537" spans="2:17">
      <c r="B537" s="141"/>
      <c r="C537" s="141"/>
      <c r="D537" s="142"/>
      <c r="E537" s="142"/>
      <c r="F537" s="142"/>
      <c r="G537" s="142"/>
      <c r="H537" s="142"/>
      <c r="I537" s="142"/>
      <c r="J537" s="142"/>
      <c r="K537" s="142"/>
      <c r="L537" s="142"/>
      <c r="M537" s="142"/>
      <c r="N537" s="142"/>
      <c r="O537" s="142"/>
      <c r="P537" s="142"/>
      <c r="Q537" s="142"/>
    </row>
    <row r="538" spans="2:17">
      <c r="B538" s="141"/>
      <c r="C538" s="141"/>
      <c r="D538" s="142"/>
      <c r="E538" s="142"/>
      <c r="F538" s="142"/>
      <c r="G538" s="142"/>
      <c r="H538" s="142"/>
      <c r="I538" s="142"/>
      <c r="J538" s="142"/>
      <c r="K538" s="142"/>
      <c r="L538" s="142"/>
      <c r="M538" s="142"/>
      <c r="N538" s="142"/>
      <c r="O538" s="142"/>
      <c r="P538" s="142"/>
      <c r="Q538" s="142"/>
    </row>
    <row r="539" spans="2:17">
      <c r="B539" s="141"/>
      <c r="C539" s="141"/>
      <c r="D539" s="142"/>
      <c r="E539" s="142"/>
      <c r="F539" s="142"/>
      <c r="G539" s="142"/>
      <c r="H539" s="142"/>
      <c r="I539" s="142"/>
      <c r="J539" s="142"/>
      <c r="K539" s="142"/>
      <c r="L539" s="142"/>
      <c r="M539" s="142"/>
      <c r="N539" s="142"/>
      <c r="O539" s="142"/>
      <c r="P539" s="142"/>
      <c r="Q539" s="142"/>
    </row>
    <row r="540" spans="2:17">
      <c r="B540" s="141"/>
      <c r="C540" s="141"/>
      <c r="D540" s="142"/>
      <c r="E540" s="142"/>
      <c r="F540" s="142"/>
      <c r="G540" s="142"/>
      <c r="H540" s="142"/>
      <c r="I540" s="142"/>
      <c r="J540" s="142"/>
      <c r="K540" s="142"/>
      <c r="L540" s="142"/>
      <c r="M540" s="142"/>
      <c r="N540" s="142"/>
      <c r="O540" s="142"/>
      <c r="P540" s="142"/>
      <c r="Q540" s="142"/>
    </row>
    <row r="541" spans="2:17">
      <c r="B541" s="141"/>
      <c r="C541" s="141"/>
      <c r="D541" s="142"/>
      <c r="E541" s="142"/>
      <c r="F541" s="142"/>
      <c r="G541" s="142"/>
      <c r="H541" s="142"/>
      <c r="I541" s="142"/>
      <c r="J541" s="142"/>
      <c r="K541" s="142"/>
      <c r="L541" s="142"/>
      <c r="M541" s="142"/>
      <c r="N541" s="142"/>
      <c r="O541" s="142"/>
      <c r="P541" s="142"/>
      <c r="Q541" s="142"/>
    </row>
    <row r="542" spans="2:17">
      <c r="B542" s="141"/>
      <c r="C542" s="141"/>
      <c r="D542" s="142"/>
      <c r="E542" s="142"/>
      <c r="F542" s="142"/>
      <c r="G542" s="142"/>
      <c r="H542" s="142"/>
      <c r="I542" s="142"/>
      <c r="J542" s="142"/>
      <c r="K542" s="142"/>
      <c r="L542" s="142"/>
      <c r="M542" s="142"/>
      <c r="N542" s="142"/>
      <c r="O542" s="142"/>
      <c r="P542" s="142"/>
      <c r="Q542" s="142"/>
    </row>
    <row r="543" spans="2:17">
      <c r="B543" s="141"/>
      <c r="C543" s="141"/>
      <c r="D543" s="142"/>
      <c r="E543" s="142"/>
      <c r="F543" s="142"/>
      <c r="G543" s="142"/>
      <c r="H543" s="142"/>
      <c r="I543" s="142"/>
      <c r="J543" s="142"/>
      <c r="K543" s="142"/>
      <c r="L543" s="142"/>
      <c r="M543" s="142"/>
      <c r="N543" s="142"/>
      <c r="O543" s="142"/>
      <c r="P543" s="142"/>
      <c r="Q543" s="142"/>
    </row>
    <row r="544" spans="2:17">
      <c r="B544" s="141"/>
      <c r="C544" s="141"/>
      <c r="D544" s="142"/>
      <c r="E544" s="142"/>
      <c r="F544" s="142"/>
      <c r="G544" s="142"/>
      <c r="H544" s="142"/>
      <c r="I544" s="142"/>
      <c r="J544" s="142"/>
      <c r="K544" s="142"/>
      <c r="L544" s="142"/>
      <c r="M544" s="142"/>
      <c r="N544" s="142"/>
      <c r="O544" s="142"/>
      <c r="P544" s="142"/>
      <c r="Q544" s="142"/>
    </row>
    <row r="545" spans="2:17">
      <c r="B545" s="141"/>
      <c r="C545" s="141"/>
      <c r="D545" s="142"/>
      <c r="E545" s="142"/>
      <c r="F545" s="142"/>
      <c r="G545" s="142"/>
      <c r="H545" s="142"/>
      <c r="I545" s="142"/>
      <c r="J545" s="142"/>
      <c r="K545" s="142"/>
      <c r="L545" s="142"/>
      <c r="M545" s="142"/>
      <c r="N545" s="142"/>
      <c r="O545" s="142"/>
      <c r="P545" s="142"/>
      <c r="Q545" s="142"/>
    </row>
    <row r="546" spans="2:17">
      <c r="B546" s="141"/>
      <c r="C546" s="141"/>
      <c r="D546" s="142"/>
      <c r="E546" s="142"/>
      <c r="F546" s="142"/>
      <c r="G546" s="142"/>
      <c r="H546" s="142"/>
      <c r="I546" s="142"/>
      <c r="J546" s="142"/>
      <c r="K546" s="142"/>
      <c r="L546" s="142"/>
      <c r="M546" s="142"/>
      <c r="N546" s="142"/>
      <c r="O546" s="142"/>
      <c r="P546" s="142"/>
      <c r="Q546" s="142"/>
    </row>
    <row r="547" spans="2:17">
      <c r="B547" s="141"/>
      <c r="C547" s="141"/>
      <c r="D547" s="142"/>
      <c r="E547" s="142"/>
      <c r="F547" s="142"/>
      <c r="G547" s="142"/>
      <c r="H547" s="142"/>
      <c r="I547" s="142"/>
      <c r="J547" s="142"/>
      <c r="K547" s="142"/>
      <c r="L547" s="142"/>
      <c r="M547" s="142"/>
      <c r="N547" s="142"/>
      <c r="O547" s="142"/>
      <c r="P547" s="142"/>
      <c r="Q547" s="142"/>
    </row>
    <row r="548" spans="2:17">
      <c r="B548" s="141"/>
      <c r="C548" s="141"/>
      <c r="D548" s="142"/>
      <c r="E548" s="142"/>
      <c r="F548" s="142"/>
      <c r="G548" s="142"/>
      <c r="H548" s="142"/>
      <c r="I548" s="142"/>
      <c r="J548" s="142"/>
      <c r="K548" s="142"/>
      <c r="L548" s="142"/>
      <c r="M548" s="142"/>
      <c r="N548" s="142"/>
      <c r="O548" s="142"/>
      <c r="P548" s="142"/>
      <c r="Q548" s="142"/>
    </row>
    <row r="549" spans="2:17">
      <c r="B549" s="141"/>
      <c r="C549" s="141"/>
      <c r="D549" s="142"/>
      <c r="E549" s="142"/>
      <c r="F549" s="142"/>
      <c r="G549" s="142"/>
      <c r="H549" s="142"/>
      <c r="I549" s="142"/>
      <c r="J549" s="142"/>
      <c r="K549" s="142"/>
      <c r="L549" s="142"/>
      <c r="M549" s="142"/>
      <c r="N549" s="142"/>
      <c r="O549" s="142"/>
      <c r="P549" s="142"/>
      <c r="Q549" s="142"/>
    </row>
    <row r="550" spans="2:17">
      <c r="B550" s="141"/>
      <c r="C550" s="141"/>
      <c r="D550" s="142"/>
      <c r="E550" s="142"/>
      <c r="F550" s="142"/>
      <c r="G550" s="142"/>
      <c r="H550" s="142"/>
      <c r="I550" s="142"/>
      <c r="J550" s="142"/>
      <c r="K550" s="142"/>
      <c r="L550" s="142"/>
      <c r="M550" s="142"/>
      <c r="N550" s="142"/>
      <c r="O550" s="142"/>
      <c r="P550" s="142"/>
      <c r="Q550" s="142"/>
    </row>
    <row r="551" spans="2:17">
      <c r="B551" s="141"/>
      <c r="C551" s="141"/>
      <c r="D551" s="142"/>
      <c r="E551" s="142"/>
      <c r="F551" s="142"/>
      <c r="G551" s="142"/>
      <c r="H551" s="142"/>
      <c r="I551" s="142"/>
      <c r="J551" s="142"/>
      <c r="K551" s="142"/>
      <c r="L551" s="142"/>
      <c r="M551" s="142"/>
      <c r="N551" s="142"/>
      <c r="O551" s="142"/>
      <c r="P551" s="142"/>
      <c r="Q551" s="142"/>
    </row>
    <row r="552" spans="2:17">
      <c r="B552" s="141"/>
      <c r="C552" s="141"/>
      <c r="D552" s="142"/>
      <c r="E552" s="142"/>
      <c r="F552" s="142"/>
      <c r="G552" s="142"/>
      <c r="H552" s="142"/>
      <c r="I552" s="142"/>
      <c r="J552" s="142"/>
      <c r="K552" s="142"/>
      <c r="L552" s="142"/>
      <c r="M552" s="142"/>
      <c r="N552" s="142"/>
      <c r="O552" s="142"/>
      <c r="P552" s="142"/>
      <c r="Q552" s="142"/>
    </row>
    <row r="553" spans="2:17">
      <c r="B553" s="141"/>
      <c r="C553" s="141"/>
      <c r="D553" s="142"/>
      <c r="E553" s="142"/>
      <c r="F553" s="142"/>
      <c r="G553" s="142"/>
      <c r="H553" s="142"/>
      <c r="I553" s="142"/>
      <c r="J553" s="142"/>
      <c r="K553" s="142"/>
      <c r="L553" s="142"/>
      <c r="M553" s="142"/>
      <c r="N553" s="142"/>
      <c r="O553" s="142"/>
      <c r="P553" s="142"/>
      <c r="Q553" s="142"/>
    </row>
    <row r="554" spans="2:17">
      <c r="B554" s="141"/>
      <c r="C554" s="141"/>
      <c r="D554" s="142"/>
      <c r="E554" s="142"/>
      <c r="F554" s="142"/>
      <c r="G554" s="142"/>
      <c r="H554" s="142"/>
      <c r="I554" s="142"/>
      <c r="J554" s="142"/>
      <c r="K554" s="142"/>
      <c r="L554" s="142"/>
      <c r="M554" s="142"/>
      <c r="N554" s="142"/>
      <c r="O554" s="142"/>
      <c r="P554" s="142"/>
      <c r="Q554" s="142"/>
    </row>
    <row r="555" spans="2:17">
      <c r="B555" s="141"/>
      <c r="C555" s="141"/>
      <c r="D555" s="142"/>
      <c r="E555" s="142"/>
      <c r="F555" s="142"/>
      <c r="G555" s="142"/>
      <c r="H555" s="142"/>
      <c r="I555" s="142"/>
      <c r="J555" s="142"/>
      <c r="K555" s="142"/>
      <c r="L555" s="142"/>
      <c r="M555" s="142"/>
      <c r="N555" s="142"/>
      <c r="O555" s="142"/>
      <c r="P555" s="142"/>
      <c r="Q555" s="142"/>
    </row>
    <row r="556" spans="2:17">
      <c r="B556" s="141"/>
      <c r="C556" s="141"/>
      <c r="D556" s="142"/>
      <c r="E556" s="142"/>
      <c r="F556" s="142"/>
      <c r="G556" s="142"/>
      <c r="H556" s="142"/>
      <c r="I556" s="142"/>
      <c r="J556" s="142"/>
      <c r="K556" s="142"/>
      <c r="L556" s="142"/>
      <c r="M556" s="142"/>
      <c r="N556" s="142"/>
      <c r="O556" s="142"/>
      <c r="P556" s="142"/>
      <c r="Q556" s="142"/>
    </row>
    <row r="557" spans="2:17">
      <c r="B557" s="141"/>
      <c r="C557" s="141"/>
      <c r="D557" s="142"/>
      <c r="E557" s="142"/>
      <c r="F557" s="142"/>
      <c r="G557" s="142"/>
      <c r="H557" s="142"/>
      <c r="I557" s="142"/>
      <c r="J557" s="142"/>
      <c r="K557" s="142"/>
      <c r="L557" s="142"/>
      <c r="M557" s="142"/>
      <c r="N557" s="142"/>
      <c r="O557" s="142"/>
      <c r="P557" s="142"/>
      <c r="Q557" s="142"/>
    </row>
    <row r="558" spans="2:17">
      <c r="B558" s="141"/>
      <c r="C558" s="141"/>
      <c r="D558" s="142"/>
      <c r="E558" s="142"/>
      <c r="F558" s="142"/>
      <c r="G558" s="142"/>
      <c r="H558" s="142"/>
      <c r="I558" s="142"/>
      <c r="J558" s="142"/>
      <c r="K558" s="142"/>
      <c r="L558" s="142"/>
      <c r="M558" s="142"/>
      <c r="N558" s="142"/>
      <c r="O558" s="142"/>
      <c r="P558" s="142"/>
      <c r="Q558" s="142"/>
    </row>
    <row r="559" spans="2:17">
      <c r="D559" s="1"/>
    </row>
    <row r="560" spans="2:17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sheetProtection sheet="1" objects="1" scenarios="1"/>
  <mergeCells count="2">
    <mergeCell ref="B6:Q6"/>
    <mergeCell ref="B7:Q7"/>
  </mergeCells>
  <phoneticPr fontId="12" type="noConversion"/>
  <conditionalFormatting sqref="B16:B110">
    <cfRule type="cellIs" dxfId="7" priority="1" operator="equal">
      <formula>"NR3"</formula>
    </cfRule>
  </conditionalFormatting>
  <dataValidations count="1">
    <dataValidation allowBlank="1" showInputMessage="1" showErrorMessage="1" sqref="C5:C1048576 A1:B1048576 D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B1:R1066"/>
  <sheetViews>
    <sheetView rightToLeft="1" zoomScale="70" zoomScaleNormal="70" workbookViewId="0"/>
  </sheetViews>
  <sheetFormatPr defaultColWidth="9.140625" defaultRowHeight="18"/>
  <cols>
    <col min="1" max="1" width="6.28515625" style="1" customWidth="1"/>
    <col min="2" max="2" width="46.7109375" style="2" bestFit="1" customWidth="1"/>
    <col min="3" max="3" width="38.5703125" style="2" customWidth="1"/>
    <col min="4" max="4" width="11.28515625" style="2" bestFit="1" customWidth="1"/>
    <col min="5" max="5" width="15.42578125" style="2" bestFit="1" customWidth="1"/>
    <col min="6" max="6" width="6" style="1" bestFit="1" customWidth="1"/>
    <col min="7" max="7" width="12.42578125" style="1" bestFit="1" customWidth="1"/>
    <col min="8" max="8" width="11.140625" style="1" bestFit="1" customWidth="1"/>
    <col min="9" max="9" width="6.85546875" style="1" bestFit="1" customWidth="1"/>
    <col min="10" max="10" width="35.7109375" style="1" bestFit="1" customWidth="1"/>
    <col min="11" max="11" width="16.28515625" style="1" bestFit="1" customWidth="1"/>
    <col min="12" max="12" width="10.7109375" style="1" bestFit="1" customWidth="1"/>
    <col min="13" max="13" width="8.7109375" style="1" bestFit="1" customWidth="1"/>
    <col min="14" max="14" width="19" style="1" customWidth="1"/>
    <col min="15" max="15" width="9.5703125" style="1" bestFit="1" customWidth="1"/>
    <col min="16" max="16" width="14.42578125" style="1" bestFit="1" customWidth="1"/>
    <col min="17" max="17" width="10" style="1" bestFit="1" customWidth="1"/>
    <col min="18" max="18" width="9" style="1" customWidth="1"/>
    <col min="19" max="16384" width="9.140625" style="1"/>
  </cols>
  <sheetData>
    <row r="1" spans="2:18">
      <c r="B1" s="46" t="s">
        <v>146</v>
      </c>
      <c r="C1" s="67" t="s" vm="1">
        <v>232</v>
      </c>
    </row>
    <row r="2" spans="2:18">
      <c r="B2" s="46" t="s">
        <v>145</v>
      </c>
      <c r="C2" s="67" t="s">
        <v>233</v>
      </c>
    </row>
    <row r="3" spans="2:18">
      <c r="B3" s="46" t="s">
        <v>147</v>
      </c>
      <c r="C3" s="67" t="s">
        <v>234</v>
      </c>
    </row>
    <row r="4" spans="2:18">
      <c r="B4" s="46" t="s">
        <v>148</v>
      </c>
      <c r="C4" s="67">
        <v>2102</v>
      </c>
    </row>
    <row r="6" spans="2:18" ht="26.25" customHeight="1">
      <c r="B6" s="186" t="s">
        <v>176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8"/>
    </row>
    <row r="7" spans="2:18" s="3" customFormat="1" ht="78.75">
      <c r="B7" s="47" t="s">
        <v>117</v>
      </c>
      <c r="C7" s="48" t="s">
        <v>189</v>
      </c>
      <c r="D7" s="48" t="s">
        <v>47</v>
      </c>
      <c r="E7" s="48" t="s">
        <v>118</v>
      </c>
      <c r="F7" s="48" t="s">
        <v>14</v>
      </c>
      <c r="G7" s="48" t="s">
        <v>105</v>
      </c>
      <c r="H7" s="48" t="s">
        <v>67</v>
      </c>
      <c r="I7" s="48" t="s">
        <v>17</v>
      </c>
      <c r="J7" s="48" t="s">
        <v>231</v>
      </c>
      <c r="K7" s="48" t="s">
        <v>104</v>
      </c>
      <c r="L7" s="48" t="s">
        <v>35</v>
      </c>
      <c r="M7" s="48" t="s">
        <v>18</v>
      </c>
      <c r="N7" s="48" t="s">
        <v>208</v>
      </c>
      <c r="O7" s="48" t="s">
        <v>207</v>
      </c>
      <c r="P7" s="48" t="s">
        <v>112</v>
      </c>
      <c r="Q7" s="48" t="s">
        <v>149</v>
      </c>
      <c r="R7" s="50" t="s">
        <v>151</v>
      </c>
    </row>
    <row r="8" spans="2:18" s="3" customFormat="1" ht="24" customHeight="1">
      <c r="B8" s="14"/>
      <c r="C8" s="57"/>
      <c r="D8" s="15"/>
      <c r="E8" s="15"/>
      <c r="F8" s="15"/>
      <c r="G8" s="15" t="s">
        <v>21</v>
      </c>
      <c r="H8" s="15"/>
      <c r="I8" s="15" t="s">
        <v>20</v>
      </c>
      <c r="J8" s="15"/>
      <c r="K8" s="15"/>
      <c r="L8" s="15" t="s">
        <v>19</v>
      </c>
      <c r="M8" s="15" t="s">
        <v>19</v>
      </c>
      <c r="N8" s="15" t="s">
        <v>215</v>
      </c>
      <c r="O8" s="15"/>
      <c r="P8" s="15" t="s">
        <v>211</v>
      </c>
      <c r="Q8" s="15" t="s">
        <v>19</v>
      </c>
      <c r="R8" s="16" t="s">
        <v>19</v>
      </c>
    </row>
    <row r="9" spans="2:18" s="4" customFormat="1" ht="18" customHeight="1">
      <c r="B9" s="17"/>
      <c r="C9" s="12" t="s">
        <v>0</v>
      </c>
      <c r="D9" s="12" t="s">
        <v>1</v>
      </c>
      <c r="E9" s="12" t="s">
        <v>2</v>
      </c>
      <c r="F9" s="12" t="s">
        <v>3</v>
      </c>
      <c r="G9" s="18" t="s">
        <v>4</v>
      </c>
      <c r="H9" s="18" t="s">
        <v>5</v>
      </c>
      <c r="I9" s="18" t="s">
        <v>6</v>
      </c>
      <c r="J9" s="18" t="s">
        <v>7</v>
      </c>
      <c r="K9" s="18" t="s">
        <v>8</v>
      </c>
      <c r="L9" s="18" t="s">
        <v>9</v>
      </c>
      <c r="M9" s="18" t="s">
        <v>10</v>
      </c>
      <c r="N9" s="18" t="s">
        <v>11</v>
      </c>
      <c r="O9" s="18" t="s">
        <v>12</v>
      </c>
      <c r="P9" s="18" t="s">
        <v>13</v>
      </c>
      <c r="Q9" s="18" t="s">
        <v>114</v>
      </c>
      <c r="R9" s="19" t="s">
        <v>115</v>
      </c>
    </row>
    <row r="10" spans="2:18" s="4" customFormat="1" ht="18" customHeight="1">
      <c r="B10" s="68" t="s">
        <v>40</v>
      </c>
      <c r="C10" s="69"/>
      <c r="D10" s="69"/>
      <c r="E10" s="69"/>
      <c r="F10" s="69"/>
      <c r="G10" s="69"/>
      <c r="H10" s="69"/>
      <c r="I10" s="124">
        <v>4.2080860471788242</v>
      </c>
      <c r="J10" s="69"/>
      <c r="K10" s="69"/>
      <c r="L10" s="69"/>
      <c r="M10" s="75">
        <v>4.9627159232670595E-2</v>
      </c>
      <c r="N10" s="124"/>
      <c r="O10" s="73"/>
      <c r="P10" s="124">
        <v>1902746.3042547521</v>
      </c>
      <c r="Q10" s="72">
        <v>1</v>
      </c>
      <c r="R10" s="72">
        <v>3.1637486385889611E-2</v>
      </c>
    </row>
    <row r="11" spans="2:18" ht="21.75" customHeight="1">
      <c r="B11" s="110" t="s">
        <v>38</v>
      </c>
      <c r="C11" s="102"/>
      <c r="D11" s="102"/>
      <c r="E11" s="102"/>
      <c r="F11" s="102"/>
      <c r="G11" s="102"/>
      <c r="H11" s="102"/>
      <c r="I11" s="125">
        <v>4.2283254633576481</v>
      </c>
      <c r="J11" s="102"/>
      <c r="K11" s="102"/>
      <c r="L11" s="102"/>
      <c r="M11" s="109">
        <v>3.6854446792095374E-2</v>
      </c>
      <c r="N11" s="125"/>
      <c r="O11" s="105"/>
      <c r="P11" s="125">
        <v>1127843.220324209</v>
      </c>
      <c r="Q11" s="104">
        <v>0.59274492758295005</v>
      </c>
      <c r="R11" s="104">
        <v>1.8752959576710707E-2</v>
      </c>
    </row>
    <row r="12" spans="2:18">
      <c r="B12" s="108" t="s">
        <v>86</v>
      </c>
      <c r="C12" s="102"/>
      <c r="D12" s="102"/>
      <c r="E12" s="102"/>
      <c r="F12" s="102"/>
      <c r="G12" s="102"/>
      <c r="H12" s="102"/>
      <c r="I12" s="125">
        <v>2.6723807156929738</v>
      </c>
      <c r="J12" s="102"/>
      <c r="K12" s="102"/>
      <c r="L12" s="102"/>
      <c r="M12" s="109">
        <v>4.5426859429952421E-2</v>
      </c>
      <c r="N12" s="125"/>
      <c r="O12" s="105"/>
      <c r="P12" s="125">
        <v>496473.58704000001</v>
      </c>
      <c r="Q12" s="104">
        <v>0.26092474121738141</v>
      </c>
      <c r="R12" s="104">
        <v>8.2550029480066723E-3</v>
      </c>
    </row>
    <row r="13" spans="2:18">
      <c r="B13" s="169" t="s">
        <v>3936</v>
      </c>
      <c r="C13" s="106" t="s">
        <v>3468</v>
      </c>
      <c r="D13" s="111" t="s">
        <v>3469</v>
      </c>
      <c r="E13" s="111"/>
      <c r="F13" s="111" t="s">
        <v>3470</v>
      </c>
      <c r="G13" s="166"/>
      <c r="H13" s="111" t="s">
        <v>3467</v>
      </c>
      <c r="I13" s="127">
        <v>2.75</v>
      </c>
      <c r="J13" s="106" t="s">
        <v>27</v>
      </c>
      <c r="K13" s="163" t="s">
        <v>133</v>
      </c>
      <c r="L13" s="107">
        <v>5.57E-2</v>
      </c>
      <c r="M13" s="107">
        <v>5.57E-2</v>
      </c>
      <c r="N13" s="158">
        <v>259718838.23000044</v>
      </c>
      <c r="O13" s="159">
        <v>104.05393635739102</v>
      </c>
      <c r="P13" s="158">
        <v>270247.67463999998</v>
      </c>
      <c r="Q13" s="113">
        <v>0.14203032429267956</v>
      </c>
      <c r="R13" s="113">
        <v>4.4934824511931358E-3</v>
      </c>
    </row>
    <row r="14" spans="2:18">
      <c r="B14" s="169" t="s">
        <v>3937</v>
      </c>
      <c r="C14" s="106" t="s">
        <v>3468</v>
      </c>
      <c r="D14" s="111" t="s">
        <v>3471</v>
      </c>
      <c r="E14" s="111"/>
      <c r="F14" s="111" t="s">
        <v>3470</v>
      </c>
      <c r="G14" s="166"/>
      <c r="H14" s="111" t="s">
        <v>3467</v>
      </c>
      <c r="I14" s="127">
        <v>2.58</v>
      </c>
      <c r="J14" s="106" t="s">
        <v>27</v>
      </c>
      <c r="K14" s="163" t="s">
        <v>133</v>
      </c>
      <c r="L14" s="107">
        <v>3.32E-2</v>
      </c>
      <c r="M14" s="107">
        <v>3.32E-2</v>
      </c>
      <c r="N14" s="158">
        <v>214437730.36000019</v>
      </c>
      <c r="O14" s="159">
        <v>105.49725182234008</v>
      </c>
      <c r="P14" s="158">
        <v>226225.9124</v>
      </c>
      <c r="Q14" s="113">
        <v>0.1188944169247018</v>
      </c>
      <c r="R14" s="113">
        <v>3.7615204968135365E-3</v>
      </c>
    </row>
    <row r="15" spans="2:18">
      <c r="B15" s="103"/>
      <c r="C15" s="111"/>
      <c r="D15" s="111"/>
      <c r="E15" s="111"/>
      <c r="F15" s="111"/>
      <c r="G15" s="111"/>
      <c r="H15" s="111"/>
      <c r="I15" s="111"/>
      <c r="J15" s="111"/>
      <c r="K15" s="111"/>
      <c r="L15" s="111"/>
      <c r="M15" s="111"/>
      <c r="N15" s="127"/>
      <c r="O15" s="126"/>
      <c r="P15" s="111"/>
      <c r="Q15" s="113"/>
      <c r="R15" s="111"/>
    </row>
    <row r="16" spans="2:18">
      <c r="B16" s="108" t="s">
        <v>36</v>
      </c>
      <c r="C16" s="102"/>
      <c r="D16" s="102"/>
      <c r="E16" s="102"/>
      <c r="F16" s="102"/>
      <c r="G16" s="102"/>
      <c r="H16" s="102"/>
      <c r="I16" s="125">
        <v>6.8372961793874465</v>
      </c>
      <c r="J16" s="102"/>
      <c r="K16" s="102"/>
      <c r="L16" s="102"/>
      <c r="M16" s="109">
        <v>3.1972087875953972E-2</v>
      </c>
      <c r="N16" s="125"/>
      <c r="O16" s="105"/>
      <c r="P16" s="125">
        <v>48772.260541889002</v>
      </c>
      <c r="Q16" s="104">
        <v>2.5632560910946883E-2</v>
      </c>
      <c r="R16" s="104">
        <v>8.1094979685556812E-4</v>
      </c>
    </row>
    <row r="17" spans="2:18">
      <c r="B17" s="112" t="s">
        <v>3959</v>
      </c>
      <c r="C17" s="106" t="s">
        <v>3468</v>
      </c>
      <c r="D17" s="111">
        <v>6868</v>
      </c>
      <c r="E17" s="111"/>
      <c r="F17" s="111" t="s">
        <v>664</v>
      </c>
      <c r="G17" s="77">
        <v>43555</v>
      </c>
      <c r="H17" s="111"/>
      <c r="I17" s="127">
        <v>5.2600000000006606</v>
      </c>
      <c r="J17" s="106" t="s">
        <v>27</v>
      </c>
      <c r="K17" s="106" t="s">
        <v>133</v>
      </c>
      <c r="L17" s="107">
        <v>5.1300000000006153E-2</v>
      </c>
      <c r="M17" s="107">
        <v>5.1300000000006153E-2</v>
      </c>
      <c r="N17" s="127">
        <v>1446037.1284850002</v>
      </c>
      <c r="O17" s="126">
        <v>121.25</v>
      </c>
      <c r="P17" s="127">
        <v>1753.3198126840002</v>
      </c>
      <c r="Q17" s="113">
        <v>9.2146799011690755E-4</v>
      </c>
      <c r="R17" s="113">
        <v>2.9152930992356725E-5</v>
      </c>
    </row>
    <row r="18" spans="2:18">
      <c r="B18" s="112" t="s">
        <v>3959</v>
      </c>
      <c r="C18" s="106" t="s">
        <v>3468</v>
      </c>
      <c r="D18" s="111">
        <v>6867</v>
      </c>
      <c r="E18" s="111"/>
      <c r="F18" s="111" t="s">
        <v>664</v>
      </c>
      <c r="G18" s="77">
        <v>43555</v>
      </c>
      <c r="H18" s="111"/>
      <c r="I18" s="127">
        <v>5.2499999999994973</v>
      </c>
      <c r="J18" s="106" t="s">
        <v>27</v>
      </c>
      <c r="K18" s="106" t="s">
        <v>133</v>
      </c>
      <c r="L18" s="107">
        <v>5.039999999999397E-2</v>
      </c>
      <c r="M18" s="107">
        <v>5.039999999999397E-2</v>
      </c>
      <c r="N18" s="127">
        <v>3533446.4932349999</v>
      </c>
      <c r="O18" s="126">
        <v>112.56</v>
      </c>
      <c r="P18" s="127">
        <v>3977.2469114599999</v>
      </c>
      <c r="Q18" s="113">
        <v>2.0902665282105312E-3</v>
      </c>
      <c r="R18" s="113">
        <v>6.613077882914143E-5</v>
      </c>
    </row>
    <row r="19" spans="2:18">
      <c r="B19" s="112" t="s">
        <v>3959</v>
      </c>
      <c r="C19" s="106" t="s">
        <v>3468</v>
      </c>
      <c r="D19" s="111">
        <v>6866</v>
      </c>
      <c r="E19" s="111"/>
      <c r="F19" s="111" t="s">
        <v>664</v>
      </c>
      <c r="G19" s="77">
        <v>43555</v>
      </c>
      <c r="H19" s="111"/>
      <c r="I19" s="127">
        <v>5.9700000000005131</v>
      </c>
      <c r="J19" s="106" t="s">
        <v>27</v>
      </c>
      <c r="K19" s="106" t="s">
        <v>133</v>
      </c>
      <c r="L19" s="107">
        <v>3.1200000000002399E-2</v>
      </c>
      <c r="M19" s="107">
        <v>3.1200000000002399E-2</v>
      </c>
      <c r="N19" s="127">
        <v>5212065.7962880004</v>
      </c>
      <c r="O19" s="126">
        <v>108.77</v>
      </c>
      <c r="P19" s="127">
        <v>5669.1632918969999</v>
      </c>
      <c r="Q19" s="113">
        <v>2.9794635675918124E-3</v>
      </c>
      <c r="R19" s="113">
        <v>9.4262738056940054E-5</v>
      </c>
    </row>
    <row r="20" spans="2:18">
      <c r="B20" s="112" t="s">
        <v>3959</v>
      </c>
      <c r="C20" s="106" t="s">
        <v>3468</v>
      </c>
      <c r="D20" s="111">
        <v>6865</v>
      </c>
      <c r="E20" s="111"/>
      <c r="F20" s="111" t="s">
        <v>664</v>
      </c>
      <c r="G20" s="77">
        <v>43555</v>
      </c>
      <c r="H20" s="111"/>
      <c r="I20" s="127">
        <v>4.1999999999995179</v>
      </c>
      <c r="J20" s="106" t="s">
        <v>27</v>
      </c>
      <c r="K20" s="106" t="s">
        <v>133</v>
      </c>
      <c r="L20" s="107">
        <v>2.3999999999996375E-2</v>
      </c>
      <c r="M20" s="107">
        <v>2.3999999999996375E-2</v>
      </c>
      <c r="N20" s="127">
        <v>2744787.9349839999</v>
      </c>
      <c r="O20" s="126">
        <v>120.59</v>
      </c>
      <c r="P20" s="127">
        <v>3309.9400899029997</v>
      </c>
      <c r="Q20" s="113">
        <v>1.7395593319517195E-3</v>
      </c>
      <c r="R20" s="113">
        <v>5.5035284682069751E-5</v>
      </c>
    </row>
    <row r="21" spans="2:18">
      <c r="B21" s="112" t="s">
        <v>3959</v>
      </c>
      <c r="C21" s="106" t="s">
        <v>3468</v>
      </c>
      <c r="D21" s="111">
        <v>5023</v>
      </c>
      <c r="E21" s="111"/>
      <c r="F21" s="111" t="s">
        <v>664</v>
      </c>
      <c r="G21" s="77">
        <v>42551</v>
      </c>
      <c r="H21" s="111"/>
      <c r="I21" s="127">
        <v>7.7600000000000229</v>
      </c>
      <c r="J21" s="106" t="s">
        <v>27</v>
      </c>
      <c r="K21" s="106" t="s">
        <v>133</v>
      </c>
      <c r="L21" s="107">
        <v>4.1900000000000055E-2</v>
      </c>
      <c r="M21" s="107">
        <v>4.1900000000000055E-2</v>
      </c>
      <c r="N21" s="127">
        <v>6763910.7046669992</v>
      </c>
      <c r="O21" s="126">
        <v>102.76</v>
      </c>
      <c r="P21" s="127">
        <v>6950.5914806840001</v>
      </c>
      <c r="Q21" s="113">
        <v>3.6529260181148195E-3</v>
      </c>
      <c r="R21" s="113">
        <v>1.1556939716676954E-4</v>
      </c>
    </row>
    <row r="22" spans="2:18">
      <c r="B22" s="112" t="s">
        <v>3959</v>
      </c>
      <c r="C22" s="106" t="s">
        <v>3468</v>
      </c>
      <c r="D22" s="111">
        <v>5210</v>
      </c>
      <c r="E22" s="111"/>
      <c r="F22" s="111" t="s">
        <v>664</v>
      </c>
      <c r="G22" s="77">
        <v>42643</v>
      </c>
      <c r="H22" s="111"/>
      <c r="I22" s="127">
        <v>7.1600000000006707</v>
      </c>
      <c r="J22" s="106" t="s">
        <v>27</v>
      </c>
      <c r="K22" s="106" t="s">
        <v>133</v>
      </c>
      <c r="L22" s="107">
        <v>3.3100000000003411E-2</v>
      </c>
      <c r="M22" s="107">
        <v>3.3100000000003411E-2</v>
      </c>
      <c r="N22" s="127">
        <v>5192696.2352290004</v>
      </c>
      <c r="O22" s="126">
        <v>107.91</v>
      </c>
      <c r="P22" s="127">
        <v>5603.436123339</v>
      </c>
      <c r="Q22" s="113">
        <v>2.9449202506971603E-3</v>
      </c>
      <c r="R22" s="113">
        <v>9.3169874338962032E-5</v>
      </c>
    </row>
    <row r="23" spans="2:18">
      <c r="B23" s="112" t="s">
        <v>3959</v>
      </c>
      <c r="C23" s="106" t="s">
        <v>3468</v>
      </c>
      <c r="D23" s="111">
        <v>6025</v>
      </c>
      <c r="E23" s="111"/>
      <c r="F23" s="111" t="s">
        <v>664</v>
      </c>
      <c r="G23" s="77">
        <v>43100</v>
      </c>
      <c r="H23" s="111"/>
      <c r="I23" s="127">
        <v>8.5099999999994544</v>
      </c>
      <c r="J23" s="106" t="s">
        <v>27</v>
      </c>
      <c r="K23" s="106" t="s">
        <v>133</v>
      </c>
      <c r="L23" s="107">
        <v>3.4299999999997999E-2</v>
      </c>
      <c r="M23" s="107">
        <v>3.4299999999997999E-2</v>
      </c>
      <c r="N23" s="127">
        <v>6448890.0993079999</v>
      </c>
      <c r="O23" s="126">
        <v>106.19628968392372</v>
      </c>
      <c r="P23" s="127">
        <v>6848.4820112590005</v>
      </c>
      <c r="Q23" s="113">
        <v>3.5992617596707632E-3</v>
      </c>
      <c r="R23" s="113">
        <v>1.1387159492083686E-4</v>
      </c>
    </row>
    <row r="24" spans="2:18">
      <c r="B24" s="112" t="s">
        <v>3959</v>
      </c>
      <c r="C24" s="106" t="s">
        <v>3468</v>
      </c>
      <c r="D24" s="111">
        <v>5022</v>
      </c>
      <c r="E24" s="111"/>
      <c r="F24" s="111" t="s">
        <v>664</v>
      </c>
      <c r="G24" s="77">
        <v>42551</v>
      </c>
      <c r="H24" s="111"/>
      <c r="I24" s="127">
        <v>7.1199999999993251</v>
      </c>
      <c r="J24" s="106" t="s">
        <v>27</v>
      </c>
      <c r="K24" s="106" t="s">
        <v>133</v>
      </c>
      <c r="L24" s="107">
        <v>2.3499999999997773E-2</v>
      </c>
      <c r="M24" s="107">
        <v>2.3499999999997773E-2</v>
      </c>
      <c r="N24" s="127">
        <v>4620156.6496160002</v>
      </c>
      <c r="O24" s="126">
        <v>111.73</v>
      </c>
      <c r="P24" s="127">
        <v>5162.0996728290002</v>
      </c>
      <c r="Q24" s="113">
        <v>2.7129731700363687E-3</v>
      </c>
      <c r="R24" s="113">
        <v>8.5831651732309395E-5</v>
      </c>
    </row>
    <row r="25" spans="2:18">
      <c r="B25" s="112" t="s">
        <v>3959</v>
      </c>
      <c r="C25" s="106" t="s">
        <v>3468</v>
      </c>
      <c r="D25" s="111">
        <v>6024</v>
      </c>
      <c r="E25" s="111"/>
      <c r="F25" s="111" t="s">
        <v>664</v>
      </c>
      <c r="G25" s="77">
        <v>43100</v>
      </c>
      <c r="H25" s="111"/>
      <c r="I25" s="127">
        <v>7.5800000000001129</v>
      </c>
      <c r="J25" s="106" t="s">
        <v>27</v>
      </c>
      <c r="K25" s="106" t="s">
        <v>133</v>
      </c>
      <c r="L25" s="107">
        <v>1.7500000000000456E-2</v>
      </c>
      <c r="M25" s="107">
        <v>1.7500000000000456E-2</v>
      </c>
      <c r="N25" s="127">
        <v>4705546.6651769998</v>
      </c>
      <c r="O25" s="126">
        <v>116.81</v>
      </c>
      <c r="P25" s="127">
        <v>5496.5495855609997</v>
      </c>
      <c r="Q25" s="113">
        <v>2.8887453746566762E-3</v>
      </c>
      <c r="R25" s="113">
        <v>9.1392642463002173E-5</v>
      </c>
    </row>
    <row r="26" spans="2:18">
      <c r="B26" s="112" t="s">
        <v>3959</v>
      </c>
      <c r="C26" s="106" t="s">
        <v>3468</v>
      </c>
      <c r="D26" s="111">
        <v>5209</v>
      </c>
      <c r="E26" s="111"/>
      <c r="F26" s="111" t="s">
        <v>664</v>
      </c>
      <c r="G26" s="77">
        <v>42643</v>
      </c>
      <c r="H26" s="111"/>
      <c r="I26" s="127">
        <v>6.1600000000005801</v>
      </c>
      <c r="J26" s="106" t="s">
        <v>27</v>
      </c>
      <c r="K26" s="106" t="s">
        <v>133</v>
      </c>
      <c r="L26" s="107">
        <v>2.0800000000002896E-2</v>
      </c>
      <c r="M26" s="107">
        <v>2.0800000000002896E-2</v>
      </c>
      <c r="N26" s="127">
        <v>3557143.2203040002</v>
      </c>
      <c r="O26" s="126">
        <v>112.49</v>
      </c>
      <c r="P26" s="127">
        <v>4001.4315622730001</v>
      </c>
      <c r="Q26" s="113">
        <v>2.1029769199001225E-3</v>
      </c>
      <c r="R26" s="113">
        <v>6.6532903673180197E-5</v>
      </c>
    </row>
    <row r="27" spans="2:18">
      <c r="B27" s="103"/>
      <c r="C27" s="111"/>
      <c r="D27" s="111"/>
      <c r="E27" s="111"/>
      <c r="F27" s="111"/>
      <c r="G27" s="111"/>
      <c r="H27" s="111"/>
      <c r="I27" s="111"/>
      <c r="J27" s="111"/>
      <c r="K27" s="111"/>
      <c r="L27" s="111"/>
      <c r="M27" s="111"/>
      <c r="N27" s="127"/>
      <c r="O27" s="126"/>
      <c r="P27" s="111"/>
      <c r="Q27" s="113"/>
      <c r="R27" s="111"/>
    </row>
    <row r="28" spans="2:18">
      <c r="B28" s="108" t="s">
        <v>37</v>
      </c>
      <c r="C28" s="102"/>
      <c r="D28" s="102"/>
      <c r="E28" s="102"/>
      <c r="F28" s="102"/>
      <c r="G28" s="102"/>
      <c r="H28" s="102"/>
      <c r="I28" s="125">
        <v>5.3324059545967293</v>
      </c>
      <c r="J28" s="102"/>
      <c r="K28" s="102"/>
      <c r="L28" s="102"/>
      <c r="M28" s="109">
        <v>2.9974683494285777E-2</v>
      </c>
      <c r="N28" s="125"/>
      <c r="O28" s="105"/>
      <c r="P28" s="125">
        <v>582597.37274231995</v>
      </c>
      <c r="Q28" s="104">
        <v>0.3061876254546218</v>
      </c>
      <c r="R28" s="104">
        <v>9.6870068318484649E-3</v>
      </c>
    </row>
    <row r="29" spans="2:18">
      <c r="B29" s="112" t="s">
        <v>3960</v>
      </c>
      <c r="C29" s="106" t="s">
        <v>3472</v>
      </c>
      <c r="D29" s="111" t="s">
        <v>3473</v>
      </c>
      <c r="E29" s="111"/>
      <c r="F29" s="111" t="s">
        <v>358</v>
      </c>
      <c r="G29" s="77">
        <v>42368</v>
      </c>
      <c r="H29" s="111" t="s">
        <v>294</v>
      </c>
      <c r="I29" s="127">
        <v>7.4500000000013333</v>
      </c>
      <c r="J29" s="106" t="s">
        <v>129</v>
      </c>
      <c r="K29" s="106" t="s">
        <v>133</v>
      </c>
      <c r="L29" s="107">
        <v>3.1699999999999999E-2</v>
      </c>
      <c r="M29" s="107">
        <v>1.8700000000004859E-2</v>
      </c>
      <c r="N29" s="127">
        <v>1064814.6761149999</v>
      </c>
      <c r="O29" s="126">
        <v>119.82</v>
      </c>
      <c r="P29" s="127">
        <v>1275.8610331739999</v>
      </c>
      <c r="Q29" s="113">
        <v>6.7053659771722219E-4</v>
      </c>
      <c r="R29" s="113">
        <v>2.1214092481519354E-5</v>
      </c>
    </row>
    <row r="30" spans="2:18">
      <c r="B30" s="112" t="s">
        <v>3960</v>
      </c>
      <c r="C30" s="106" t="s">
        <v>3472</v>
      </c>
      <c r="D30" s="111" t="s">
        <v>3474</v>
      </c>
      <c r="E30" s="111"/>
      <c r="F30" s="111" t="s">
        <v>358</v>
      </c>
      <c r="G30" s="77">
        <v>42388</v>
      </c>
      <c r="H30" s="111" t="s">
        <v>294</v>
      </c>
      <c r="I30" s="127">
        <v>7.4400000000018336</v>
      </c>
      <c r="J30" s="106" t="s">
        <v>129</v>
      </c>
      <c r="K30" s="106" t="s">
        <v>133</v>
      </c>
      <c r="L30" s="107">
        <v>3.1899999999999998E-2</v>
      </c>
      <c r="M30" s="107">
        <v>1.8800000000003134E-2</v>
      </c>
      <c r="N30" s="127">
        <v>1490740.5577809999</v>
      </c>
      <c r="O30" s="126">
        <v>119.96</v>
      </c>
      <c r="P30" s="127">
        <v>1788.2924208379998</v>
      </c>
      <c r="Q30" s="113">
        <v>9.3984805900775069E-4</v>
      </c>
      <c r="R30" s="113">
        <v>2.9734430171662485E-5</v>
      </c>
    </row>
    <row r="31" spans="2:18">
      <c r="B31" s="112" t="s">
        <v>3960</v>
      </c>
      <c r="C31" s="106" t="s">
        <v>3472</v>
      </c>
      <c r="D31" s="111" t="s">
        <v>3475</v>
      </c>
      <c r="E31" s="111"/>
      <c r="F31" s="111" t="s">
        <v>358</v>
      </c>
      <c r="G31" s="77">
        <v>42509</v>
      </c>
      <c r="H31" s="111" t="s">
        <v>294</v>
      </c>
      <c r="I31" s="127">
        <v>7.4999999999976747</v>
      </c>
      <c r="J31" s="106" t="s">
        <v>129</v>
      </c>
      <c r="K31" s="106" t="s">
        <v>133</v>
      </c>
      <c r="L31" s="107">
        <v>2.7400000000000001E-2</v>
      </c>
      <c r="M31" s="107">
        <v>2.0599999999995348E-2</v>
      </c>
      <c r="N31" s="127">
        <v>1490740.5577809999</v>
      </c>
      <c r="O31" s="126">
        <v>115.39</v>
      </c>
      <c r="P31" s="127">
        <v>1720.1654457300001</v>
      </c>
      <c r="Q31" s="113">
        <v>9.0404350904979764E-4</v>
      </c>
      <c r="R31" s="113">
        <v>2.8601664209814844E-5</v>
      </c>
    </row>
    <row r="32" spans="2:18">
      <c r="B32" s="112" t="s">
        <v>3960</v>
      </c>
      <c r="C32" s="106" t="s">
        <v>3472</v>
      </c>
      <c r="D32" s="111" t="s">
        <v>3476</v>
      </c>
      <c r="E32" s="111"/>
      <c r="F32" s="111" t="s">
        <v>358</v>
      </c>
      <c r="G32" s="77">
        <v>42723</v>
      </c>
      <c r="H32" s="111" t="s">
        <v>294</v>
      </c>
      <c r="I32" s="127">
        <v>7.390000000013992</v>
      </c>
      <c r="J32" s="106" t="s">
        <v>129</v>
      </c>
      <c r="K32" s="106" t="s">
        <v>133</v>
      </c>
      <c r="L32" s="107">
        <v>3.15E-2</v>
      </c>
      <c r="M32" s="107">
        <v>2.2800000000058072E-2</v>
      </c>
      <c r="N32" s="127">
        <v>212962.93223100004</v>
      </c>
      <c r="O32" s="126">
        <v>116.44</v>
      </c>
      <c r="P32" s="127">
        <v>247.974039027</v>
      </c>
      <c r="Q32" s="113">
        <v>1.3032427837200499E-4</v>
      </c>
      <c r="R32" s="113">
        <v>4.1231325827451952E-6</v>
      </c>
    </row>
    <row r="33" spans="2:18">
      <c r="B33" s="112" t="s">
        <v>3960</v>
      </c>
      <c r="C33" s="106" t="s">
        <v>3472</v>
      </c>
      <c r="D33" s="111" t="s">
        <v>3477</v>
      </c>
      <c r="E33" s="111"/>
      <c r="F33" s="111" t="s">
        <v>358</v>
      </c>
      <c r="G33" s="77">
        <v>42918</v>
      </c>
      <c r="H33" s="111" t="s">
        <v>294</v>
      </c>
      <c r="I33" s="127">
        <v>7.3499999999978547</v>
      </c>
      <c r="J33" s="106" t="s">
        <v>129</v>
      </c>
      <c r="K33" s="106" t="s">
        <v>133</v>
      </c>
      <c r="L33" s="107">
        <v>3.1899999999999998E-2</v>
      </c>
      <c r="M33" s="107">
        <v>2.5399999999989764E-2</v>
      </c>
      <c r="N33" s="127">
        <v>1064814.6761149999</v>
      </c>
      <c r="O33" s="126">
        <v>113.78</v>
      </c>
      <c r="P33" s="127">
        <v>1211.546066956</v>
      </c>
      <c r="Q33" s="113">
        <v>6.3673547243100581E-4</v>
      </c>
      <c r="R33" s="113">
        <v>2.0144709840448938E-5</v>
      </c>
    </row>
    <row r="34" spans="2:18">
      <c r="B34" s="112" t="s">
        <v>3960</v>
      </c>
      <c r="C34" s="106" t="s">
        <v>3472</v>
      </c>
      <c r="D34" s="111" t="s">
        <v>3478</v>
      </c>
      <c r="E34" s="111"/>
      <c r="F34" s="111" t="s">
        <v>358</v>
      </c>
      <c r="G34" s="77">
        <v>43915</v>
      </c>
      <c r="H34" s="111" t="s">
        <v>294</v>
      </c>
      <c r="I34" s="127">
        <v>7.3699999999989254</v>
      </c>
      <c r="J34" s="106" t="s">
        <v>129</v>
      </c>
      <c r="K34" s="106" t="s">
        <v>133</v>
      </c>
      <c r="L34" s="107">
        <v>2.6600000000000002E-2</v>
      </c>
      <c r="M34" s="107">
        <v>3.1999999999995699E-2</v>
      </c>
      <c r="N34" s="127">
        <v>2241715.118673</v>
      </c>
      <c r="O34" s="126">
        <v>103.84</v>
      </c>
      <c r="P34" s="127">
        <v>2327.7970281500002</v>
      </c>
      <c r="Q34" s="113">
        <v>1.223388017070267E-3</v>
      </c>
      <c r="R34" s="113">
        <v>3.8704921734721061E-5</v>
      </c>
    </row>
    <row r="35" spans="2:18">
      <c r="B35" s="112" t="s">
        <v>3960</v>
      </c>
      <c r="C35" s="106" t="s">
        <v>3472</v>
      </c>
      <c r="D35" s="111" t="s">
        <v>3479</v>
      </c>
      <c r="E35" s="111"/>
      <c r="F35" s="111" t="s">
        <v>358</v>
      </c>
      <c r="G35" s="77">
        <v>44168</v>
      </c>
      <c r="H35" s="111" t="s">
        <v>294</v>
      </c>
      <c r="I35" s="127">
        <v>7.5000000000002292</v>
      </c>
      <c r="J35" s="106" t="s">
        <v>129</v>
      </c>
      <c r="K35" s="106" t="s">
        <v>133</v>
      </c>
      <c r="L35" s="107">
        <v>1.89E-2</v>
      </c>
      <c r="M35" s="107">
        <v>3.490000000000032E-2</v>
      </c>
      <c r="N35" s="127">
        <v>2270393.773668</v>
      </c>
      <c r="O35" s="126">
        <v>95.68</v>
      </c>
      <c r="P35" s="127">
        <v>2172.3127289570002</v>
      </c>
      <c r="Q35" s="113">
        <v>1.1416722892061163E-3</v>
      </c>
      <c r="R35" s="113">
        <v>3.611964150690593E-5</v>
      </c>
    </row>
    <row r="36" spans="2:18">
      <c r="B36" s="112" t="s">
        <v>3960</v>
      </c>
      <c r="C36" s="106" t="s">
        <v>3472</v>
      </c>
      <c r="D36" s="111" t="s">
        <v>3480</v>
      </c>
      <c r="E36" s="111"/>
      <c r="F36" s="111" t="s">
        <v>358</v>
      </c>
      <c r="G36" s="77">
        <v>44277</v>
      </c>
      <c r="H36" s="111" t="s">
        <v>294</v>
      </c>
      <c r="I36" s="127">
        <v>7.4200000000009751</v>
      </c>
      <c r="J36" s="106" t="s">
        <v>129</v>
      </c>
      <c r="K36" s="106" t="s">
        <v>133</v>
      </c>
      <c r="L36" s="107">
        <v>1.9E-2</v>
      </c>
      <c r="M36" s="107">
        <v>4.1300000000006713E-2</v>
      </c>
      <c r="N36" s="127">
        <v>3452519.9107910004</v>
      </c>
      <c r="O36" s="126">
        <v>91.53</v>
      </c>
      <c r="P36" s="127">
        <v>3160.0912784759998</v>
      </c>
      <c r="Q36" s="113">
        <v>1.6608053692758118E-3</v>
      </c>
      <c r="R36" s="113">
        <v>5.2543707260075865E-5</v>
      </c>
    </row>
    <row r="37" spans="2:18">
      <c r="B37" s="112" t="s">
        <v>3961</v>
      </c>
      <c r="C37" s="106" t="s">
        <v>3472</v>
      </c>
      <c r="D37" s="111" t="s">
        <v>3481</v>
      </c>
      <c r="E37" s="111"/>
      <c r="F37" s="111" t="s">
        <v>343</v>
      </c>
      <c r="G37" s="77">
        <v>42186</v>
      </c>
      <c r="H37" s="111" t="s">
        <v>131</v>
      </c>
      <c r="I37" s="127">
        <v>2.4099999999999997</v>
      </c>
      <c r="J37" s="106" t="s">
        <v>129</v>
      </c>
      <c r="K37" s="106" t="s">
        <v>132</v>
      </c>
      <c r="L37" s="107">
        <v>9.8519999999999996E-2</v>
      </c>
      <c r="M37" s="107">
        <v>5.6100000000000004E-2</v>
      </c>
      <c r="N37" s="127">
        <v>4872851.17</v>
      </c>
      <c r="O37" s="126">
        <v>110.38</v>
      </c>
      <c r="P37" s="127">
        <v>18927.480319999999</v>
      </c>
      <c r="Q37" s="113">
        <v>9.9474534664322038E-3</v>
      </c>
      <c r="R37" s="113">
        <v>3.1471242361851926E-4</v>
      </c>
    </row>
    <row r="38" spans="2:18">
      <c r="B38" s="112" t="s">
        <v>3961</v>
      </c>
      <c r="C38" s="106" t="s">
        <v>3472</v>
      </c>
      <c r="D38" s="111" t="s">
        <v>3482</v>
      </c>
      <c r="E38" s="111"/>
      <c r="F38" s="111" t="s">
        <v>343</v>
      </c>
      <c r="G38" s="77">
        <v>43100</v>
      </c>
      <c r="H38" s="111" t="s">
        <v>131</v>
      </c>
      <c r="I38" s="127">
        <v>2.4099999999999997</v>
      </c>
      <c r="J38" s="106" t="s">
        <v>129</v>
      </c>
      <c r="K38" s="106" t="s">
        <v>132</v>
      </c>
      <c r="L38" s="107">
        <v>9.8519999999999996E-2</v>
      </c>
      <c r="M38" s="107">
        <v>5.6099999999999997E-2</v>
      </c>
      <c r="N38" s="127">
        <v>10021184.16</v>
      </c>
      <c r="O38" s="126">
        <v>110.38</v>
      </c>
      <c r="P38" s="127">
        <v>38925.007060000004</v>
      </c>
      <c r="Q38" s="113">
        <v>2.0457276397257671E-2</v>
      </c>
      <c r="R38" s="113">
        <v>6.4721680351062039E-4</v>
      </c>
    </row>
    <row r="39" spans="2:18">
      <c r="B39" s="112" t="s">
        <v>3961</v>
      </c>
      <c r="C39" s="106" t="s">
        <v>3472</v>
      </c>
      <c r="D39" s="111" t="s">
        <v>3483</v>
      </c>
      <c r="E39" s="111"/>
      <c r="F39" s="111" t="s">
        <v>343</v>
      </c>
      <c r="G39" s="77">
        <v>38533</v>
      </c>
      <c r="H39" s="111" t="s">
        <v>131</v>
      </c>
      <c r="I39" s="127">
        <v>2.4200000000000004</v>
      </c>
      <c r="J39" s="106" t="s">
        <v>129</v>
      </c>
      <c r="K39" s="106" t="s">
        <v>133</v>
      </c>
      <c r="L39" s="107">
        <v>3.8450999999999999E-2</v>
      </c>
      <c r="M39" s="107">
        <v>1.5300000000000001E-2</v>
      </c>
      <c r="N39" s="127">
        <v>30374690.879999999</v>
      </c>
      <c r="O39" s="126">
        <v>145.91999999999999</v>
      </c>
      <c r="P39" s="127">
        <v>44322.769509999998</v>
      </c>
      <c r="Q39" s="113">
        <v>2.3294103586426293E-2</v>
      </c>
      <c r="R39" s="113">
        <v>7.3696688508706422E-4</v>
      </c>
    </row>
    <row r="40" spans="2:18">
      <c r="B40" s="112" t="s">
        <v>3962</v>
      </c>
      <c r="C40" s="106" t="s">
        <v>3472</v>
      </c>
      <c r="D40" s="111" t="s">
        <v>3484</v>
      </c>
      <c r="E40" s="111"/>
      <c r="F40" s="111" t="s">
        <v>374</v>
      </c>
      <c r="G40" s="77">
        <v>42122</v>
      </c>
      <c r="H40" s="111" t="s">
        <v>131</v>
      </c>
      <c r="I40" s="127">
        <v>4.5200000000000333</v>
      </c>
      <c r="J40" s="106" t="s">
        <v>342</v>
      </c>
      <c r="K40" s="106" t="s">
        <v>133</v>
      </c>
      <c r="L40" s="107">
        <v>2.98E-2</v>
      </c>
      <c r="M40" s="107">
        <v>2.1500000000000314E-2</v>
      </c>
      <c r="N40" s="127">
        <v>22292938.454179</v>
      </c>
      <c r="O40" s="126">
        <v>113.47</v>
      </c>
      <c r="P40" s="127">
        <v>25295.796532008</v>
      </c>
      <c r="Q40" s="113">
        <v>1.3294361142861658E-2</v>
      </c>
      <c r="R40" s="113">
        <v>4.2060016966638552E-4</v>
      </c>
    </row>
    <row r="41" spans="2:18">
      <c r="B41" s="112" t="s">
        <v>3961</v>
      </c>
      <c r="C41" s="106" t="s">
        <v>3472</v>
      </c>
      <c r="D41" s="111" t="s">
        <v>3485</v>
      </c>
      <c r="E41" s="111"/>
      <c r="F41" s="111" t="s">
        <v>374</v>
      </c>
      <c r="G41" s="77">
        <v>39261</v>
      </c>
      <c r="H41" s="111" t="s">
        <v>131</v>
      </c>
      <c r="I41" s="127">
        <v>2.3800000000000003</v>
      </c>
      <c r="J41" s="106" t="s">
        <v>129</v>
      </c>
      <c r="K41" s="106" t="s">
        <v>133</v>
      </c>
      <c r="L41" s="107">
        <v>4.7039999999999998E-2</v>
      </c>
      <c r="M41" s="107">
        <v>4.1000000000000009E-2</v>
      </c>
      <c r="N41" s="127">
        <v>11932856.369999999</v>
      </c>
      <c r="O41" s="126">
        <v>131.86000000000001</v>
      </c>
      <c r="P41" s="127">
        <v>15734.663189999999</v>
      </c>
      <c r="Q41" s="113">
        <v>8.2694488250039146E-3</v>
      </c>
      <c r="R41" s="113">
        <v>2.6162457461987215E-4</v>
      </c>
    </row>
    <row r="42" spans="2:18">
      <c r="B42" s="112" t="s">
        <v>3963</v>
      </c>
      <c r="C42" s="106" t="s">
        <v>3472</v>
      </c>
      <c r="D42" s="111" t="s">
        <v>3486</v>
      </c>
      <c r="E42" s="111"/>
      <c r="F42" s="111" t="s">
        <v>3487</v>
      </c>
      <c r="G42" s="77">
        <v>40742</v>
      </c>
      <c r="H42" s="111" t="s">
        <v>3467</v>
      </c>
      <c r="I42" s="127">
        <v>3.4299999999999105</v>
      </c>
      <c r="J42" s="106" t="s">
        <v>324</v>
      </c>
      <c r="K42" s="106" t="s">
        <v>133</v>
      </c>
      <c r="L42" s="107">
        <v>4.4999999999999998E-2</v>
      </c>
      <c r="M42" s="107">
        <v>1.3099999999999218E-2</v>
      </c>
      <c r="N42" s="127">
        <v>8297176.6501489999</v>
      </c>
      <c r="O42" s="126">
        <v>124.97</v>
      </c>
      <c r="P42" s="127">
        <v>10368.981434350999</v>
      </c>
      <c r="Q42" s="113">
        <v>5.4494818416752694E-3</v>
      </c>
      <c r="R42" s="113">
        <v>1.7240790757615398E-4</v>
      </c>
    </row>
    <row r="43" spans="2:18">
      <c r="B43" s="112" t="s">
        <v>3964</v>
      </c>
      <c r="C43" s="106" t="s">
        <v>3472</v>
      </c>
      <c r="D43" s="111" t="s">
        <v>3488</v>
      </c>
      <c r="E43" s="111"/>
      <c r="F43" s="111" t="s">
        <v>487</v>
      </c>
      <c r="G43" s="77">
        <v>43431</v>
      </c>
      <c r="H43" s="111" t="s">
        <v>294</v>
      </c>
      <c r="I43" s="127">
        <v>8.2400000000000517</v>
      </c>
      <c r="J43" s="106" t="s">
        <v>342</v>
      </c>
      <c r="K43" s="106" t="s">
        <v>133</v>
      </c>
      <c r="L43" s="107">
        <v>3.6600000000000001E-2</v>
      </c>
      <c r="M43" s="107">
        <v>2.9700000000004924E-2</v>
      </c>
      <c r="N43" s="127">
        <v>661499.97155899997</v>
      </c>
      <c r="O43" s="126">
        <v>113.65</v>
      </c>
      <c r="P43" s="127">
        <v>751.79472177900004</v>
      </c>
      <c r="Q43" s="113">
        <v>3.9511033084016695E-4</v>
      </c>
      <c r="R43" s="113">
        <v>1.2500297712880121E-5</v>
      </c>
    </row>
    <row r="44" spans="2:18">
      <c r="B44" s="112" t="s">
        <v>3964</v>
      </c>
      <c r="C44" s="106" t="s">
        <v>3472</v>
      </c>
      <c r="D44" s="111" t="s">
        <v>3489</v>
      </c>
      <c r="E44" s="111"/>
      <c r="F44" s="111" t="s">
        <v>487</v>
      </c>
      <c r="G44" s="77">
        <v>43276</v>
      </c>
      <c r="H44" s="111" t="s">
        <v>294</v>
      </c>
      <c r="I44" s="127">
        <v>8.3100000000047007</v>
      </c>
      <c r="J44" s="106" t="s">
        <v>342</v>
      </c>
      <c r="K44" s="106" t="s">
        <v>133</v>
      </c>
      <c r="L44" s="107">
        <v>3.2599999999999997E-2</v>
      </c>
      <c r="M44" s="107">
        <v>3.0400000000019856E-2</v>
      </c>
      <c r="N44" s="127">
        <v>659071.604636</v>
      </c>
      <c r="O44" s="126">
        <v>110.05</v>
      </c>
      <c r="P44" s="127">
        <v>725.30835078900009</v>
      </c>
      <c r="Q44" s="113">
        <v>3.8119025598269723E-4</v>
      </c>
      <c r="R44" s="113">
        <v>1.2059901534086359E-5</v>
      </c>
    </row>
    <row r="45" spans="2:18">
      <c r="B45" s="112" t="s">
        <v>3964</v>
      </c>
      <c r="C45" s="106" t="s">
        <v>3472</v>
      </c>
      <c r="D45" s="111" t="s">
        <v>3490</v>
      </c>
      <c r="E45" s="111"/>
      <c r="F45" s="111" t="s">
        <v>487</v>
      </c>
      <c r="G45" s="77">
        <v>43222</v>
      </c>
      <c r="H45" s="111" t="s">
        <v>294</v>
      </c>
      <c r="I45" s="127">
        <v>8.3300000000005952</v>
      </c>
      <c r="J45" s="106" t="s">
        <v>342</v>
      </c>
      <c r="K45" s="106" t="s">
        <v>133</v>
      </c>
      <c r="L45" s="107">
        <v>3.2199999999999999E-2</v>
      </c>
      <c r="M45" s="107">
        <v>3.0500000000002726E-2</v>
      </c>
      <c r="N45" s="127">
        <v>3149484.860258</v>
      </c>
      <c r="O45" s="126">
        <v>110.63</v>
      </c>
      <c r="P45" s="127">
        <v>3484.275046921</v>
      </c>
      <c r="Q45" s="113">
        <v>1.8311821387484888E-3</v>
      </c>
      <c r="R45" s="113">
        <v>5.7933999984739541E-5</v>
      </c>
    </row>
    <row r="46" spans="2:18">
      <c r="B46" s="112" t="s">
        <v>3964</v>
      </c>
      <c r="C46" s="106" t="s">
        <v>3472</v>
      </c>
      <c r="D46" s="111" t="s">
        <v>3491</v>
      </c>
      <c r="E46" s="111"/>
      <c r="F46" s="111" t="s">
        <v>487</v>
      </c>
      <c r="G46" s="77">
        <v>43922</v>
      </c>
      <c r="H46" s="111" t="s">
        <v>294</v>
      </c>
      <c r="I46" s="127">
        <v>8.4900000000043949</v>
      </c>
      <c r="J46" s="106" t="s">
        <v>342</v>
      </c>
      <c r="K46" s="106" t="s">
        <v>133</v>
      </c>
      <c r="L46" s="107">
        <v>2.7699999999999999E-2</v>
      </c>
      <c r="M46" s="107">
        <v>2.7500000000012209E-2</v>
      </c>
      <c r="N46" s="127">
        <v>757765.10367500002</v>
      </c>
      <c r="O46" s="126">
        <v>108.17</v>
      </c>
      <c r="P46" s="127">
        <v>819.67451625999979</v>
      </c>
      <c r="Q46" s="113">
        <v>4.3078497350230901E-4</v>
      </c>
      <c r="R46" s="113">
        <v>1.3628953734425119E-5</v>
      </c>
    </row>
    <row r="47" spans="2:18">
      <c r="B47" s="112" t="s">
        <v>3964</v>
      </c>
      <c r="C47" s="106" t="s">
        <v>3472</v>
      </c>
      <c r="D47" s="111" t="s">
        <v>3492</v>
      </c>
      <c r="E47" s="111"/>
      <c r="F47" s="111" t="s">
        <v>487</v>
      </c>
      <c r="G47" s="77">
        <v>43978</v>
      </c>
      <c r="H47" s="111" t="s">
        <v>294</v>
      </c>
      <c r="I47" s="127">
        <v>8.4999999999937064</v>
      </c>
      <c r="J47" s="106" t="s">
        <v>342</v>
      </c>
      <c r="K47" s="106" t="s">
        <v>133</v>
      </c>
      <c r="L47" s="107">
        <v>2.3E-2</v>
      </c>
      <c r="M47" s="107">
        <v>3.1999999999981113E-2</v>
      </c>
      <c r="N47" s="127">
        <v>317878.19320899999</v>
      </c>
      <c r="O47" s="126">
        <v>99.95</v>
      </c>
      <c r="P47" s="127">
        <v>317.71925119799999</v>
      </c>
      <c r="Q47" s="113">
        <v>1.6697930275178801E-4</v>
      </c>
      <c r="R47" s="113">
        <v>5.2828054175350327E-6</v>
      </c>
    </row>
    <row r="48" spans="2:18">
      <c r="B48" s="112" t="s">
        <v>3964</v>
      </c>
      <c r="C48" s="106" t="s">
        <v>3472</v>
      </c>
      <c r="D48" s="111" t="s">
        <v>3493</v>
      </c>
      <c r="E48" s="111"/>
      <c r="F48" s="111" t="s">
        <v>487</v>
      </c>
      <c r="G48" s="77">
        <v>44010</v>
      </c>
      <c r="H48" s="111" t="s">
        <v>294</v>
      </c>
      <c r="I48" s="127">
        <v>8.5900000000037071</v>
      </c>
      <c r="J48" s="106" t="s">
        <v>342</v>
      </c>
      <c r="K48" s="106" t="s">
        <v>133</v>
      </c>
      <c r="L48" s="107">
        <v>2.2000000000000002E-2</v>
      </c>
      <c r="M48" s="107">
        <v>2.910000000002208E-2</v>
      </c>
      <c r="N48" s="127">
        <v>498431.25058200001</v>
      </c>
      <c r="O48" s="126">
        <v>101.75</v>
      </c>
      <c r="P48" s="127">
        <v>507.15381526800002</v>
      </c>
      <c r="Q48" s="113">
        <v>2.6653780072201312E-4</v>
      </c>
      <c r="R48" s="113">
        <v>8.4325860416676475E-6</v>
      </c>
    </row>
    <row r="49" spans="2:18">
      <c r="B49" s="112" t="s">
        <v>3964</v>
      </c>
      <c r="C49" s="106" t="s">
        <v>3472</v>
      </c>
      <c r="D49" s="111" t="s">
        <v>3494</v>
      </c>
      <c r="E49" s="111"/>
      <c r="F49" s="111" t="s">
        <v>487</v>
      </c>
      <c r="G49" s="77">
        <v>44133</v>
      </c>
      <c r="H49" s="111" t="s">
        <v>294</v>
      </c>
      <c r="I49" s="127">
        <v>8.4799999999960836</v>
      </c>
      <c r="J49" s="106" t="s">
        <v>342</v>
      </c>
      <c r="K49" s="106" t="s">
        <v>133</v>
      </c>
      <c r="L49" s="107">
        <v>2.3799999999999998E-2</v>
      </c>
      <c r="M49" s="107">
        <v>3.2099999999979041E-2</v>
      </c>
      <c r="N49" s="127">
        <v>648153.34494700003</v>
      </c>
      <c r="O49" s="126">
        <v>100.88</v>
      </c>
      <c r="P49" s="127">
        <v>653.85709679700005</v>
      </c>
      <c r="Q49" s="113">
        <v>3.4363861085153754E-4</v>
      </c>
      <c r="R49" s="113">
        <v>1.0871861872481537E-5</v>
      </c>
    </row>
    <row r="50" spans="2:18">
      <c r="B50" s="112" t="s">
        <v>3964</v>
      </c>
      <c r="C50" s="106" t="s">
        <v>3472</v>
      </c>
      <c r="D50" s="111" t="s">
        <v>3495</v>
      </c>
      <c r="E50" s="111"/>
      <c r="F50" s="111" t="s">
        <v>487</v>
      </c>
      <c r="G50" s="77">
        <v>44251</v>
      </c>
      <c r="H50" s="111" t="s">
        <v>294</v>
      </c>
      <c r="I50" s="127">
        <v>8.3499999999983778</v>
      </c>
      <c r="J50" s="106" t="s">
        <v>342</v>
      </c>
      <c r="K50" s="106" t="s">
        <v>133</v>
      </c>
      <c r="L50" s="107">
        <v>2.3599999999999999E-2</v>
      </c>
      <c r="M50" s="107">
        <v>3.7999999999989181E-2</v>
      </c>
      <c r="N50" s="127">
        <v>1924445.3412000001</v>
      </c>
      <c r="O50" s="126">
        <v>96.1</v>
      </c>
      <c r="P50" s="127">
        <v>1849.3918486800001</v>
      </c>
      <c r="Q50" s="113">
        <v>9.7195923836223175E-4</v>
      </c>
      <c r="R50" s="113">
        <v>3.0750347171324737E-5</v>
      </c>
    </row>
    <row r="51" spans="2:18">
      <c r="B51" s="112" t="s">
        <v>3964</v>
      </c>
      <c r="C51" s="106" t="s">
        <v>3472</v>
      </c>
      <c r="D51" s="111" t="s">
        <v>3496</v>
      </c>
      <c r="E51" s="111"/>
      <c r="F51" s="111" t="s">
        <v>487</v>
      </c>
      <c r="G51" s="77">
        <v>44294</v>
      </c>
      <c r="H51" s="111" t="s">
        <v>294</v>
      </c>
      <c r="I51" s="127">
        <v>8.3199999999970782</v>
      </c>
      <c r="J51" s="106" t="s">
        <v>342</v>
      </c>
      <c r="K51" s="106" t="s">
        <v>133</v>
      </c>
      <c r="L51" s="107">
        <v>2.3199999999999998E-2</v>
      </c>
      <c r="M51" s="107">
        <v>3.9999999999984624E-2</v>
      </c>
      <c r="N51" s="127">
        <v>1384615.1242550001</v>
      </c>
      <c r="O51" s="126">
        <v>93.9</v>
      </c>
      <c r="P51" s="127">
        <v>1300.1535642649999</v>
      </c>
      <c r="Q51" s="113">
        <v>6.8330368654912746E-4</v>
      </c>
      <c r="R51" s="113">
        <v>2.1618011080626202E-5</v>
      </c>
    </row>
    <row r="52" spans="2:18">
      <c r="B52" s="112" t="s">
        <v>3964</v>
      </c>
      <c r="C52" s="106" t="s">
        <v>3472</v>
      </c>
      <c r="D52" s="111" t="s">
        <v>3497</v>
      </c>
      <c r="E52" s="111"/>
      <c r="F52" s="111" t="s">
        <v>487</v>
      </c>
      <c r="G52" s="77">
        <v>44602</v>
      </c>
      <c r="H52" s="111" t="s">
        <v>294</v>
      </c>
      <c r="I52" s="127">
        <v>8.2599999999984224</v>
      </c>
      <c r="J52" s="106" t="s">
        <v>342</v>
      </c>
      <c r="K52" s="106" t="s">
        <v>133</v>
      </c>
      <c r="L52" s="107">
        <v>2.0899999999999998E-2</v>
      </c>
      <c r="M52" s="107">
        <v>4.5599999999987768E-2</v>
      </c>
      <c r="N52" s="127">
        <v>1983712.927985</v>
      </c>
      <c r="O52" s="126">
        <v>85.69</v>
      </c>
      <c r="P52" s="127">
        <v>1699.843647118</v>
      </c>
      <c r="Q52" s="113">
        <v>8.9336326304613532E-4</v>
      </c>
      <c r="R52" s="113">
        <v>2.8263768072276028E-5</v>
      </c>
    </row>
    <row r="53" spans="2:18">
      <c r="B53" s="112" t="s">
        <v>3964</v>
      </c>
      <c r="C53" s="106" t="s">
        <v>3472</v>
      </c>
      <c r="D53" s="111" t="s">
        <v>3498</v>
      </c>
      <c r="E53" s="111"/>
      <c r="F53" s="111" t="s">
        <v>487</v>
      </c>
      <c r="G53" s="77">
        <v>43500</v>
      </c>
      <c r="H53" s="111" t="s">
        <v>294</v>
      </c>
      <c r="I53" s="127">
        <v>8.3299999999986163</v>
      </c>
      <c r="J53" s="106" t="s">
        <v>342</v>
      </c>
      <c r="K53" s="106" t="s">
        <v>133</v>
      </c>
      <c r="L53" s="107">
        <v>3.4500000000000003E-2</v>
      </c>
      <c r="M53" s="107">
        <v>2.7899999999996608E-2</v>
      </c>
      <c r="N53" s="127">
        <v>1241639.0733680001</v>
      </c>
      <c r="O53" s="126">
        <v>114.07</v>
      </c>
      <c r="P53" s="127">
        <v>1416.337703312</v>
      </c>
      <c r="Q53" s="113">
        <v>7.4436497400883741E-4</v>
      </c>
      <c r="R53" s="113">
        <v>2.3549836731337667E-5</v>
      </c>
    </row>
    <row r="54" spans="2:18">
      <c r="B54" s="112" t="s">
        <v>3964</v>
      </c>
      <c r="C54" s="106" t="s">
        <v>3472</v>
      </c>
      <c r="D54" s="111" t="s">
        <v>3499</v>
      </c>
      <c r="E54" s="111"/>
      <c r="F54" s="111" t="s">
        <v>487</v>
      </c>
      <c r="G54" s="77">
        <v>43556</v>
      </c>
      <c r="H54" s="111" t="s">
        <v>294</v>
      </c>
      <c r="I54" s="127">
        <v>8.4200000000027142</v>
      </c>
      <c r="J54" s="106" t="s">
        <v>342</v>
      </c>
      <c r="K54" s="106" t="s">
        <v>133</v>
      </c>
      <c r="L54" s="107">
        <v>3.0499999999999999E-2</v>
      </c>
      <c r="M54" s="107">
        <v>2.7800000000006063E-2</v>
      </c>
      <c r="N54" s="127">
        <v>1252100.9430869999</v>
      </c>
      <c r="O54" s="126">
        <v>110.56</v>
      </c>
      <c r="P54" s="127">
        <v>1384.3227434220003</v>
      </c>
      <c r="Q54" s="113">
        <v>7.2753931531833787E-4</v>
      </c>
      <c r="R54" s="113">
        <v>2.3017515183583365E-5</v>
      </c>
    </row>
    <row r="55" spans="2:18">
      <c r="B55" s="112" t="s">
        <v>3964</v>
      </c>
      <c r="C55" s="106" t="s">
        <v>3472</v>
      </c>
      <c r="D55" s="111" t="s">
        <v>3500</v>
      </c>
      <c r="E55" s="111"/>
      <c r="F55" s="111" t="s">
        <v>487</v>
      </c>
      <c r="G55" s="77">
        <v>43647</v>
      </c>
      <c r="H55" s="111" t="s">
        <v>294</v>
      </c>
      <c r="I55" s="127">
        <v>8.3999999999991832</v>
      </c>
      <c r="J55" s="106" t="s">
        <v>342</v>
      </c>
      <c r="K55" s="106" t="s">
        <v>133</v>
      </c>
      <c r="L55" s="107">
        <v>2.8999999999999998E-2</v>
      </c>
      <c r="M55" s="107">
        <v>3.030000000000041E-2</v>
      </c>
      <c r="N55" s="127">
        <v>1162329.6635449999</v>
      </c>
      <c r="O55" s="126">
        <v>105.4</v>
      </c>
      <c r="P55" s="127">
        <v>1225.095441465</v>
      </c>
      <c r="Q55" s="113">
        <v>6.4385642937555599E-4</v>
      </c>
      <c r="R55" s="113">
        <v>2.0369999018836648E-5</v>
      </c>
    </row>
    <row r="56" spans="2:18">
      <c r="B56" s="112" t="s">
        <v>3964</v>
      </c>
      <c r="C56" s="106" t="s">
        <v>3472</v>
      </c>
      <c r="D56" s="111" t="s">
        <v>3501</v>
      </c>
      <c r="E56" s="111"/>
      <c r="F56" s="111" t="s">
        <v>487</v>
      </c>
      <c r="G56" s="77">
        <v>43703</v>
      </c>
      <c r="H56" s="111" t="s">
        <v>294</v>
      </c>
      <c r="I56" s="127">
        <v>8.5399999999886376</v>
      </c>
      <c r="J56" s="106" t="s">
        <v>342</v>
      </c>
      <c r="K56" s="106" t="s">
        <v>133</v>
      </c>
      <c r="L56" s="107">
        <v>2.3799999999999998E-2</v>
      </c>
      <c r="M56" s="107">
        <v>2.9499999999964492E-2</v>
      </c>
      <c r="N56" s="127">
        <v>82538.361051</v>
      </c>
      <c r="O56" s="126">
        <v>102.36</v>
      </c>
      <c r="P56" s="127">
        <v>84.486270273999992</v>
      </c>
      <c r="Q56" s="113">
        <v>4.4402277952178546E-5</v>
      </c>
      <c r="R56" s="113">
        <v>1.4047764642145351E-6</v>
      </c>
    </row>
    <row r="57" spans="2:18">
      <c r="B57" s="112" t="s">
        <v>3964</v>
      </c>
      <c r="C57" s="106" t="s">
        <v>3472</v>
      </c>
      <c r="D57" s="111" t="s">
        <v>3502</v>
      </c>
      <c r="E57" s="111"/>
      <c r="F57" s="111" t="s">
        <v>487</v>
      </c>
      <c r="G57" s="77">
        <v>43740</v>
      </c>
      <c r="H57" s="111" t="s">
        <v>294</v>
      </c>
      <c r="I57" s="127">
        <v>8.4400000000002642</v>
      </c>
      <c r="J57" s="106" t="s">
        <v>342</v>
      </c>
      <c r="K57" s="106" t="s">
        <v>133</v>
      </c>
      <c r="L57" s="107">
        <v>2.4300000000000002E-2</v>
      </c>
      <c r="M57" s="107">
        <v>3.3300000000001988E-2</v>
      </c>
      <c r="N57" s="127">
        <v>1219756.133006</v>
      </c>
      <c r="O57" s="126">
        <v>99.41</v>
      </c>
      <c r="P57" s="127">
        <v>1212.559585772</v>
      </c>
      <c r="Q57" s="113">
        <v>6.3726813346612842E-4</v>
      </c>
      <c r="R57" s="113">
        <v>2.0161561896695922E-5</v>
      </c>
    </row>
    <row r="58" spans="2:18">
      <c r="B58" s="112" t="s">
        <v>3964</v>
      </c>
      <c r="C58" s="106" t="s">
        <v>3472</v>
      </c>
      <c r="D58" s="111" t="s">
        <v>3503</v>
      </c>
      <c r="E58" s="111"/>
      <c r="F58" s="111" t="s">
        <v>487</v>
      </c>
      <c r="G58" s="77">
        <v>43831</v>
      </c>
      <c r="H58" s="111" t="s">
        <v>294</v>
      </c>
      <c r="I58" s="127">
        <v>8.4300000000025399</v>
      </c>
      <c r="J58" s="106" t="s">
        <v>342</v>
      </c>
      <c r="K58" s="106" t="s">
        <v>133</v>
      </c>
      <c r="L58" s="107">
        <v>2.3799999999999998E-2</v>
      </c>
      <c r="M58" s="107">
        <v>3.4800000000011287E-2</v>
      </c>
      <c r="N58" s="127">
        <v>1265982.4507619999</v>
      </c>
      <c r="O58" s="126">
        <v>97.99</v>
      </c>
      <c r="P58" s="127">
        <v>1240.536251495</v>
      </c>
      <c r="Q58" s="113">
        <v>6.5197144186853666E-4</v>
      </c>
      <c r="R58" s="113">
        <v>2.0626737616104645E-5</v>
      </c>
    </row>
    <row r="59" spans="2:18">
      <c r="B59" s="112" t="s">
        <v>3965</v>
      </c>
      <c r="C59" s="106" t="s">
        <v>3472</v>
      </c>
      <c r="D59" s="111">
        <v>7936</v>
      </c>
      <c r="E59" s="111"/>
      <c r="F59" s="111" t="s">
        <v>3504</v>
      </c>
      <c r="G59" s="77">
        <v>44087</v>
      </c>
      <c r="H59" s="111" t="s">
        <v>3467</v>
      </c>
      <c r="I59" s="127">
        <v>5.6399999999998567</v>
      </c>
      <c r="J59" s="106" t="s">
        <v>324</v>
      </c>
      <c r="K59" s="106" t="s">
        <v>133</v>
      </c>
      <c r="L59" s="107">
        <v>1.7947999999999999E-2</v>
      </c>
      <c r="M59" s="107">
        <v>2.4900000000000047E-2</v>
      </c>
      <c r="N59" s="127">
        <v>6170648.2327650003</v>
      </c>
      <c r="O59" s="126">
        <v>103.89</v>
      </c>
      <c r="P59" s="127">
        <v>6410.6860669529997</v>
      </c>
      <c r="Q59" s="113">
        <v>3.3691754137784914E-3</v>
      </c>
      <c r="R59" s="113">
        <v>1.0659224128509101E-4</v>
      </c>
    </row>
    <row r="60" spans="2:18">
      <c r="B60" s="112" t="s">
        <v>3966</v>
      </c>
      <c r="C60" s="106" t="s">
        <v>3468</v>
      </c>
      <c r="D60" s="111">
        <v>8063</v>
      </c>
      <c r="E60" s="111"/>
      <c r="F60" s="111" t="s">
        <v>491</v>
      </c>
      <c r="G60" s="77">
        <v>44147</v>
      </c>
      <c r="H60" s="111" t="s">
        <v>131</v>
      </c>
      <c r="I60" s="127">
        <v>7.9600000000003526</v>
      </c>
      <c r="J60" s="106" t="s">
        <v>627</v>
      </c>
      <c r="K60" s="106" t="s">
        <v>133</v>
      </c>
      <c r="L60" s="107">
        <v>1.6250000000000001E-2</v>
      </c>
      <c r="M60" s="107">
        <v>2.6400000000000982E-2</v>
      </c>
      <c r="N60" s="127">
        <v>4881782.6690999996</v>
      </c>
      <c r="O60" s="126">
        <v>100.07</v>
      </c>
      <c r="P60" s="127">
        <v>4885.2000861679999</v>
      </c>
      <c r="Q60" s="113">
        <v>2.5674468925490222E-3</v>
      </c>
      <c r="R60" s="113">
        <v>8.1227566109514274E-5</v>
      </c>
    </row>
    <row r="61" spans="2:18">
      <c r="B61" s="112" t="s">
        <v>3966</v>
      </c>
      <c r="C61" s="106" t="s">
        <v>3468</v>
      </c>
      <c r="D61" s="111">
        <v>8145</v>
      </c>
      <c r="E61" s="111"/>
      <c r="F61" s="111" t="s">
        <v>491</v>
      </c>
      <c r="G61" s="77">
        <v>44185</v>
      </c>
      <c r="H61" s="111" t="s">
        <v>131</v>
      </c>
      <c r="I61" s="127">
        <v>7.9500000000000668</v>
      </c>
      <c r="J61" s="106" t="s">
        <v>627</v>
      </c>
      <c r="K61" s="106" t="s">
        <v>133</v>
      </c>
      <c r="L61" s="107">
        <v>1.4990000000000002E-2</v>
      </c>
      <c r="M61" s="107">
        <v>2.7599999999997866E-2</v>
      </c>
      <c r="N61" s="127">
        <v>2294829.050516</v>
      </c>
      <c r="O61" s="126">
        <v>97.99</v>
      </c>
      <c r="P61" s="127">
        <v>2248.7029076230001</v>
      </c>
      <c r="Q61" s="113">
        <v>1.1818196165167424E-3</v>
      </c>
      <c r="R61" s="113">
        <v>3.738980202812572E-5</v>
      </c>
    </row>
    <row r="62" spans="2:18">
      <c r="B62" s="112" t="s">
        <v>3967</v>
      </c>
      <c r="C62" s="106" t="s">
        <v>3468</v>
      </c>
      <c r="D62" s="111">
        <v>4069</v>
      </c>
      <c r="E62" s="111"/>
      <c r="F62" s="111" t="s">
        <v>491</v>
      </c>
      <c r="G62" s="77">
        <v>42052</v>
      </c>
      <c r="H62" s="111" t="s">
        <v>131</v>
      </c>
      <c r="I62" s="127">
        <v>4.3600000000000501</v>
      </c>
      <c r="J62" s="106" t="s">
        <v>681</v>
      </c>
      <c r="K62" s="106" t="s">
        <v>133</v>
      </c>
      <c r="L62" s="107">
        <v>2.9779E-2</v>
      </c>
      <c r="M62" s="107">
        <v>1.6299999999999631E-2</v>
      </c>
      <c r="N62" s="127">
        <v>3492607.5079399999</v>
      </c>
      <c r="O62" s="126">
        <v>116.08</v>
      </c>
      <c r="P62" s="127">
        <v>4054.2187774049999</v>
      </c>
      <c r="Q62" s="113">
        <v>2.1307195648412594E-3</v>
      </c>
      <c r="R62" s="113">
        <v>6.7410611224813974E-5</v>
      </c>
    </row>
    <row r="63" spans="2:18">
      <c r="B63" s="112" t="s">
        <v>3968</v>
      </c>
      <c r="C63" s="106" t="s">
        <v>3468</v>
      </c>
      <c r="D63" s="111">
        <v>8224</v>
      </c>
      <c r="E63" s="111"/>
      <c r="F63" s="111" t="s">
        <v>491</v>
      </c>
      <c r="G63" s="77">
        <v>44223</v>
      </c>
      <c r="H63" s="111" t="s">
        <v>131</v>
      </c>
      <c r="I63" s="127">
        <v>13.06000000000031</v>
      </c>
      <c r="J63" s="106" t="s">
        <v>324</v>
      </c>
      <c r="K63" s="106" t="s">
        <v>133</v>
      </c>
      <c r="L63" s="107">
        <v>2.1537000000000001E-2</v>
      </c>
      <c r="M63" s="107">
        <v>3.5400000000000417E-2</v>
      </c>
      <c r="N63" s="127">
        <v>10043245.866997</v>
      </c>
      <c r="O63" s="126">
        <v>90.44</v>
      </c>
      <c r="P63" s="127">
        <v>9083.1113316530009</v>
      </c>
      <c r="Q63" s="113">
        <v>4.7736849160301374E-3</v>
      </c>
      <c r="R63" s="113">
        <v>1.5102739154143006E-4</v>
      </c>
    </row>
    <row r="64" spans="2:18">
      <c r="B64" s="112" t="s">
        <v>3968</v>
      </c>
      <c r="C64" s="106" t="s">
        <v>3468</v>
      </c>
      <c r="D64" s="111">
        <v>2963</v>
      </c>
      <c r="E64" s="111"/>
      <c r="F64" s="111" t="s">
        <v>491</v>
      </c>
      <c r="G64" s="77">
        <v>41423</v>
      </c>
      <c r="H64" s="111" t="s">
        <v>131</v>
      </c>
      <c r="I64" s="127">
        <v>3.2899999999995764</v>
      </c>
      <c r="J64" s="106" t="s">
        <v>324</v>
      </c>
      <c r="K64" s="106" t="s">
        <v>133</v>
      </c>
      <c r="L64" s="107">
        <v>0.05</v>
      </c>
      <c r="M64" s="107">
        <v>1.7199999999996985E-2</v>
      </c>
      <c r="N64" s="127">
        <v>2082829.7550029999</v>
      </c>
      <c r="O64" s="126">
        <v>121.11</v>
      </c>
      <c r="P64" s="127">
        <v>2522.5151637829999</v>
      </c>
      <c r="Q64" s="113">
        <v>1.3257233285080495E-3</v>
      </c>
      <c r="R64" s="113">
        <v>4.1942553757129675E-5</v>
      </c>
    </row>
    <row r="65" spans="2:18">
      <c r="B65" s="112" t="s">
        <v>3968</v>
      </c>
      <c r="C65" s="106" t="s">
        <v>3468</v>
      </c>
      <c r="D65" s="111">
        <v>2968</v>
      </c>
      <c r="E65" s="111"/>
      <c r="F65" s="111" t="s">
        <v>491</v>
      </c>
      <c r="G65" s="77">
        <v>41423</v>
      </c>
      <c r="H65" s="111" t="s">
        <v>131</v>
      </c>
      <c r="I65" s="127">
        <v>3.2900000000004566</v>
      </c>
      <c r="J65" s="106" t="s">
        <v>324</v>
      </c>
      <c r="K65" s="106" t="s">
        <v>133</v>
      </c>
      <c r="L65" s="107">
        <v>0.05</v>
      </c>
      <c r="M65" s="107">
        <v>1.7200000000001978E-2</v>
      </c>
      <c r="N65" s="127">
        <v>669879.44898999995</v>
      </c>
      <c r="O65" s="126">
        <v>121.11</v>
      </c>
      <c r="P65" s="127">
        <v>811.29101594699989</v>
      </c>
      <c r="Q65" s="113">
        <v>4.2637897345161732E-4</v>
      </c>
      <c r="R65" s="113">
        <v>1.348955896780513E-5</v>
      </c>
    </row>
    <row r="66" spans="2:18">
      <c r="B66" s="112" t="s">
        <v>3968</v>
      </c>
      <c r="C66" s="106" t="s">
        <v>3468</v>
      </c>
      <c r="D66" s="111">
        <v>4605</v>
      </c>
      <c r="E66" s="111"/>
      <c r="F66" s="111" t="s">
        <v>491</v>
      </c>
      <c r="G66" s="77">
        <v>42352</v>
      </c>
      <c r="H66" s="111" t="s">
        <v>131</v>
      </c>
      <c r="I66" s="127">
        <v>5.5500000000001766</v>
      </c>
      <c r="J66" s="106" t="s">
        <v>324</v>
      </c>
      <c r="K66" s="106" t="s">
        <v>133</v>
      </c>
      <c r="L66" s="107">
        <v>0.05</v>
      </c>
      <c r="M66" s="107">
        <v>2.1300000000001703E-2</v>
      </c>
      <c r="N66" s="127">
        <v>2465841.8926900001</v>
      </c>
      <c r="O66" s="126">
        <v>126.16</v>
      </c>
      <c r="P66" s="127">
        <v>3110.9061515190001</v>
      </c>
      <c r="Q66" s="113">
        <v>1.6349558238860685E-3</v>
      </c>
      <c r="R66" s="113">
        <v>5.1725892619726422E-5</v>
      </c>
    </row>
    <row r="67" spans="2:18">
      <c r="B67" s="112" t="s">
        <v>3968</v>
      </c>
      <c r="C67" s="106" t="s">
        <v>3468</v>
      </c>
      <c r="D67" s="111">
        <v>4606</v>
      </c>
      <c r="E67" s="111"/>
      <c r="F67" s="111" t="s">
        <v>491</v>
      </c>
      <c r="G67" s="77">
        <v>42352</v>
      </c>
      <c r="H67" s="111" t="s">
        <v>131</v>
      </c>
      <c r="I67" s="127">
        <v>7.3500000000002768</v>
      </c>
      <c r="J67" s="106" t="s">
        <v>324</v>
      </c>
      <c r="K67" s="106" t="s">
        <v>133</v>
      </c>
      <c r="L67" s="107">
        <v>4.0999999999999995E-2</v>
      </c>
      <c r="M67" s="107">
        <v>2.1900000000000728E-2</v>
      </c>
      <c r="N67" s="127">
        <v>7407029.4008309999</v>
      </c>
      <c r="O67" s="126">
        <v>124.11</v>
      </c>
      <c r="P67" s="127">
        <v>9192.8641052069997</v>
      </c>
      <c r="Q67" s="113">
        <v>4.8313661598767708E-3</v>
      </c>
      <c r="R67" s="113">
        <v>1.5285228110834912E-4</v>
      </c>
    </row>
    <row r="68" spans="2:18">
      <c r="B68" s="112" t="s">
        <v>3968</v>
      </c>
      <c r="C68" s="106" t="s">
        <v>3468</v>
      </c>
      <c r="D68" s="111">
        <v>5150</v>
      </c>
      <c r="E68" s="111"/>
      <c r="F68" s="111" t="s">
        <v>491</v>
      </c>
      <c r="G68" s="77">
        <v>42631</v>
      </c>
      <c r="H68" s="111" t="s">
        <v>131</v>
      </c>
      <c r="I68" s="127">
        <v>7.2899999999998801</v>
      </c>
      <c r="J68" s="106" t="s">
        <v>324</v>
      </c>
      <c r="K68" s="106" t="s">
        <v>133</v>
      </c>
      <c r="L68" s="107">
        <v>4.0999999999999995E-2</v>
      </c>
      <c r="M68" s="107">
        <v>2.49000000000003E-2</v>
      </c>
      <c r="N68" s="127">
        <v>2198041.5069269999</v>
      </c>
      <c r="O68" s="126">
        <v>121.94</v>
      </c>
      <c r="P68" s="127">
        <v>2680.2918029080001</v>
      </c>
      <c r="Q68" s="113">
        <v>1.4086438096947396E-3</v>
      </c>
      <c r="R68" s="113">
        <v>4.4565949351785001E-5</v>
      </c>
    </row>
    <row r="69" spans="2:18">
      <c r="B69" s="112" t="s">
        <v>3969</v>
      </c>
      <c r="C69" s="106" t="s">
        <v>3472</v>
      </c>
      <c r="D69" s="111" t="s">
        <v>3505</v>
      </c>
      <c r="E69" s="111"/>
      <c r="F69" s="111" t="s">
        <v>487</v>
      </c>
      <c r="G69" s="77">
        <v>42033</v>
      </c>
      <c r="H69" s="111" t="s">
        <v>294</v>
      </c>
      <c r="I69" s="127">
        <v>4.1599999999967707</v>
      </c>
      <c r="J69" s="106" t="s">
        <v>342</v>
      </c>
      <c r="K69" s="106" t="s">
        <v>133</v>
      </c>
      <c r="L69" s="107">
        <v>5.0999999999999997E-2</v>
      </c>
      <c r="M69" s="107">
        <v>2.1199999999988138E-2</v>
      </c>
      <c r="N69" s="127">
        <v>497102.436659</v>
      </c>
      <c r="O69" s="126">
        <v>122.07</v>
      </c>
      <c r="P69" s="127">
        <v>606.81297593099998</v>
      </c>
      <c r="Q69" s="113">
        <v>3.1891428435524942E-4</v>
      </c>
      <c r="R69" s="113">
        <v>1.0089646329554933E-5</v>
      </c>
    </row>
    <row r="70" spans="2:18">
      <c r="B70" s="112" t="s">
        <v>3969</v>
      </c>
      <c r="C70" s="106" t="s">
        <v>3472</v>
      </c>
      <c r="D70" s="111" t="s">
        <v>3506</v>
      </c>
      <c r="E70" s="111"/>
      <c r="F70" s="111" t="s">
        <v>487</v>
      </c>
      <c r="G70" s="77">
        <v>42054</v>
      </c>
      <c r="H70" s="111" t="s">
        <v>294</v>
      </c>
      <c r="I70" s="127">
        <v>4.1600000000002675</v>
      </c>
      <c r="J70" s="106" t="s">
        <v>342</v>
      </c>
      <c r="K70" s="106" t="s">
        <v>133</v>
      </c>
      <c r="L70" s="107">
        <v>5.0999999999999997E-2</v>
      </c>
      <c r="M70" s="107">
        <v>2.1300000000000083E-2</v>
      </c>
      <c r="N70" s="127">
        <v>971045.19583999994</v>
      </c>
      <c r="O70" s="126">
        <v>123.15</v>
      </c>
      <c r="P70" s="127">
        <v>1195.8422099230002</v>
      </c>
      <c r="Q70" s="113">
        <v>6.2848221397091356E-4</v>
      </c>
      <c r="R70" s="113">
        <v>1.9883597488278538E-5</v>
      </c>
    </row>
    <row r="71" spans="2:18">
      <c r="B71" s="112" t="s">
        <v>3969</v>
      </c>
      <c r="C71" s="106" t="s">
        <v>3472</v>
      </c>
      <c r="D71" s="111" t="s">
        <v>3507</v>
      </c>
      <c r="E71" s="111"/>
      <c r="F71" s="111" t="s">
        <v>487</v>
      </c>
      <c r="G71" s="77">
        <v>42565</v>
      </c>
      <c r="H71" s="111" t="s">
        <v>294</v>
      </c>
      <c r="I71" s="127">
        <v>4.1599999999996182</v>
      </c>
      <c r="J71" s="106" t="s">
        <v>342</v>
      </c>
      <c r="K71" s="106" t="s">
        <v>133</v>
      </c>
      <c r="L71" s="107">
        <v>5.0999999999999997E-2</v>
      </c>
      <c r="M71" s="107">
        <v>2.1299999999994337E-2</v>
      </c>
      <c r="N71" s="127">
        <v>1185247.0203189999</v>
      </c>
      <c r="O71" s="126">
        <v>123.65</v>
      </c>
      <c r="P71" s="127">
        <v>1465.5579455909999</v>
      </c>
      <c r="Q71" s="113">
        <v>7.7023297447160956E-4</v>
      </c>
      <c r="R71" s="113">
        <v>2.4368235243808805E-5</v>
      </c>
    </row>
    <row r="72" spans="2:18">
      <c r="B72" s="112" t="s">
        <v>3969</v>
      </c>
      <c r="C72" s="106" t="s">
        <v>3472</v>
      </c>
      <c r="D72" s="111" t="s">
        <v>3508</v>
      </c>
      <c r="E72" s="111"/>
      <c r="F72" s="111" t="s">
        <v>487</v>
      </c>
      <c r="G72" s="77">
        <v>40570</v>
      </c>
      <c r="H72" s="111" t="s">
        <v>294</v>
      </c>
      <c r="I72" s="127">
        <v>4.1799999999999189</v>
      </c>
      <c r="J72" s="106" t="s">
        <v>342</v>
      </c>
      <c r="K72" s="106" t="s">
        <v>133</v>
      </c>
      <c r="L72" s="107">
        <v>5.0999999999999997E-2</v>
      </c>
      <c r="M72" s="107">
        <v>1.8199999999999539E-2</v>
      </c>
      <c r="N72" s="127">
        <v>6009728.151482</v>
      </c>
      <c r="O72" s="126">
        <v>130.38999999999999</v>
      </c>
      <c r="P72" s="127">
        <v>7836.0848786979996</v>
      </c>
      <c r="Q72" s="113">
        <v>4.1183025089449096E-3</v>
      </c>
      <c r="R72" s="113">
        <v>1.302927395597196E-4</v>
      </c>
    </row>
    <row r="73" spans="2:18">
      <c r="B73" s="112" t="s">
        <v>3969</v>
      </c>
      <c r="C73" s="106" t="s">
        <v>3472</v>
      </c>
      <c r="D73" s="111" t="s">
        <v>3509</v>
      </c>
      <c r="E73" s="111"/>
      <c r="F73" s="111" t="s">
        <v>487</v>
      </c>
      <c r="G73" s="77">
        <v>41207</v>
      </c>
      <c r="H73" s="111" t="s">
        <v>294</v>
      </c>
      <c r="I73" s="127">
        <v>4.1800000000174204</v>
      </c>
      <c r="J73" s="106" t="s">
        <v>342</v>
      </c>
      <c r="K73" s="106" t="s">
        <v>133</v>
      </c>
      <c r="L73" s="107">
        <v>5.0999999999999997E-2</v>
      </c>
      <c r="M73" s="107">
        <v>1.820000000010677E-2</v>
      </c>
      <c r="N73" s="127">
        <v>85424.222030999998</v>
      </c>
      <c r="O73" s="126">
        <v>124.99</v>
      </c>
      <c r="P73" s="127">
        <v>106.77173452300001</v>
      </c>
      <c r="Q73" s="113">
        <v>5.6114540485111729E-5</v>
      </c>
      <c r="R73" s="113">
        <v>1.7753230106481738E-6</v>
      </c>
    </row>
    <row r="74" spans="2:18">
      <c r="B74" s="112" t="s">
        <v>3969</v>
      </c>
      <c r="C74" s="106" t="s">
        <v>3472</v>
      </c>
      <c r="D74" s="111" t="s">
        <v>3510</v>
      </c>
      <c r="E74" s="111"/>
      <c r="F74" s="111" t="s">
        <v>487</v>
      </c>
      <c r="G74" s="77">
        <v>41239</v>
      </c>
      <c r="H74" s="111" t="s">
        <v>294</v>
      </c>
      <c r="I74" s="127">
        <v>4.1600000000009443</v>
      </c>
      <c r="J74" s="106" t="s">
        <v>342</v>
      </c>
      <c r="K74" s="106" t="s">
        <v>133</v>
      </c>
      <c r="L74" s="107">
        <v>5.0999999999999997E-2</v>
      </c>
      <c r="M74" s="107">
        <v>2.1200000000001714E-2</v>
      </c>
      <c r="N74" s="127">
        <v>753336.68639299984</v>
      </c>
      <c r="O74" s="126">
        <v>123.68</v>
      </c>
      <c r="P74" s="127">
        <v>931.72685343199998</v>
      </c>
      <c r="Q74" s="113">
        <v>4.8967476712400131E-4</v>
      </c>
      <c r="R74" s="113">
        <v>1.549207877839926E-5</v>
      </c>
    </row>
    <row r="75" spans="2:18">
      <c r="B75" s="112" t="s">
        <v>3969</v>
      </c>
      <c r="C75" s="106" t="s">
        <v>3472</v>
      </c>
      <c r="D75" s="111" t="s">
        <v>3511</v>
      </c>
      <c r="E75" s="111"/>
      <c r="F75" s="111" t="s">
        <v>487</v>
      </c>
      <c r="G75" s="77">
        <v>41269</v>
      </c>
      <c r="H75" s="111" t="s">
        <v>294</v>
      </c>
      <c r="I75" s="127">
        <v>4.1800000000027904</v>
      </c>
      <c r="J75" s="106" t="s">
        <v>342</v>
      </c>
      <c r="K75" s="106" t="s">
        <v>133</v>
      </c>
      <c r="L75" s="107">
        <v>5.0999999999999997E-2</v>
      </c>
      <c r="M75" s="107">
        <v>1.8200000000010853E-2</v>
      </c>
      <c r="N75" s="127">
        <v>205099.82746199999</v>
      </c>
      <c r="O75" s="126">
        <v>125.8</v>
      </c>
      <c r="P75" s="127">
        <v>258.01560054599997</v>
      </c>
      <c r="Q75" s="113">
        <v>1.3560168266733638E-4</v>
      </c>
      <c r="R75" s="113">
        <v>4.2900963892915777E-6</v>
      </c>
    </row>
    <row r="76" spans="2:18">
      <c r="B76" s="112" t="s">
        <v>3969</v>
      </c>
      <c r="C76" s="106" t="s">
        <v>3472</v>
      </c>
      <c r="D76" s="111" t="s">
        <v>3512</v>
      </c>
      <c r="E76" s="111"/>
      <c r="F76" s="111" t="s">
        <v>487</v>
      </c>
      <c r="G76" s="77">
        <v>41298</v>
      </c>
      <c r="H76" s="111" t="s">
        <v>294</v>
      </c>
      <c r="I76" s="127">
        <v>4.1600000000033415</v>
      </c>
      <c r="J76" s="106" t="s">
        <v>342</v>
      </c>
      <c r="K76" s="106" t="s">
        <v>133</v>
      </c>
      <c r="L76" s="107">
        <v>5.0999999999999997E-2</v>
      </c>
      <c r="M76" s="107">
        <v>2.1300000000008933E-2</v>
      </c>
      <c r="N76" s="127">
        <v>415017.17277</v>
      </c>
      <c r="O76" s="126">
        <v>124.01</v>
      </c>
      <c r="P76" s="127">
        <v>514.66281585800004</v>
      </c>
      <c r="Q76" s="113">
        <v>2.7048420207526183E-4</v>
      </c>
      <c r="R76" s="113">
        <v>8.557440260754312E-6</v>
      </c>
    </row>
    <row r="77" spans="2:18">
      <c r="B77" s="112" t="s">
        <v>3969</v>
      </c>
      <c r="C77" s="106" t="s">
        <v>3472</v>
      </c>
      <c r="D77" s="111" t="s">
        <v>3513</v>
      </c>
      <c r="E77" s="111"/>
      <c r="F77" s="111" t="s">
        <v>487</v>
      </c>
      <c r="G77" s="77">
        <v>41330</v>
      </c>
      <c r="H77" s="111" t="s">
        <v>294</v>
      </c>
      <c r="I77" s="127">
        <v>4.1599999999995498</v>
      </c>
      <c r="J77" s="106" t="s">
        <v>342</v>
      </c>
      <c r="K77" s="106" t="s">
        <v>133</v>
      </c>
      <c r="L77" s="107">
        <v>5.0999999999999997E-2</v>
      </c>
      <c r="M77" s="107">
        <v>2.1200000000006009E-2</v>
      </c>
      <c r="N77" s="127">
        <v>643347.37063300004</v>
      </c>
      <c r="O77" s="126">
        <v>124.24</v>
      </c>
      <c r="P77" s="127">
        <v>799.2948234459999</v>
      </c>
      <c r="Q77" s="113">
        <v>4.2007430084540847E-4</v>
      </c>
      <c r="R77" s="113">
        <v>1.3290094974058708E-5</v>
      </c>
    </row>
    <row r="78" spans="2:18">
      <c r="B78" s="112" t="s">
        <v>3969</v>
      </c>
      <c r="C78" s="106" t="s">
        <v>3472</v>
      </c>
      <c r="D78" s="111" t="s">
        <v>3514</v>
      </c>
      <c r="E78" s="111"/>
      <c r="F78" s="111" t="s">
        <v>487</v>
      </c>
      <c r="G78" s="77">
        <v>41389</v>
      </c>
      <c r="H78" s="111" t="s">
        <v>294</v>
      </c>
      <c r="I78" s="127">
        <v>4.1800000000014705</v>
      </c>
      <c r="J78" s="106" t="s">
        <v>342</v>
      </c>
      <c r="K78" s="106" t="s">
        <v>133</v>
      </c>
      <c r="L78" s="107">
        <v>5.0999999999999997E-2</v>
      </c>
      <c r="M78" s="107">
        <v>1.8200000000013577E-2</v>
      </c>
      <c r="N78" s="127">
        <v>281602.80242899997</v>
      </c>
      <c r="O78" s="126">
        <v>125.54</v>
      </c>
      <c r="P78" s="127">
        <v>353.524183886</v>
      </c>
      <c r="Q78" s="113">
        <v>1.8579680491060771E-4</v>
      </c>
      <c r="R78" s="113">
        <v>5.8781438859011392E-6</v>
      </c>
    </row>
    <row r="79" spans="2:18">
      <c r="B79" s="112" t="s">
        <v>3969</v>
      </c>
      <c r="C79" s="106" t="s">
        <v>3472</v>
      </c>
      <c r="D79" s="111" t="s">
        <v>3515</v>
      </c>
      <c r="E79" s="111"/>
      <c r="F79" s="111" t="s">
        <v>487</v>
      </c>
      <c r="G79" s="77">
        <v>41422</v>
      </c>
      <c r="H79" s="111" t="s">
        <v>294</v>
      </c>
      <c r="I79" s="127">
        <v>4.1799999999891408</v>
      </c>
      <c r="J79" s="106" t="s">
        <v>342</v>
      </c>
      <c r="K79" s="106" t="s">
        <v>133</v>
      </c>
      <c r="L79" s="107">
        <v>5.0999999999999997E-2</v>
      </c>
      <c r="M79" s="107">
        <v>1.8299999999930195E-2</v>
      </c>
      <c r="N79" s="127">
        <v>103138.32277000001</v>
      </c>
      <c r="O79" s="126">
        <v>125.01</v>
      </c>
      <c r="P79" s="127">
        <v>128.93322173000001</v>
      </c>
      <c r="Q79" s="113">
        <v>6.7761646122602365E-5</v>
      </c>
      <c r="R79" s="113">
        <v>2.1438081566893019E-6</v>
      </c>
    </row>
    <row r="80" spans="2:18">
      <c r="B80" s="112" t="s">
        <v>3969</v>
      </c>
      <c r="C80" s="106" t="s">
        <v>3472</v>
      </c>
      <c r="D80" s="111" t="s">
        <v>3516</v>
      </c>
      <c r="E80" s="111"/>
      <c r="F80" s="111" t="s">
        <v>487</v>
      </c>
      <c r="G80" s="77">
        <v>41450</v>
      </c>
      <c r="H80" s="111" t="s">
        <v>294</v>
      </c>
      <c r="I80" s="127">
        <v>4.1800000000021678</v>
      </c>
      <c r="J80" s="106" t="s">
        <v>342</v>
      </c>
      <c r="K80" s="106" t="s">
        <v>133</v>
      </c>
      <c r="L80" s="107">
        <v>5.0999999999999997E-2</v>
      </c>
      <c r="M80" s="107">
        <v>1.8300000000024033E-2</v>
      </c>
      <c r="N80" s="127">
        <v>169912.45736900001</v>
      </c>
      <c r="O80" s="126">
        <v>124.87</v>
      </c>
      <c r="P80" s="127">
        <v>212.16968830300002</v>
      </c>
      <c r="Q80" s="113">
        <v>1.1150708206793781E-4</v>
      </c>
      <c r="R80" s="113">
        <v>3.5278037908546583E-6</v>
      </c>
    </row>
    <row r="81" spans="2:18">
      <c r="B81" s="112" t="s">
        <v>3969</v>
      </c>
      <c r="C81" s="106" t="s">
        <v>3472</v>
      </c>
      <c r="D81" s="111" t="s">
        <v>3517</v>
      </c>
      <c r="E81" s="111"/>
      <c r="F81" s="111" t="s">
        <v>487</v>
      </c>
      <c r="G81" s="77">
        <v>41480</v>
      </c>
      <c r="H81" s="111" t="s">
        <v>294</v>
      </c>
      <c r="I81" s="127">
        <v>4.1799999999965323</v>
      </c>
      <c r="J81" s="106" t="s">
        <v>342</v>
      </c>
      <c r="K81" s="106" t="s">
        <v>133</v>
      </c>
      <c r="L81" s="107">
        <v>5.0999999999999997E-2</v>
      </c>
      <c r="M81" s="107">
        <v>1.8699999999985908E-2</v>
      </c>
      <c r="N81" s="127">
        <v>149216.60024199999</v>
      </c>
      <c r="O81" s="126">
        <v>123.69</v>
      </c>
      <c r="P81" s="127">
        <v>184.56601889800001</v>
      </c>
      <c r="Q81" s="113">
        <v>9.6999804170051402E-5</v>
      </c>
      <c r="R81" s="113">
        <v>3.0688299838639598E-6</v>
      </c>
    </row>
    <row r="82" spans="2:18">
      <c r="B82" s="112" t="s">
        <v>3969</v>
      </c>
      <c r="C82" s="106" t="s">
        <v>3472</v>
      </c>
      <c r="D82" s="111" t="s">
        <v>3518</v>
      </c>
      <c r="E82" s="111"/>
      <c r="F82" s="111" t="s">
        <v>487</v>
      </c>
      <c r="G82" s="77">
        <v>41512</v>
      </c>
      <c r="H82" s="111" t="s">
        <v>294</v>
      </c>
      <c r="I82" s="127">
        <v>4.1100000000025672</v>
      </c>
      <c r="J82" s="106" t="s">
        <v>342</v>
      </c>
      <c r="K82" s="106" t="s">
        <v>133</v>
      </c>
      <c r="L82" s="107">
        <v>5.0999999999999997E-2</v>
      </c>
      <c r="M82" s="107">
        <v>2.9400000000020757E-2</v>
      </c>
      <c r="N82" s="127">
        <v>465209.78571600007</v>
      </c>
      <c r="O82" s="126">
        <v>118.08</v>
      </c>
      <c r="P82" s="127">
        <v>549.31974516900004</v>
      </c>
      <c r="Q82" s="113">
        <v>2.8869836401240674E-4</v>
      </c>
      <c r="R82" s="113">
        <v>9.1336905610711206E-6</v>
      </c>
    </row>
    <row r="83" spans="2:18">
      <c r="B83" s="112" t="s">
        <v>3969</v>
      </c>
      <c r="C83" s="106" t="s">
        <v>3472</v>
      </c>
      <c r="D83" s="111" t="s">
        <v>3519</v>
      </c>
      <c r="E83" s="111"/>
      <c r="F83" s="111" t="s">
        <v>487</v>
      </c>
      <c r="G83" s="77">
        <v>40871</v>
      </c>
      <c r="H83" s="111" t="s">
        <v>294</v>
      </c>
      <c r="I83" s="127">
        <v>4.1600000000078401</v>
      </c>
      <c r="J83" s="106" t="s">
        <v>342</v>
      </c>
      <c r="K83" s="106" t="s">
        <v>133</v>
      </c>
      <c r="L83" s="107">
        <v>5.1879999999999996E-2</v>
      </c>
      <c r="M83" s="107">
        <v>2.1200000000041911E-2</v>
      </c>
      <c r="N83" s="127">
        <v>234122.037977</v>
      </c>
      <c r="O83" s="126">
        <v>126.38</v>
      </c>
      <c r="P83" s="127">
        <v>295.883449923</v>
      </c>
      <c r="Q83" s="113">
        <v>1.5550336335504725E-4</v>
      </c>
      <c r="R83" s="113">
        <v>4.9197355411053529E-6</v>
      </c>
    </row>
    <row r="84" spans="2:18">
      <c r="B84" s="112" t="s">
        <v>3969</v>
      </c>
      <c r="C84" s="106" t="s">
        <v>3472</v>
      </c>
      <c r="D84" s="111" t="s">
        <v>3520</v>
      </c>
      <c r="E84" s="111"/>
      <c r="F84" s="111" t="s">
        <v>487</v>
      </c>
      <c r="G84" s="77">
        <v>41547</v>
      </c>
      <c r="H84" s="111" t="s">
        <v>294</v>
      </c>
      <c r="I84" s="127">
        <v>4.110000000001695</v>
      </c>
      <c r="J84" s="106" t="s">
        <v>342</v>
      </c>
      <c r="K84" s="106" t="s">
        <v>133</v>
      </c>
      <c r="L84" s="107">
        <v>5.0999999999999997E-2</v>
      </c>
      <c r="M84" s="107">
        <v>2.9399999999993019E-2</v>
      </c>
      <c r="N84" s="127">
        <v>340398.08948299999</v>
      </c>
      <c r="O84" s="126">
        <v>117.85</v>
      </c>
      <c r="P84" s="127">
        <v>401.15916881200002</v>
      </c>
      <c r="Q84" s="113">
        <v>2.1083166364058286E-4</v>
      </c>
      <c r="R84" s="113">
        <v>6.6701838881433977E-6</v>
      </c>
    </row>
    <row r="85" spans="2:18">
      <c r="B85" s="112" t="s">
        <v>3969</v>
      </c>
      <c r="C85" s="106" t="s">
        <v>3472</v>
      </c>
      <c r="D85" s="111" t="s">
        <v>3521</v>
      </c>
      <c r="E85" s="111"/>
      <c r="F85" s="111" t="s">
        <v>487</v>
      </c>
      <c r="G85" s="77">
        <v>41571</v>
      </c>
      <c r="H85" s="111" t="s">
        <v>294</v>
      </c>
      <c r="I85" s="127">
        <v>4.1700000000088764</v>
      </c>
      <c r="J85" s="106" t="s">
        <v>342</v>
      </c>
      <c r="K85" s="106" t="s">
        <v>133</v>
      </c>
      <c r="L85" s="107">
        <v>5.0999999999999997E-2</v>
      </c>
      <c r="M85" s="107">
        <v>1.9200000000027462E-2</v>
      </c>
      <c r="N85" s="127">
        <v>165976.485648</v>
      </c>
      <c r="O85" s="126">
        <v>122.86</v>
      </c>
      <c r="P85" s="127">
        <v>203.91871870699998</v>
      </c>
      <c r="Q85" s="113">
        <v>1.0717073434909062E-4</v>
      </c>
      <c r="R85" s="113">
        <v>3.3906126489351463E-6</v>
      </c>
    </row>
    <row r="86" spans="2:18">
      <c r="B86" s="112" t="s">
        <v>3969</v>
      </c>
      <c r="C86" s="106" t="s">
        <v>3472</v>
      </c>
      <c r="D86" s="111" t="s">
        <v>3522</v>
      </c>
      <c r="E86" s="111"/>
      <c r="F86" s="111" t="s">
        <v>487</v>
      </c>
      <c r="G86" s="77">
        <v>41597</v>
      </c>
      <c r="H86" s="111" t="s">
        <v>294</v>
      </c>
      <c r="I86" s="127">
        <v>4.1700000000053361</v>
      </c>
      <c r="J86" s="106" t="s">
        <v>342</v>
      </c>
      <c r="K86" s="106" t="s">
        <v>133</v>
      </c>
      <c r="L86" s="107">
        <v>5.0999999999999997E-2</v>
      </c>
      <c r="M86" s="107">
        <v>1.9300000000022868E-2</v>
      </c>
      <c r="N86" s="127">
        <v>42865.007108999991</v>
      </c>
      <c r="O86" s="126">
        <v>122.4</v>
      </c>
      <c r="P86" s="127">
        <v>52.466770616000012</v>
      </c>
      <c r="Q86" s="113">
        <v>2.7574233358739671E-5</v>
      </c>
      <c r="R86" s="113">
        <v>8.7237943248846954E-7</v>
      </c>
    </row>
    <row r="87" spans="2:18">
      <c r="B87" s="112" t="s">
        <v>3969</v>
      </c>
      <c r="C87" s="106" t="s">
        <v>3472</v>
      </c>
      <c r="D87" s="111" t="s">
        <v>3523</v>
      </c>
      <c r="E87" s="111"/>
      <c r="F87" s="111" t="s">
        <v>487</v>
      </c>
      <c r="G87" s="77">
        <v>41630</v>
      </c>
      <c r="H87" s="111" t="s">
        <v>294</v>
      </c>
      <c r="I87" s="127">
        <v>4.1600000000009425</v>
      </c>
      <c r="J87" s="106" t="s">
        <v>342</v>
      </c>
      <c r="K87" s="106" t="s">
        <v>133</v>
      </c>
      <c r="L87" s="107">
        <v>5.0999999999999997E-2</v>
      </c>
      <c r="M87" s="107">
        <v>2.1299999999997144E-2</v>
      </c>
      <c r="N87" s="127">
        <v>487665.39815099997</v>
      </c>
      <c r="O87" s="126">
        <v>121.92</v>
      </c>
      <c r="P87" s="127">
        <v>594.56168120899997</v>
      </c>
      <c r="Q87" s="113">
        <v>3.1247554121087716E-4</v>
      </c>
      <c r="R87" s="113">
        <v>9.8859406809826131E-6</v>
      </c>
    </row>
    <row r="88" spans="2:18">
      <c r="B88" s="112" t="s">
        <v>3969</v>
      </c>
      <c r="C88" s="106" t="s">
        <v>3472</v>
      </c>
      <c r="D88" s="111" t="s">
        <v>3524</v>
      </c>
      <c r="E88" s="111"/>
      <c r="F88" s="111" t="s">
        <v>487</v>
      </c>
      <c r="G88" s="77">
        <v>41666</v>
      </c>
      <c r="H88" s="111" t="s">
        <v>294</v>
      </c>
      <c r="I88" s="127">
        <v>4.1599999999972157</v>
      </c>
      <c r="J88" s="106" t="s">
        <v>342</v>
      </c>
      <c r="K88" s="106" t="s">
        <v>133</v>
      </c>
      <c r="L88" s="107">
        <v>5.0999999999999997E-2</v>
      </c>
      <c r="M88" s="107">
        <v>2.1199999999979114E-2</v>
      </c>
      <c r="N88" s="127">
        <v>94324.139139000006</v>
      </c>
      <c r="O88" s="126">
        <v>121.83</v>
      </c>
      <c r="P88" s="127">
        <v>114.915104352</v>
      </c>
      <c r="Q88" s="113">
        <v>6.039433848592272E-5</v>
      </c>
      <c r="R88" s="113">
        <v>1.9107250616331893E-6</v>
      </c>
    </row>
    <row r="89" spans="2:18">
      <c r="B89" s="112" t="s">
        <v>3969</v>
      </c>
      <c r="C89" s="106" t="s">
        <v>3472</v>
      </c>
      <c r="D89" s="111" t="s">
        <v>3525</v>
      </c>
      <c r="E89" s="111"/>
      <c r="F89" s="111" t="s">
        <v>487</v>
      </c>
      <c r="G89" s="77">
        <v>41696</v>
      </c>
      <c r="H89" s="111" t="s">
        <v>294</v>
      </c>
      <c r="I89" s="127">
        <v>4.1600000000014381</v>
      </c>
      <c r="J89" s="106" t="s">
        <v>342</v>
      </c>
      <c r="K89" s="106" t="s">
        <v>133</v>
      </c>
      <c r="L89" s="107">
        <v>5.0999999999999997E-2</v>
      </c>
      <c r="M89" s="107">
        <v>2.1200000000010783E-2</v>
      </c>
      <c r="N89" s="127">
        <v>90786.948933000007</v>
      </c>
      <c r="O89" s="126">
        <v>122.55</v>
      </c>
      <c r="P89" s="127">
        <v>111.259413399</v>
      </c>
      <c r="Q89" s="113">
        <v>5.8473067665516725E-5</v>
      </c>
      <c r="R89" s="113">
        <v>1.8499408822089873E-6</v>
      </c>
    </row>
    <row r="90" spans="2:18">
      <c r="B90" s="112" t="s">
        <v>3969</v>
      </c>
      <c r="C90" s="106" t="s">
        <v>3472</v>
      </c>
      <c r="D90" s="111" t="s">
        <v>3526</v>
      </c>
      <c r="E90" s="111"/>
      <c r="F90" s="111" t="s">
        <v>487</v>
      </c>
      <c r="G90" s="77">
        <v>41725</v>
      </c>
      <c r="H90" s="111" t="s">
        <v>294</v>
      </c>
      <c r="I90" s="127">
        <v>4.1599999999927926</v>
      </c>
      <c r="J90" s="106" t="s">
        <v>342</v>
      </c>
      <c r="K90" s="106" t="s">
        <v>133</v>
      </c>
      <c r="L90" s="107">
        <v>5.0999999999999997E-2</v>
      </c>
      <c r="M90" s="107">
        <v>2.119999999999099E-2</v>
      </c>
      <c r="N90" s="127">
        <v>180804.98123100001</v>
      </c>
      <c r="O90" s="126">
        <v>122.79</v>
      </c>
      <c r="P90" s="127">
        <v>222.01044006000004</v>
      </c>
      <c r="Q90" s="113">
        <v>1.166789495602015E-4</v>
      </c>
      <c r="R90" s="113">
        <v>3.6914286782307754E-6</v>
      </c>
    </row>
    <row r="91" spans="2:18">
      <c r="B91" s="112" t="s">
        <v>3969</v>
      </c>
      <c r="C91" s="106" t="s">
        <v>3472</v>
      </c>
      <c r="D91" s="111" t="s">
        <v>3527</v>
      </c>
      <c r="E91" s="111"/>
      <c r="F91" s="111" t="s">
        <v>487</v>
      </c>
      <c r="G91" s="77">
        <v>41787</v>
      </c>
      <c r="H91" s="111" t="s">
        <v>294</v>
      </c>
      <c r="I91" s="127">
        <v>4.1599999999899442</v>
      </c>
      <c r="J91" s="106" t="s">
        <v>342</v>
      </c>
      <c r="K91" s="106" t="s">
        <v>133</v>
      </c>
      <c r="L91" s="107">
        <v>5.0999999999999997E-2</v>
      </c>
      <c r="M91" s="107">
        <v>2.1199999999942539E-2</v>
      </c>
      <c r="N91" s="127">
        <v>113828.852746</v>
      </c>
      <c r="O91" s="126">
        <v>122.31</v>
      </c>
      <c r="P91" s="127">
        <v>139.224071065</v>
      </c>
      <c r="Q91" s="113">
        <v>7.3170065159858418E-5</v>
      </c>
      <c r="R91" s="113">
        <v>2.3149169403496765E-6</v>
      </c>
    </row>
    <row r="92" spans="2:18">
      <c r="B92" s="112" t="s">
        <v>3969</v>
      </c>
      <c r="C92" s="106" t="s">
        <v>3472</v>
      </c>
      <c r="D92" s="111" t="s">
        <v>3528</v>
      </c>
      <c r="E92" s="111"/>
      <c r="F92" s="111" t="s">
        <v>487</v>
      </c>
      <c r="G92" s="77">
        <v>41815</v>
      </c>
      <c r="H92" s="111" t="s">
        <v>294</v>
      </c>
      <c r="I92" s="127">
        <v>4.1599999999897701</v>
      </c>
      <c r="J92" s="106" t="s">
        <v>342</v>
      </c>
      <c r="K92" s="106" t="s">
        <v>133</v>
      </c>
      <c r="L92" s="107">
        <v>5.0999999999999997E-2</v>
      </c>
      <c r="M92" s="107">
        <v>2.1199999999923277E-2</v>
      </c>
      <c r="N92" s="127">
        <v>64000.712363999999</v>
      </c>
      <c r="O92" s="126">
        <v>122.19</v>
      </c>
      <c r="P92" s="127">
        <v>78.202475304999993</v>
      </c>
      <c r="Q92" s="113">
        <v>4.1099790933836303E-5</v>
      </c>
      <c r="R92" s="113">
        <v>1.3002940761321553E-6</v>
      </c>
    </row>
    <row r="93" spans="2:18">
      <c r="B93" s="112" t="s">
        <v>3969</v>
      </c>
      <c r="C93" s="106" t="s">
        <v>3472</v>
      </c>
      <c r="D93" s="111" t="s">
        <v>3529</v>
      </c>
      <c r="E93" s="111"/>
      <c r="F93" s="111" t="s">
        <v>487</v>
      </c>
      <c r="G93" s="77">
        <v>41836</v>
      </c>
      <c r="H93" s="111" t="s">
        <v>294</v>
      </c>
      <c r="I93" s="127">
        <v>4.1600000000032775</v>
      </c>
      <c r="J93" s="106" t="s">
        <v>342</v>
      </c>
      <c r="K93" s="106" t="s">
        <v>133</v>
      </c>
      <c r="L93" s="107">
        <v>5.0999999999999997E-2</v>
      </c>
      <c r="M93" s="107">
        <v>2.1200000000013805E-2</v>
      </c>
      <c r="N93" s="127">
        <v>190266.61407899999</v>
      </c>
      <c r="O93" s="126">
        <v>121.84</v>
      </c>
      <c r="P93" s="127">
        <v>231.82085263900001</v>
      </c>
      <c r="Q93" s="113">
        <v>1.2183487211123356E-4</v>
      </c>
      <c r="R93" s="113">
        <v>3.8545491077457537E-6</v>
      </c>
    </row>
    <row r="94" spans="2:18">
      <c r="B94" s="112" t="s">
        <v>3969</v>
      </c>
      <c r="C94" s="106" t="s">
        <v>3472</v>
      </c>
      <c r="D94" s="111" t="s">
        <v>3530</v>
      </c>
      <c r="E94" s="111"/>
      <c r="F94" s="111" t="s">
        <v>487</v>
      </c>
      <c r="G94" s="77">
        <v>40903</v>
      </c>
      <c r="H94" s="111" t="s">
        <v>294</v>
      </c>
      <c r="I94" s="127">
        <v>4.1099999999964751</v>
      </c>
      <c r="J94" s="106" t="s">
        <v>342</v>
      </c>
      <c r="K94" s="106" t="s">
        <v>133</v>
      </c>
      <c r="L94" s="107">
        <v>5.2619999999999993E-2</v>
      </c>
      <c r="M94" s="107">
        <v>2.919999999997018E-2</v>
      </c>
      <c r="N94" s="127">
        <v>240212.54458300001</v>
      </c>
      <c r="O94" s="126">
        <v>122.84</v>
      </c>
      <c r="P94" s="127">
        <v>295.07708936400002</v>
      </c>
      <c r="Q94" s="113">
        <v>1.5507957561350919E-4</v>
      </c>
      <c r="R94" s="113">
        <v>4.9063279622019356E-6</v>
      </c>
    </row>
    <row r="95" spans="2:18">
      <c r="B95" s="112" t="s">
        <v>3969</v>
      </c>
      <c r="C95" s="106" t="s">
        <v>3472</v>
      </c>
      <c r="D95" s="111" t="s">
        <v>3531</v>
      </c>
      <c r="E95" s="111"/>
      <c r="F95" s="111" t="s">
        <v>487</v>
      </c>
      <c r="G95" s="77">
        <v>41911</v>
      </c>
      <c r="H95" s="111" t="s">
        <v>294</v>
      </c>
      <c r="I95" s="127">
        <v>4.1599999999999993</v>
      </c>
      <c r="J95" s="106" t="s">
        <v>342</v>
      </c>
      <c r="K95" s="106" t="s">
        <v>133</v>
      </c>
      <c r="L95" s="107">
        <v>5.0999999999999997E-2</v>
      </c>
      <c r="M95" s="107">
        <v>2.12E-2</v>
      </c>
      <c r="N95" s="127">
        <v>74679.385383999994</v>
      </c>
      <c r="O95" s="126">
        <v>121.84</v>
      </c>
      <c r="P95" s="127">
        <v>90.98936694999999</v>
      </c>
      <c r="Q95" s="113">
        <v>4.7820020328794047E-5</v>
      </c>
      <c r="R95" s="113">
        <v>1.5129052421251861E-6</v>
      </c>
    </row>
    <row r="96" spans="2:18">
      <c r="B96" s="112" t="s">
        <v>3969</v>
      </c>
      <c r="C96" s="106" t="s">
        <v>3472</v>
      </c>
      <c r="D96" s="111" t="s">
        <v>3532</v>
      </c>
      <c r="E96" s="111"/>
      <c r="F96" s="111" t="s">
        <v>487</v>
      </c>
      <c r="G96" s="77">
        <v>40933</v>
      </c>
      <c r="H96" s="111" t="s">
        <v>294</v>
      </c>
      <c r="I96" s="127">
        <v>4.1599999999989974</v>
      </c>
      <c r="J96" s="106" t="s">
        <v>342</v>
      </c>
      <c r="K96" s="106" t="s">
        <v>133</v>
      </c>
      <c r="L96" s="107">
        <v>5.1330999999999995E-2</v>
      </c>
      <c r="M96" s="107">
        <v>2.1199999999992482E-2</v>
      </c>
      <c r="N96" s="127">
        <v>885796.88478499989</v>
      </c>
      <c r="O96" s="126">
        <v>126.23</v>
      </c>
      <c r="P96" s="127">
        <v>1118.1413674320002</v>
      </c>
      <c r="Q96" s="113">
        <v>5.8764605924169287E-4</v>
      </c>
      <c r="R96" s="113">
        <v>1.8591644198980735E-5</v>
      </c>
    </row>
    <row r="97" spans="2:18">
      <c r="B97" s="112" t="s">
        <v>3969</v>
      </c>
      <c r="C97" s="106" t="s">
        <v>3472</v>
      </c>
      <c r="D97" s="111" t="s">
        <v>3533</v>
      </c>
      <c r="E97" s="111"/>
      <c r="F97" s="111" t="s">
        <v>487</v>
      </c>
      <c r="G97" s="77">
        <v>40993</v>
      </c>
      <c r="H97" s="111" t="s">
        <v>294</v>
      </c>
      <c r="I97" s="127">
        <v>4.1600000000025803</v>
      </c>
      <c r="J97" s="106" t="s">
        <v>342</v>
      </c>
      <c r="K97" s="106" t="s">
        <v>133</v>
      </c>
      <c r="L97" s="107">
        <v>5.1451999999999998E-2</v>
      </c>
      <c r="M97" s="107">
        <v>2.1200000000011675E-2</v>
      </c>
      <c r="N97" s="127">
        <v>515510.76590300002</v>
      </c>
      <c r="O97" s="126">
        <v>126.3</v>
      </c>
      <c r="P97" s="127">
        <v>651.09011955199992</v>
      </c>
      <c r="Q97" s="113">
        <v>3.4218440897564224E-4</v>
      </c>
      <c r="R97" s="113">
        <v>1.0825854580430564E-5</v>
      </c>
    </row>
    <row r="98" spans="2:18">
      <c r="B98" s="112" t="s">
        <v>3969</v>
      </c>
      <c r="C98" s="106" t="s">
        <v>3472</v>
      </c>
      <c r="D98" s="111" t="s">
        <v>3534</v>
      </c>
      <c r="E98" s="111"/>
      <c r="F98" s="111" t="s">
        <v>487</v>
      </c>
      <c r="G98" s="77">
        <v>41053</v>
      </c>
      <c r="H98" s="111" t="s">
        <v>294</v>
      </c>
      <c r="I98" s="127">
        <v>4.1599999999977877</v>
      </c>
      <c r="J98" s="106" t="s">
        <v>342</v>
      </c>
      <c r="K98" s="106" t="s">
        <v>133</v>
      </c>
      <c r="L98" s="107">
        <v>5.0999999999999997E-2</v>
      </c>
      <c r="M98" s="107">
        <v>2.1299999999977878E-2</v>
      </c>
      <c r="N98" s="127">
        <v>363113.67229100002</v>
      </c>
      <c r="O98" s="126">
        <v>124.49</v>
      </c>
      <c r="P98" s="127">
        <v>452.04023700000005</v>
      </c>
      <c r="Q98" s="113">
        <v>2.3757252135462719E-4</v>
      </c>
      <c r="R98" s="113">
        <v>7.5161974100184863E-6</v>
      </c>
    </row>
    <row r="99" spans="2:18">
      <c r="B99" s="112" t="s">
        <v>3969</v>
      </c>
      <c r="C99" s="106" t="s">
        <v>3472</v>
      </c>
      <c r="D99" s="111" t="s">
        <v>3535</v>
      </c>
      <c r="E99" s="111"/>
      <c r="F99" s="111" t="s">
        <v>487</v>
      </c>
      <c r="G99" s="77">
        <v>41085</v>
      </c>
      <c r="H99" s="111" t="s">
        <v>294</v>
      </c>
      <c r="I99" s="127">
        <v>4.1600000000011539</v>
      </c>
      <c r="J99" s="106" t="s">
        <v>342</v>
      </c>
      <c r="K99" s="106" t="s">
        <v>133</v>
      </c>
      <c r="L99" s="107">
        <v>5.0999999999999997E-2</v>
      </c>
      <c r="M99" s="107">
        <v>2.1300000000009377E-2</v>
      </c>
      <c r="N99" s="127">
        <v>668154.29510900006</v>
      </c>
      <c r="O99" s="126">
        <v>124.49</v>
      </c>
      <c r="P99" s="127">
        <v>831.78533099399999</v>
      </c>
      <c r="Q99" s="113">
        <v>4.3714988652666703E-4</v>
      </c>
      <c r="R99" s="113">
        <v>1.3830323583580617E-5</v>
      </c>
    </row>
    <row r="100" spans="2:18">
      <c r="B100" s="112" t="s">
        <v>3969</v>
      </c>
      <c r="C100" s="106" t="s">
        <v>3472</v>
      </c>
      <c r="D100" s="111" t="s">
        <v>3536</v>
      </c>
      <c r="E100" s="111"/>
      <c r="F100" s="111" t="s">
        <v>487</v>
      </c>
      <c r="G100" s="77">
        <v>41115</v>
      </c>
      <c r="H100" s="111" t="s">
        <v>294</v>
      </c>
      <c r="I100" s="127">
        <v>4.15999999999881</v>
      </c>
      <c r="J100" s="106" t="s">
        <v>342</v>
      </c>
      <c r="K100" s="106" t="s">
        <v>133</v>
      </c>
      <c r="L100" s="107">
        <v>5.0999999999999997E-2</v>
      </c>
      <c r="M100" s="107">
        <v>2.1599999999988094E-2</v>
      </c>
      <c r="N100" s="127">
        <v>296293.24312499998</v>
      </c>
      <c r="O100" s="126">
        <v>124.69</v>
      </c>
      <c r="P100" s="127">
        <v>369.44806895899995</v>
      </c>
      <c r="Q100" s="113">
        <v>1.9416570045773996E-4</v>
      </c>
      <c r="R100" s="113">
        <v>6.1429147048384687E-6</v>
      </c>
    </row>
    <row r="101" spans="2:18">
      <c r="B101" s="112" t="s">
        <v>3969</v>
      </c>
      <c r="C101" s="106" t="s">
        <v>3472</v>
      </c>
      <c r="D101" s="111" t="s">
        <v>3537</v>
      </c>
      <c r="E101" s="111"/>
      <c r="F101" s="111" t="s">
        <v>487</v>
      </c>
      <c r="G101" s="77">
        <v>41179</v>
      </c>
      <c r="H101" s="111" t="s">
        <v>294</v>
      </c>
      <c r="I101" s="127">
        <v>4.1600000000019079</v>
      </c>
      <c r="J101" s="106" t="s">
        <v>342</v>
      </c>
      <c r="K101" s="106" t="s">
        <v>133</v>
      </c>
      <c r="L101" s="107">
        <v>5.0999999999999997E-2</v>
      </c>
      <c r="M101" s="107">
        <v>2.120000000000347E-2</v>
      </c>
      <c r="N101" s="127">
        <v>373625.80410499999</v>
      </c>
      <c r="O101" s="126">
        <v>123.44</v>
      </c>
      <c r="P101" s="127">
        <v>461.20369480699998</v>
      </c>
      <c r="Q101" s="113">
        <v>2.4238843285397389E-4</v>
      </c>
      <c r="R101" s="113">
        <v>7.668560744514717E-6</v>
      </c>
    </row>
    <row r="102" spans="2:18">
      <c r="B102" s="112" t="s">
        <v>3970</v>
      </c>
      <c r="C102" s="106" t="s">
        <v>3468</v>
      </c>
      <c r="D102" s="111">
        <v>4099</v>
      </c>
      <c r="E102" s="111"/>
      <c r="F102" s="111" t="s">
        <v>491</v>
      </c>
      <c r="G102" s="77">
        <v>42052</v>
      </c>
      <c r="H102" s="111" t="s">
        <v>131</v>
      </c>
      <c r="I102" s="127">
        <v>4.3800000000004005</v>
      </c>
      <c r="J102" s="106" t="s">
        <v>681</v>
      </c>
      <c r="K102" s="106" t="s">
        <v>133</v>
      </c>
      <c r="L102" s="107">
        <v>2.9779E-2</v>
      </c>
      <c r="M102" s="107">
        <v>2.6900000000002006E-2</v>
      </c>
      <c r="N102" s="127">
        <v>2515414.5942390002</v>
      </c>
      <c r="O102" s="126">
        <v>111.05</v>
      </c>
      <c r="P102" s="127">
        <v>2793.3678776759998</v>
      </c>
      <c r="Q102" s="113">
        <v>1.4680716348941102E-3</v>
      </c>
      <c r="R102" s="113">
        <v>4.6446096362473111E-5</v>
      </c>
    </row>
    <row r="103" spans="2:18">
      <c r="B103" s="112" t="s">
        <v>3970</v>
      </c>
      <c r="C103" s="106" t="s">
        <v>3468</v>
      </c>
      <c r="D103" s="111" t="s">
        <v>3538</v>
      </c>
      <c r="E103" s="111"/>
      <c r="F103" s="111" t="s">
        <v>491</v>
      </c>
      <c r="G103" s="77">
        <v>42054</v>
      </c>
      <c r="H103" s="111" t="s">
        <v>131</v>
      </c>
      <c r="I103" s="127">
        <v>4.3799999999929113</v>
      </c>
      <c r="J103" s="106" t="s">
        <v>681</v>
      </c>
      <c r="K103" s="106" t="s">
        <v>133</v>
      </c>
      <c r="L103" s="107">
        <v>2.9779E-2</v>
      </c>
      <c r="M103" s="107">
        <v>2.690000000002785E-2</v>
      </c>
      <c r="N103" s="127">
        <v>71137.292616000006</v>
      </c>
      <c r="O103" s="126">
        <v>111.05</v>
      </c>
      <c r="P103" s="127">
        <v>78.997962561999998</v>
      </c>
      <c r="Q103" s="113">
        <v>4.151786414476369E-5</v>
      </c>
      <c r="R103" s="113">
        <v>1.3135208616511756E-6</v>
      </c>
    </row>
    <row r="104" spans="2:18">
      <c r="B104" s="112" t="s">
        <v>3971</v>
      </c>
      <c r="C104" s="106" t="s">
        <v>3468</v>
      </c>
      <c r="D104" s="111">
        <v>9079</v>
      </c>
      <c r="E104" s="111"/>
      <c r="F104" s="111" t="s">
        <v>3504</v>
      </c>
      <c r="G104" s="77">
        <v>44705</v>
      </c>
      <c r="H104" s="111" t="s">
        <v>3467</v>
      </c>
      <c r="I104" s="127">
        <v>8.1100000000002535</v>
      </c>
      <c r="J104" s="106" t="s">
        <v>324</v>
      </c>
      <c r="K104" s="106" t="s">
        <v>133</v>
      </c>
      <c r="L104" s="107">
        <v>2.3671999999999999E-2</v>
      </c>
      <c r="M104" s="107">
        <v>2.0300000000000352E-2</v>
      </c>
      <c r="N104" s="127">
        <v>9997001.1478070002</v>
      </c>
      <c r="O104" s="126">
        <v>106.25</v>
      </c>
      <c r="P104" s="127">
        <v>10621.813174420999</v>
      </c>
      <c r="Q104" s="113">
        <v>5.5823591146488862E-3</v>
      </c>
      <c r="R104" s="113">
        <v>1.7661181049085091E-4</v>
      </c>
    </row>
    <row r="105" spans="2:18">
      <c r="B105" s="112" t="s">
        <v>3971</v>
      </c>
      <c r="C105" s="106" t="s">
        <v>3468</v>
      </c>
      <c r="D105" s="111">
        <v>9017</v>
      </c>
      <c r="E105" s="111"/>
      <c r="F105" s="111" t="s">
        <v>3504</v>
      </c>
      <c r="G105" s="77">
        <v>44651</v>
      </c>
      <c r="H105" s="111" t="s">
        <v>3467</v>
      </c>
      <c r="I105" s="127">
        <v>8.2000000000000632</v>
      </c>
      <c r="J105" s="106" t="s">
        <v>324</v>
      </c>
      <c r="K105" s="106" t="s">
        <v>133</v>
      </c>
      <c r="L105" s="107">
        <v>1.797E-2</v>
      </c>
      <c r="M105" s="107">
        <v>3.3900000000000194E-2</v>
      </c>
      <c r="N105" s="127">
        <v>24493769.615499996</v>
      </c>
      <c r="O105" s="126">
        <v>92.03</v>
      </c>
      <c r="P105" s="127">
        <v>22541.615075663001</v>
      </c>
      <c r="Q105" s="113">
        <v>1.1846884172239591E-2</v>
      </c>
      <c r="R105" s="113">
        <v>3.7480563671444118E-4</v>
      </c>
    </row>
    <row r="106" spans="2:18">
      <c r="B106" s="112" t="s">
        <v>3971</v>
      </c>
      <c r="C106" s="106" t="s">
        <v>3468</v>
      </c>
      <c r="D106" s="111">
        <v>9080</v>
      </c>
      <c r="E106" s="111"/>
      <c r="F106" s="111" t="s">
        <v>3504</v>
      </c>
      <c r="G106" s="77">
        <v>44705</v>
      </c>
      <c r="H106" s="111" t="s">
        <v>3467</v>
      </c>
      <c r="I106" s="127">
        <v>7.7399999999995623</v>
      </c>
      <c r="J106" s="106" t="s">
        <v>324</v>
      </c>
      <c r="K106" s="106" t="s">
        <v>133</v>
      </c>
      <c r="L106" s="107">
        <v>2.3184999999999997E-2</v>
      </c>
      <c r="M106" s="107">
        <v>2.2199999999999026E-2</v>
      </c>
      <c r="N106" s="127">
        <v>7110887.5566260004</v>
      </c>
      <c r="O106" s="126">
        <v>104.15</v>
      </c>
      <c r="P106" s="127">
        <v>7405.9890331260003</v>
      </c>
      <c r="Q106" s="113">
        <v>3.8922629972085012E-3</v>
      </c>
      <c r="R106" s="113">
        <v>1.2314141758448585E-4</v>
      </c>
    </row>
    <row r="107" spans="2:18">
      <c r="B107" s="112" t="s">
        <v>3971</v>
      </c>
      <c r="C107" s="106" t="s">
        <v>3468</v>
      </c>
      <c r="D107" s="111">
        <v>9019</v>
      </c>
      <c r="E107" s="111"/>
      <c r="F107" s="111" t="s">
        <v>3504</v>
      </c>
      <c r="G107" s="77">
        <v>44651</v>
      </c>
      <c r="H107" s="111" t="s">
        <v>3467</v>
      </c>
      <c r="I107" s="127">
        <v>7.7899999999999743</v>
      </c>
      <c r="J107" s="106" t="s">
        <v>324</v>
      </c>
      <c r="K107" s="106" t="s">
        <v>133</v>
      </c>
      <c r="L107" s="107">
        <v>1.8769999999999998E-2</v>
      </c>
      <c r="M107" s="107">
        <v>3.6099999999999702E-2</v>
      </c>
      <c r="N107" s="127">
        <v>15131075.803275</v>
      </c>
      <c r="O107" s="126">
        <v>91.69</v>
      </c>
      <c r="P107" s="127">
        <v>13873.682954122</v>
      </c>
      <c r="Q107" s="113">
        <v>7.2913992386157327E-3</v>
      </c>
      <c r="R107" s="113">
        <v>2.3068154414579111E-4</v>
      </c>
    </row>
    <row r="108" spans="2:18">
      <c r="B108" s="112" t="s">
        <v>3972</v>
      </c>
      <c r="C108" s="106" t="s">
        <v>3468</v>
      </c>
      <c r="D108" s="111">
        <v>4100</v>
      </c>
      <c r="E108" s="111"/>
      <c r="F108" s="111" t="s">
        <v>491</v>
      </c>
      <c r="G108" s="77">
        <v>42052</v>
      </c>
      <c r="H108" s="111" t="s">
        <v>131</v>
      </c>
      <c r="I108" s="127">
        <v>4.4199999999997122</v>
      </c>
      <c r="J108" s="106" t="s">
        <v>681</v>
      </c>
      <c r="K108" s="106" t="s">
        <v>133</v>
      </c>
      <c r="L108" s="107">
        <v>2.9779E-2</v>
      </c>
      <c r="M108" s="107">
        <v>1.6099999999999462E-2</v>
      </c>
      <c r="N108" s="127">
        <v>2866902.88686</v>
      </c>
      <c r="O108" s="126">
        <v>116.3</v>
      </c>
      <c r="P108" s="127">
        <v>3334.2080326380001</v>
      </c>
      <c r="Q108" s="113">
        <v>1.7523134982221963E-3</v>
      </c>
      <c r="R108" s="113">
        <v>5.5438794443815332E-5</v>
      </c>
    </row>
    <row r="109" spans="2:18">
      <c r="B109" s="112" t="s">
        <v>3973</v>
      </c>
      <c r="C109" s="106" t="s">
        <v>3472</v>
      </c>
      <c r="D109" s="111" t="s">
        <v>3543</v>
      </c>
      <c r="E109" s="111"/>
      <c r="F109" s="111" t="s">
        <v>491</v>
      </c>
      <c r="G109" s="77">
        <v>41767</v>
      </c>
      <c r="H109" s="111" t="s">
        <v>131</v>
      </c>
      <c r="I109" s="127">
        <v>4.7300000000036677</v>
      </c>
      <c r="J109" s="106" t="s">
        <v>681</v>
      </c>
      <c r="K109" s="106" t="s">
        <v>133</v>
      </c>
      <c r="L109" s="107">
        <v>5.3499999999999999E-2</v>
      </c>
      <c r="M109" s="107">
        <v>2.0700000000009169E-2</v>
      </c>
      <c r="N109" s="127">
        <v>171413.73162400001</v>
      </c>
      <c r="O109" s="126">
        <v>127.25</v>
      </c>
      <c r="P109" s="127">
        <v>218.12397043999999</v>
      </c>
      <c r="Q109" s="113">
        <v>1.1463639159474417E-4</v>
      </c>
      <c r="R109" s="113">
        <v>3.6268072784062286E-6</v>
      </c>
    </row>
    <row r="110" spans="2:18">
      <c r="B110" s="112" t="s">
        <v>3973</v>
      </c>
      <c r="C110" s="106" t="s">
        <v>3472</v>
      </c>
      <c r="D110" s="111" t="s">
        <v>3544</v>
      </c>
      <c r="E110" s="111"/>
      <c r="F110" s="111" t="s">
        <v>491</v>
      </c>
      <c r="G110" s="77">
        <v>41269</v>
      </c>
      <c r="H110" s="111" t="s">
        <v>131</v>
      </c>
      <c r="I110" s="127">
        <v>4.7799999999987444</v>
      </c>
      <c r="J110" s="106" t="s">
        <v>681</v>
      </c>
      <c r="K110" s="106" t="s">
        <v>133</v>
      </c>
      <c r="L110" s="107">
        <v>5.3499999999999999E-2</v>
      </c>
      <c r="M110" s="107">
        <v>1.4999999999995574E-2</v>
      </c>
      <c r="N110" s="127">
        <v>851336.31672700006</v>
      </c>
      <c r="O110" s="126">
        <v>132.66</v>
      </c>
      <c r="P110" s="127">
        <v>1129.3827989389999</v>
      </c>
      <c r="Q110" s="113">
        <v>5.9355406257448752E-4</v>
      </c>
      <c r="R110" s="113">
        <v>1.8778558573989819E-5</v>
      </c>
    </row>
    <row r="111" spans="2:18">
      <c r="B111" s="112" t="s">
        <v>3973</v>
      </c>
      <c r="C111" s="106" t="s">
        <v>3472</v>
      </c>
      <c r="D111" s="111" t="s">
        <v>3545</v>
      </c>
      <c r="E111" s="111"/>
      <c r="F111" s="111" t="s">
        <v>491</v>
      </c>
      <c r="G111" s="77">
        <v>41767</v>
      </c>
      <c r="H111" s="111" t="s">
        <v>131</v>
      </c>
      <c r="I111" s="127">
        <v>5.3700000000074404</v>
      </c>
      <c r="J111" s="106" t="s">
        <v>681</v>
      </c>
      <c r="K111" s="106" t="s">
        <v>133</v>
      </c>
      <c r="L111" s="107">
        <v>5.3499999999999999E-2</v>
      </c>
      <c r="M111" s="107">
        <v>2.4800000000004686E-2</v>
      </c>
      <c r="N111" s="127">
        <v>134149.88537900001</v>
      </c>
      <c r="O111" s="126">
        <v>127.25</v>
      </c>
      <c r="P111" s="127">
        <v>170.70572672899999</v>
      </c>
      <c r="Q111" s="113">
        <v>8.9715442540754399E-5</v>
      </c>
      <c r="R111" s="113">
        <v>2.8383710919871788E-6</v>
      </c>
    </row>
    <row r="112" spans="2:18">
      <c r="B112" s="112" t="s">
        <v>3973</v>
      </c>
      <c r="C112" s="106" t="s">
        <v>3472</v>
      </c>
      <c r="D112" s="111" t="s">
        <v>3546</v>
      </c>
      <c r="E112" s="111"/>
      <c r="F112" s="111" t="s">
        <v>491</v>
      </c>
      <c r="G112" s="77">
        <v>41767</v>
      </c>
      <c r="H112" s="111" t="s">
        <v>131</v>
      </c>
      <c r="I112" s="127">
        <v>4.729999999997065</v>
      </c>
      <c r="J112" s="106" t="s">
        <v>681</v>
      </c>
      <c r="K112" s="106" t="s">
        <v>133</v>
      </c>
      <c r="L112" s="107">
        <v>5.3499999999999999E-2</v>
      </c>
      <c r="M112" s="107">
        <v>2.0699999999965156E-2</v>
      </c>
      <c r="N112" s="127">
        <v>171413.72339599996</v>
      </c>
      <c r="O112" s="126">
        <v>127.25</v>
      </c>
      <c r="P112" s="127">
        <v>218.12395996800001</v>
      </c>
      <c r="Q112" s="113">
        <v>1.1463638609112029E-4</v>
      </c>
      <c r="R112" s="113">
        <v>3.6268071042854032E-6</v>
      </c>
    </row>
    <row r="113" spans="2:18">
      <c r="B113" s="112" t="s">
        <v>3973</v>
      </c>
      <c r="C113" s="106" t="s">
        <v>3472</v>
      </c>
      <c r="D113" s="111" t="s">
        <v>3547</v>
      </c>
      <c r="E113" s="111"/>
      <c r="F113" s="111" t="s">
        <v>491</v>
      </c>
      <c r="G113" s="77">
        <v>41269</v>
      </c>
      <c r="H113" s="111" t="s">
        <v>131</v>
      </c>
      <c r="I113" s="127">
        <v>4.7800000000021994</v>
      </c>
      <c r="J113" s="106" t="s">
        <v>681</v>
      </c>
      <c r="K113" s="106" t="s">
        <v>133</v>
      </c>
      <c r="L113" s="107">
        <v>5.3499999999999999E-2</v>
      </c>
      <c r="M113" s="107">
        <v>1.5000000000008333E-2</v>
      </c>
      <c r="N113" s="127">
        <v>904544.81473600003</v>
      </c>
      <c r="O113" s="126">
        <v>132.66</v>
      </c>
      <c r="P113" s="127">
        <v>1199.9691945120001</v>
      </c>
      <c r="Q113" s="113">
        <v>6.3065117605470345E-4</v>
      </c>
      <c r="R113" s="113">
        <v>1.9952217996675952E-5</v>
      </c>
    </row>
    <row r="114" spans="2:18">
      <c r="B114" s="112" t="s">
        <v>3973</v>
      </c>
      <c r="C114" s="106" t="s">
        <v>3472</v>
      </c>
      <c r="D114" s="111" t="s">
        <v>3548</v>
      </c>
      <c r="E114" s="111"/>
      <c r="F114" s="111" t="s">
        <v>491</v>
      </c>
      <c r="G114" s="77">
        <v>41281</v>
      </c>
      <c r="H114" s="111" t="s">
        <v>131</v>
      </c>
      <c r="I114" s="127">
        <v>4.7800000000017215</v>
      </c>
      <c r="J114" s="106" t="s">
        <v>681</v>
      </c>
      <c r="K114" s="106" t="s">
        <v>133</v>
      </c>
      <c r="L114" s="107">
        <v>5.3499999999999999E-2</v>
      </c>
      <c r="M114" s="107">
        <v>1.5100000000001326E-2</v>
      </c>
      <c r="N114" s="127">
        <v>1139595.97627</v>
      </c>
      <c r="O114" s="126">
        <v>132.61000000000001</v>
      </c>
      <c r="P114" s="127">
        <v>1511.2182763799997</v>
      </c>
      <c r="Q114" s="113">
        <v>7.94230041598687E-4</v>
      </c>
      <c r="R114" s="113">
        <v>2.5127442128342999E-5</v>
      </c>
    </row>
    <row r="115" spans="2:18">
      <c r="B115" s="112" t="s">
        <v>3973</v>
      </c>
      <c r="C115" s="106" t="s">
        <v>3472</v>
      </c>
      <c r="D115" s="111" t="s">
        <v>3549</v>
      </c>
      <c r="E115" s="111"/>
      <c r="F115" s="111" t="s">
        <v>491</v>
      </c>
      <c r="G115" s="77">
        <v>41767</v>
      </c>
      <c r="H115" s="111" t="s">
        <v>131</v>
      </c>
      <c r="I115" s="127">
        <v>4.7299999999982427</v>
      </c>
      <c r="J115" s="106" t="s">
        <v>681</v>
      </c>
      <c r="K115" s="106" t="s">
        <v>133</v>
      </c>
      <c r="L115" s="107">
        <v>5.3499999999999999E-2</v>
      </c>
      <c r="M115" s="107">
        <v>2.0699999999978524E-2</v>
      </c>
      <c r="N115" s="127">
        <v>201224.807872</v>
      </c>
      <c r="O115" s="126">
        <v>127.25</v>
      </c>
      <c r="P115" s="127">
        <v>256.05856316500001</v>
      </c>
      <c r="Q115" s="113">
        <v>1.3457314965869313E-4</v>
      </c>
      <c r="R115" s="113">
        <v>4.2575561902331892E-6</v>
      </c>
    </row>
    <row r="116" spans="2:18">
      <c r="B116" s="112" t="s">
        <v>3973</v>
      </c>
      <c r="C116" s="106" t="s">
        <v>3472</v>
      </c>
      <c r="D116" s="111" t="s">
        <v>3550</v>
      </c>
      <c r="E116" s="111"/>
      <c r="F116" s="111" t="s">
        <v>491</v>
      </c>
      <c r="G116" s="77">
        <v>41281</v>
      </c>
      <c r="H116" s="111" t="s">
        <v>131</v>
      </c>
      <c r="I116" s="127">
        <v>4.77999999999831</v>
      </c>
      <c r="J116" s="106" t="s">
        <v>681</v>
      </c>
      <c r="K116" s="106" t="s">
        <v>133</v>
      </c>
      <c r="L116" s="107">
        <v>5.3499999999999999E-2</v>
      </c>
      <c r="M116" s="107">
        <v>1.5099999999997428E-2</v>
      </c>
      <c r="N116" s="127">
        <v>820895.40876499994</v>
      </c>
      <c r="O116" s="126">
        <v>132.61000000000001</v>
      </c>
      <c r="P116" s="127">
        <v>1088.589438728</v>
      </c>
      <c r="Q116" s="113">
        <v>5.7211486171004152E-4</v>
      </c>
      <c r="R116" s="113">
        <v>1.8100276148516556E-5</v>
      </c>
    </row>
    <row r="117" spans="2:18">
      <c r="B117" s="112" t="s">
        <v>3973</v>
      </c>
      <c r="C117" s="106" t="s">
        <v>3472</v>
      </c>
      <c r="D117" s="111" t="s">
        <v>3551</v>
      </c>
      <c r="E117" s="111"/>
      <c r="F117" s="111" t="s">
        <v>491</v>
      </c>
      <c r="G117" s="77">
        <v>41767</v>
      </c>
      <c r="H117" s="111" t="s">
        <v>131</v>
      </c>
      <c r="I117" s="127">
        <v>4.7300000000087241</v>
      </c>
      <c r="J117" s="106" t="s">
        <v>681</v>
      </c>
      <c r="K117" s="106" t="s">
        <v>133</v>
      </c>
      <c r="L117" s="107">
        <v>5.3499999999999999E-2</v>
      </c>
      <c r="M117" s="107">
        <v>2.0700000000018211E-2</v>
      </c>
      <c r="N117" s="127">
        <v>163923.380065</v>
      </c>
      <c r="O117" s="126">
        <v>127.25</v>
      </c>
      <c r="P117" s="127">
        <v>208.59249816600004</v>
      </c>
      <c r="Q117" s="113">
        <v>1.0962706783324926E-4</v>
      </c>
      <c r="R117" s="113">
        <v>3.4683248660994202E-6</v>
      </c>
    </row>
    <row r="118" spans="2:18">
      <c r="B118" s="112" t="s">
        <v>3973</v>
      </c>
      <c r="C118" s="106" t="s">
        <v>3472</v>
      </c>
      <c r="D118" s="111" t="s">
        <v>3552</v>
      </c>
      <c r="E118" s="111"/>
      <c r="F118" s="111" t="s">
        <v>491</v>
      </c>
      <c r="G118" s="77">
        <v>41281</v>
      </c>
      <c r="H118" s="111" t="s">
        <v>131</v>
      </c>
      <c r="I118" s="127">
        <v>4.7799999999983935</v>
      </c>
      <c r="J118" s="106" t="s">
        <v>681</v>
      </c>
      <c r="K118" s="106" t="s">
        <v>133</v>
      </c>
      <c r="L118" s="107">
        <v>5.3499999999999999E-2</v>
      </c>
      <c r="M118" s="107">
        <v>1.5099999999996555E-2</v>
      </c>
      <c r="N118" s="127">
        <v>985879.31732600008</v>
      </c>
      <c r="O118" s="126">
        <v>132.61000000000001</v>
      </c>
      <c r="P118" s="127">
        <v>1307.3746085950002</v>
      </c>
      <c r="Q118" s="113">
        <v>6.8709875072234554E-4</v>
      </c>
      <c r="R118" s="113">
        <v>2.1738077371739967E-5</v>
      </c>
    </row>
    <row r="119" spans="2:18">
      <c r="B119" s="112" t="s">
        <v>3974</v>
      </c>
      <c r="C119" s="106" t="s">
        <v>3472</v>
      </c>
      <c r="D119" s="111">
        <v>7127</v>
      </c>
      <c r="E119" s="111"/>
      <c r="F119" s="111" t="s">
        <v>3504</v>
      </c>
      <c r="G119" s="77">
        <v>43631</v>
      </c>
      <c r="H119" s="111" t="s">
        <v>3467</v>
      </c>
      <c r="I119" s="127">
        <v>5.2799999999998528</v>
      </c>
      <c r="J119" s="106" t="s">
        <v>324</v>
      </c>
      <c r="K119" s="106" t="s">
        <v>133</v>
      </c>
      <c r="L119" s="107">
        <v>3.1E-2</v>
      </c>
      <c r="M119" s="107">
        <v>2.3899999999999703E-2</v>
      </c>
      <c r="N119" s="127">
        <v>5112677.1943020001</v>
      </c>
      <c r="O119" s="126">
        <v>111.92</v>
      </c>
      <c r="P119" s="127">
        <v>5722.1083457029999</v>
      </c>
      <c r="Q119" s="113">
        <v>3.0072891656169453E-3</v>
      </c>
      <c r="R119" s="113">
        <v>9.5143070035639431E-5</v>
      </c>
    </row>
    <row r="120" spans="2:18">
      <c r="B120" s="112" t="s">
        <v>3974</v>
      </c>
      <c r="C120" s="106" t="s">
        <v>3472</v>
      </c>
      <c r="D120" s="111">
        <v>7128</v>
      </c>
      <c r="E120" s="111"/>
      <c r="F120" s="111" t="s">
        <v>3504</v>
      </c>
      <c r="G120" s="77">
        <v>43634</v>
      </c>
      <c r="H120" s="111" t="s">
        <v>3467</v>
      </c>
      <c r="I120" s="127">
        <v>5.3000000000009679</v>
      </c>
      <c r="J120" s="106" t="s">
        <v>324</v>
      </c>
      <c r="K120" s="106" t="s">
        <v>133</v>
      </c>
      <c r="L120" s="107">
        <v>2.4900000000000002E-2</v>
      </c>
      <c r="M120" s="107">
        <v>2.4000000000005895E-2</v>
      </c>
      <c r="N120" s="127">
        <v>2153539.0534549998</v>
      </c>
      <c r="O120" s="126">
        <v>110.3</v>
      </c>
      <c r="P120" s="127">
        <v>2375.3535803290001</v>
      </c>
      <c r="Q120" s="113">
        <v>1.2483816549886055E-3</v>
      </c>
      <c r="R120" s="113">
        <v>3.949565761409635E-5</v>
      </c>
    </row>
    <row r="121" spans="2:18">
      <c r="B121" s="112" t="s">
        <v>3974</v>
      </c>
      <c r="C121" s="106" t="s">
        <v>3472</v>
      </c>
      <c r="D121" s="111">
        <v>7130</v>
      </c>
      <c r="E121" s="111"/>
      <c r="F121" s="111" t="s">
        <v>3504</v>
      </c>
      <c r="G121" s="77">
        <v>43634</v>
      </c>
      <c r="H121" s="111" t="s">
        <v>3467</v>
      </c>
      <c r="I121" s="127">
        <v>5.5899999999996179</v>
      </c>
      <c r="J121" s="106" t="s">
        <v>324</v>
      </c>
      <c r="K121" s="106" t="s">
        <v>133</v>
      </c>
      <c r="L121" s="107">
        <v>3.6000000000000004E-2</v>
      </c>
      <c r="M121" s="107">
        <v>2.4199999999996544E-2</v>
      </c>
      <c r="N121" s="127">
        <v>1408176.5095249999</v>
      </c>
      <c r="O121" s="126">
        <v>115.21</v>
      </c>
      <c r="P121" s="127">
        <v>1622.3601420179998</v>
      </c>
      <c r="Q121" s="113">
        <v>8.5264133131685623E-4</v>
      </c>
      <c r="R121" s="113">
        <v>2.697542851158383E-5</v>
      </c>
    </row>
    <row r="122" spans="2:18">
      <c r="B122" s="112" t="s">
        <v>3968</v>
      </c>
      <c r="C122" s="106" t="s">
        <v>3468</v>
      </c>
      <c r="D122" s="111">
        <v>9922</v>
      </c>
      <c r="E122" s="111"/>
      <c r="F122" s="111" t="s">
        <v>491</v>
      </c>
      <c r="G122" s="77">
        <v>40489</v>
      </c>
      <c r="H122" s="111" t="s">
        <v>131</v>
      </c>
      <c r="I122" s="127">
        <v>2.099999999999572</v>
      </c>
      <c r="J122" s="106" t="s">
        <v>324</v>
      </c>
      <c r="K122" s="106" t="s">
        <v>133</v>
      </c>
      <c r="L122" s="107">
        <v>5.7000000000000002E-2</v>
      </c>
      <c r="M122" s="107">
        <v>1.6899999999996682E-2</v>
      </c>
      <c r="N122" s="127">
        <v>1501241.4041299999</v>
      </c>
      <c r="O122" s="126">
        <v>124.49</v>
      </c>
      <c r="P122" s="127">
        <v>1868.8954970980001</v>
      </c>
      <c r="Q122" s="113">
        <v>9.8220950050931233E-4</v>
      </c>
      <c r="R122" s="113">
        <v>3.1074639700454806E-5</v>
      </c>
    </row>
    <row r="123" spans="2:18">
      <c r="B123" s="112" t="s">
        <v>3975</v>
      </c>
      <c r="C123" s="106" t="s">
        <v>3472</v>
      </c>
      <c r="D123" s="111" t="s">
        <v>3554</v>
      </c>
      <c r="E123" s="111"/>
      <c r="F123" s="111" t="s">
        <v>568</v>
      </c>
      <c r="G123" s="77">
        <v>43801</v>
      </c>
      <c r="H123" s="111" t="s">
        <v>294</v>
      </c>
      <c r="I123" s="127">
        <v>4.9099999999998625</v>
      </c>
      <c r="J123" s="106" t="s">
        <v>342</v>
      </c>
      <c r="K123" s="106" t="s">
        <v>134</v>
      </c>
      <c r="L123" s="107">
        <v>2.3629999999999998E-2</v>
      </c>
      <c r="M123" s="107">
        <v>6.0199999999998324E-2</v>
      </c>
      <c r="N123" s="127">
        <v>4115902.7132379995</v>
      </c>
      <c r="O123" s="126">
        <v>83.89</v>
      </c>
      <c r="P123" s="127">
        <v>12958.473596558</v>
      </c>
      <c r="Q123" s="113">
        <v>6.8104053428359908E-3</v>
      </c>
      <c r="R123" s="113">
        <v>2.1546410631636355E-4</v>
      </c>
    </row>
    <row r="124" spans="2:18">
      <c r="B124" s="112" t="s">
        <v>3976</v>
      </c>
      <c r="C124" s="106" t="s">
        <v>3472</v>
      </c>
      <c r="D124" s="111" t="s">
        <v>3555</v>
      </c>
      <c r="E124" s="111"/>
      <c r="F124" s="111" t="s">
        <v>574</v>
      </c>
      <c r="G124" s="77">
        <v>44074</v>
      </c>
      <c r="H124" s="111" t="s">
        <v>131</v>
      </c>
      <c r="I124" s="127">
        <v>9.0099999999997102</v>
      </c>
      <c r="J124" s="106" t="s">
        <v>681</v>
      </c>
      <c r="K124" s="106" t="s">
        <v>133</v>
      </c>
      <c r="L124" s="107">
        <v>2.35E-2</v>
      </c>
      <c r="M124" s="107">
        <v>3.4899999999998398E-2</v>
      </c>
      <c r="N124" s="127">
        <v>5702325.5841849996</v>
      </c>
      <c r="O124" s="126">
        <v>97.59</v>
      </c>
      <c r="P124" s="127">
        <v>5564.8993354610002</v>
      </c>
      <c r="Q124" s="113">
        <v>2.9246670052740435E-3</v>
      </c>
      <c r="R124" s="113">
        <v>9.2529112562618089E-5</v>
      </c>
    </row>
    <row r="125" spans="2:18">
      <c r="B125" s="112" t="s">
        <v>3976</v>
      </c>
      <c r="C125" s="106" t="s">
        <v>3472</v>
      </c>
      <c r="D125" s="111" t="s">
        <v>3556</v>
      </c>
      <c r="E125" s="111"/>
      <c r="F125" s="111" t="s">
        <v>574</v>
      </c>
      <c r="G125" s="77">
        <v>44189</v>
      </c>
      <c r="H125" s="111" t="s">
        <v>131</v>
      </c>
      <c r="I125" s="127">
        <v>8.9000000000024819</v>
      </c>
      <c r="J125" s="106" t="s">
        <v>681</v>
      </c>
      <c r="K125" s="106" t="s">
        <v>133</v>
      </c>
      <c r="L125" s="107">
        <v>2.4700000000000003E-2</v>
      </c>
      <c r="M125" s="107">
        <v>3.8000000000005842E-2</v>
      </c>
      <c r="N125" s="127">
        <v>712753.69197300007</v>
      </c>
      <c r="O125" s="126">
        <v>96.08</v>
      </c>
      <c r="P125" s="127">
        <v>684.81376478699997</v>
      </c>
      <c r="Q125" s="113">
        <v>3.599080777377837E-4</v>
      </c>
      <c r="R125" s="113">
        <v>1.1386586909600832E-5</v>
      </c>
    </row>
    <row r="126" spans="2:18">
      <c r="B126" s="112" t="s">
        <v>3976</v>
      </c>
      <c r="C126" s="106" t="s">
        <v>3472</v>
      </c>
      <c r="D126" s="111" t="s">
        <v>3557</v>
      </c>
      <c r="E126" s="111"/>
      <c r="F126" s="111" t="s">
        <v>574</v>
      </c>
      <c r="G126" s="77">
        <v>44322</v>
      </c>
      <c r="H126" s="111" t="s">
        <v>131</v>
      </c>
      <c r="I126" s="127">
        <v>8.7800000000001166</v>
      </c>
      <c r="J126" s="106" t="s">
        <v>681</v>
      </c>
      <c r="K126" s="106" t="s">
        <v>133</v>
      </c>
      <c r="L126" s="107">
        <v>2.5600000000000001E-2</v>
      </c>
      <c r="M126" s="107">
        <v>4.1300000000000198E-2</v>
      </c>
      <c r="N126" s="127">
        <v>3278888.9642099999</v>
      </c>
      <c r="O126" s="126">
        <v>93.6</v>
      </c>
      <c r="P126" s="127">
        <v>3069.0401283379997</v>
      </c>
      <c r="Q126" s="113">
        <v>1.6129528784133149E-3</v>
      </c>
      <c r="R126" s="113">
        <v>5.1029774731882714E-5</v>
      </c>
    </row>
    <row r="127" spans="2:18">
      <c r="B127" s="112" t="s">
        <v>3976</v>
      </c>
      <c r="C127" s="106" t="s">
        <v>3472</v>
      </c>
      <c r="D127" s="111" t="s">
        <v>3558</v>
      </c>
      <c r="E127" s="111"/>
      <c r="F127" s="111" t="s">
        <v>574</v>
      </c>
      <c r="G127" s="77">
        <v>44418</v>
      </c>
      <c r="H127" s="111" t="s">
        <v>131</v>
      </c>
      <c r="I127" s="127">
        <v>8.8999999999994692</v>
      </c>
      <c r="J127" s="106" t="s">
        <v>681</v>
      </c>
      <c r="K127" s="106" t="s">
        <v>133</v>
      </c>
      <c r="L127" s="107">
        <v>2.2700000000000001E-2</v>
      </c>
      <c r="M127" s="107">
        <v>3.959999999999788E-2</v>
      </c>
      <c r="N127" s="127">
        <v>3274732.9262999999</v>
      </c>
      <c r="O127" s="126">
        <v>91.6</v>
      </c>
      <c r="P127" s="127">
        <v>2999.6551444339993</v>
      </c>
      <c r="Q127" s="113">
        <v>1.5764871742104752E-3</v>
      </c>
      <c r="R127" s="113">
        <v>4.9876091511613494E-5</v>
      </c>
    </row>
    <row r="128" spans="2:18">
      <c r="B128" s="112" t="s">
        <v>3976</v>
      </c>
      <c r="C128" s="106" t="s">
        <v>3472</v>
      </c>
      <c r="D128" s="111" t="s">
        <v>3559</v>
      </c>
      <c r="E128" s="111"/>
      <c r="F128" s="111" t="s">
        <v>574</v>
      </c>
      <c r="G128" s="77">
        <v>44530</v>
      </c>
      <c r="H128" s="111" t="s">
        <v>131</v>
      </c>
      <c r="I128" s="127">
        <v>8.9700000000008497</v>
      </c>
      <c r="J128" s="106" t="s">
        <v>681</v>
      </c>
      <c r="K128" s="106" t="s">
        <v>133</v>
      </c>
      <c r="L128" s="107">
        <v>1.7899999999999999E-2</v>
      </c>
      <c r="M128" s="107">
        <v>4.1900000000002838E-2</v>
      </c>
      <c r="N128" s="127">
        <v>2708109.0149699999</v>
      </c>
      <c r="O128" s="126">
        <v>84.75</v>
      </c>
      <c r="P128" s="127">
        <v>2295.1225997649999</v>
      </c>
      <c r="Q128" s="113">
        <v>1.2062157706641452E-3</v>
      </c>
      <c r="R128" s="113">
        <v>3.816163502283224E-5</v>
      </c>
    </row>
    <row r="129" spans="2:18">
      <c r="B129" s="112" t="s">
        <v>3976</v>
      </c>
      <c r="C129" s="106" t="s">
        <v>3472</v>
      </c>
      <c r="D129" s="111" t="s">
        <v>3560</v>
      </c>
      <c r="E129" s="111"/>
      <c r="F129" s="111" t="s">
        <v>574</v>
      </c>
      <c r="G129" s="77">
        <v>44612</v>
      </c>
      <c r="H129" s="111" t="s">
        <v>131</v>
      </c>
      <c r="I129" s="127">
        <v>8.7599999999994811</v>
      </c>
      <c r="J129" s="106" t="s">
        <v>681</v>
      </c>
      <c r="K129" s="106" t="s">
        <v>133</v>
      </c>
      <c r="L129" s="107">
        <v>2.3599999999999999E-2</v>
      </c>
      <c r="M129" s="107">
        <v>4.4199999999998268E-2</v>
      </c>
      <c r="N129" s="127">
        <v>3162398.7883720007</v>
      </c>
      <c r="O129" s="126">
        <v>87.66</v>
      </c>
      <c r="P129" s="127">
        <v>2772.1588853440003</v>
      </c>
      <c r="Q129" s="113">
        <v>1.456925118784961E-3</v>
      </c>
      <c r="R129" s="113">
        <v>4.6093448610819805E-5</v>
      </c>
    </row>
    <row r="130" spans="2:18">
      <c r="B130" s="112" t="s">
        <v>3976</v>
      </c>
      <c r="C130" s="106" t="s">
        <v>3472</v>
      </c>
      <c r="D130" s="111" t="s">
        <v>3561</v>
      </c>
      <c r="E130" s="111"/>
      <c r="F130" s="111" t="s">
        <v>574</v>
      </c>
      <c r="G130" s="77">
        <v>44662</v>
      </c>
      <c r="H130" s="111" t="s">
        <v>131</v>
      </c>
      <c r="I130" s="127">
        <v>8.8099999999996701</v>
      </c>
      <c r="J130" s="106" t="s">
        <v>681</v>
      </c>
      <c r="K130" s="106" t="s">
        <v>133</v>
      </c>
      <c r="L130" s="107">
        <v>2.4E-2</v>
      </c>
      <c r="M130" s="107">
        <v>4.1599999999999505E-2</v>
      </c>
      <c r="N130" s="127">
        <v>3600649.51963</v>
      </c>
      <c r="O130" s="126">
        <v>89.35</v>
      </c>
      <c r="P130" s="127">
        <v>3217.1804601260001</v>
      </c>
      <c r="Q130" s="113">
        <v>1.690808939127632E-3</v>
      </c>
      <c r="R130" s="113">
        <v>5.3492944792790913E-5</v>
      </c>
    </row>
    <row r="131" spans="2:18">
      <c r="B131" s="112" t="s">
        <v>3977</v>
      </c>
      <c r="C131" s="106" t="s">
        <v>3468</v>
      </c>
      <c r="D131" s="111">
        <v>7491</v>
      </c>
      <c r="E131" s="111"/>
      <c r="F131" s="111" t="s">
        <v>286</v>
      </c>
      <c r="G131" s="77">
        <v>43899</v>
      </c>
      <c r="H131" s="111" t="s">
        <v>3467</v>
      </c>
      <c r="I131" s="127">
        <v>3.3599999999998871</v>
      </c>
      <c r="J131" s="106" t="s">
        <v>129</v>
      </c>
      <c r="K131" s="106" t="s">
        <v>133</v>
      </c>
      <c r="L131" s="107">
        <v>1.2969999999999999E-2</v>
      </c>
      <c r="M131" s="107">
        <v>1.7699999999998758E-2</v>
      </c>
      <c r="N131" s="127">
        <v>5984206.1674800003</v>
      </c>
      <c r="O131" s="126">
        <v>106.63</v>
      </c>
      <c r="P131" s="127">
        <v>6380.9594570270001</v>
      </c>
      <c r="Q131" s="113">
        <v>3.3535524114583566E-3</v>
      </c>
      <c r="R131" s="113">
        <v>1.0609796876188103E-4</v>
      </c>
    </row>
    <row r="132" spans="2:18">
      <c r="B132" s="112" t="s">
        <v>3978</v>
      </c>
      <c r="C132" s="106" t="s">
        <v>3472</v>
      </c>
      <c r="D132" s="111" t="s">
        <v>3562</v>
      </c>
      <c r="E132" s="111"/>
      <c r="F132" s="111" t="s">
        <v>574</v>
      </c>
      <c r="G132" s="77">
        <v>43924</v>
      </c>
      <c r="H132" s="111" t="s">
        <v>131</v>
      </c>
      <c r="I132" s="127">
        <v>8.4900000000012117</v>
      </c>
      <c r="J132" s="106" t="s">
        <v>681</v>
      </c>
      <c r="K132" s="106" t="s">
        <v>133</v>
      </c>
      <c r="L132" s="107">
        <v>3.1400000000000004E-2</v>
      </c>
      <c r="M132" s="107">
        <v>2.6100000000005195E-2</v>
      </c>
      <c r="N132" s="127">
        <v>787290.75947000016</v>
      </c>
      <c r="O132" s="126">
        <v>109.99</v>
      </c>
      <c r="P132" s="127">
        <v>865.94107705500016</v>
      </c>
      <c r="Q132" s="113">
        <v>4.5510064853031626E-4</v>
      </c>
      <c r="R132" s="113">
        <v>1.4398240572087413E-5</v>
      </c>
    </row>
    <row r="133" spans="2:18">
      <c r="B133" s="112" t="s">
        <v>3978</v>
      </c>
      <c r="C133" s="106" t="s">
        <v>3472</v>
      </c>
      <c r="D133" s="111" t="s">
        <v>3563</v>
      </c>
      <c r="E133" s="111"/>
      <c r="F133" s="111" t="s">
        <v>574</v>
      </c>
      <c r="G133" s="77">
        <v>44015</v>
      </c>
      <c r="H133" s="111" t="s">
        <v>131</v>
      </c>
      <c r="I133" s="127">
        <v>8.1899999999949546</v>
      </c>
      <c r="J133" s="106" t="s">
        <v>681</v>
      </c>
      <c r="K133" s="106" t="s">
        <v>133</v>
      </c>
      <c r="L133" s="107">
        <v>3.1E-2</v>
      </c>
      <c r="M133" s="107">
        <v>3.8199999999980194E-2</v>
      </c>
      <c r="N133" s="127">
        <v>649027.43998799997</v>
      </c>
      <c r="O133" s="126">
        <v>99.56</v>
      </c>
      <c r="P133" s="127">
        <v>646.17170275399997</v>
      </c>
      <c r="Q133" s="113">
        <v>3.3959950483629283E-4</v>
      </c>
      <c r="R133" s="113">
        <v>1.0744074710913067E-5</v>
      </c>
    </row>
    <row r="134" spans="2:18">
      <c r="B134" s="112" t="s">
        <v>3978</v>
      </c>
      <c r="C134" s="106" t="s">
        <v>3472</v>
      </c>
      <c r="D134" s="111" t="s">
        <v>3564</v>
      </c>
      <c r="E134" s="111"/>
      <c r="F134" s="111" t="s">
        <v>574</v>
      </c>
      <c r="G134" s="77">
        <v>44108</v>
      </c>
      <c r="H134" s="111" t="s">
        <v>131</v>
      </c>
      <c r="I134" s="127">
        <v>8.0999999999979373</v>
      </c>
      <c r="J134" s="106" t="s">
        <v>681</v>
      </c>
      <c r="K134" s="106" t="s">
        <v>133</v>
      </c>
      <c r="L134" s="107">
        <v>3.1E-2</v>
      </c>
      <c r="M134" s="107">
        <v>4.1799999999992343E-2</v>
      </c>
      <c r="N134" s="127">
        <v>1052725.590781</v>
      </c>
      <c r="O134" s="126">
        <v>96.71</v>
      </c>
      <c r="P134" s="127">
        <v>1018.0909593709999</v>
      </c>
      <c r="Q134" s="113">
        <v>5.3506395313680831E-4</v>
      </c>
      <c r="R134" s="113">
        <v>1.692807853294605E-5</v>
      </c>
    </row>
    <row r="135" spans="2:18">
      <c r="B135" s="112" t="s">
        <v>3978</v>
      </c>
      <c r="C135" s="106" t="s">
        <v>3472</v>
      </c>
      <c r="D135" s="111" t="s">
        <v>3565</v>
      </c>
      <c r="E135" s="111"/>
      <c r="F135" s="111" t="s">
        <v>574</v>
      </c>
      <c r="G135" s="77">
        <v>44200</v>
      </c>
      <c r="H135" s="111" t="s">
        <v>131</v>
      </c>
      <c r="I135" s="127">
        <v>8.0400000000040119</v>
      </c>
      <c r="J135" s="106" t="s">
        <v>681</v>
      </c>
      <c r="K135" s="106" t="s">
        <v>133</v>
      </c>
      <c r="L135" s="107">
        <v>3.1E-2</v>
      </c>
      <c r="M135" s="107">
        <v>4.430000000003588E-2</v>
      </c>
      <c r="N135" s="127">
        <v>546168.20264100004</v>
      </c>
      <c r="O135" s="126">
        <v>94.89</v>
      </c>
      <c r="P135" s="127">
        <v>518.2590252980001</v>
      </c>
      <c r="Q135" s="113">
        <v>2.7237421202139001E-4</v>
      </c>
      <c r="R135" s="113">
        <v>8.6172354246941359E-6</v>
      </c>
    </row>
    <row r="136" spans="2:18">
      <c r="B136" s="112" t="s">
        <v>3978</v>
      </c>
      <c r="C136" s="106" t="s">
        <v>3472</v>
      </c>
      <c r="D136" s="111" t="s">
        <v>3566</v>
      </c>
      <c r="E136" s="111"/>
      <c r="F136" s="111" t="s">
        <v>574</v>
      </c>
      <c r="G136" s="77">
        <v>44290</v>
      </c>
      <c r="H136" s="111" t="s">
        <v>131</v>
      </c>
      <c r="I136" s="127">
        <v>7.9999999999969473</v>
      </c>
      <c r="J136" s="106" t="s">
        <v>681</v>
      </c>
      <c r="K136" s="106" t="s">
        <v>133</v>
      </c>
      <c r="L136" s="107">
        <v>3.1E-2</v>
      </c>
      <c r="M136" s="107">
        <v>4.5799999999980467E-2</v>
      </c>
      <c r="N136" s="127">
        <v>1049051.358514</v>
      </c>
      <c r="O136" s="126">
        <v>93.68</v>
      </c>
      <c r="P136" s="127">
        <v>982.75131292399999</v>
      </c>
      <c r="Q136" s="113">
        <v>5.1649098501805463E-4</v>
      </c>
      <c r="R136" s="113">
        <v>1.6340476506943417E-5</v>
      </c>
    </row>
    <row r="137" spans="2:18">
      <c r="B137" s="112" t="s">
        <v>3978</v>
      </c>
      <c r="C137" s="106" t="s">
        <v>3472</v>
      </c>
      <c r="D137" s="111" t="s">
        <v>3567</v>
      </c>
      <c r="E137" s="111"/>
      <c r="F137" s="111" t="s">
        <v>574</v>
      </c>
      <c r="G137" s="77">
        <v>44496</v>
      </c>
      <c r="H137" s="111" t="s">
        <v>131</v>
      </c>
      <c r="I137" s="127">
        <v>7.6400000000016615</v>
      </c>
      <c r="J137" s="106" t="s">
        <v>681</v>
      </c>
      <c r="K137" s="106" t="s">
        <v>133</v>
      </c>
      <c r="L137" s="107">
        <v>3.1E-2</v>
      </c>
      <c r="M137" s="107">
        <v>6.0800000000012469E-2</v>
      </c>
      <c r="N137" s="127">
        <v>1175161.9334249999</v>
      </c>
      <c r="O137" s="126">
        <v>81.94</v>
      </c>
      <c r="P137" s="127">
        <v>962.92768601</v>
      </c>
      <c r="Q137" s="113">
        <v>5.0607255620824839E-4</v>
      </c>
      <c r="R137" s="113">
        <v>1.6010863607310814E-5</v>
      </c>
    </row>
    <row r="138" spans="2:18">
      <c r="B138" s="112" t="s">
        <v>3978</v>
      </c>
      <c r="C138" s="106" t="s">
        <v>3472</v>
      </c>
      <c r="D138" s="111" t="s">
        <v>3568</v>
      </c>
      <c r="E138" s="111"/>
      <c r="F138" s="111" t="s">
        <v>574</v>
      </c>
      <c r="G138" s="77">
        <v>44615</v>
      </c>
      <c r="H138" s="111" t="s">
        <v>131</v>
      </c>
      <c r="I138" s="127">
        <v>7.8299999999972485</v>
      </c>
      <c r="J138" s="106" t="s">
        <v>681</v>
      </c>
      <c r="K138" s="106" t="s">
        <v>133</v>
      </c>
      <c r="L138" s="107">
        <v>3.1E-2</v>
      </c>
      <c r="M138" s="107">
        <v>5.2599999999985429E-2</v>
      </c>
      <c r="N138" s="127">
        <v>1426539.3430929997</v>
      </c>
      <c r="O138" s="126">
        <v>86.6</v>
      </c>
      <c r="P138" s="127">
        <v>1235.38315358</v>
      </c>
      <c r="Q138" s="113">
        <v>6.4926319962758353E-4</v>
      </c>
      <c r="R138" s="113">
        <v>2.0541055639076803E-5</v>
      </c>
    </row>
    <row r="139" spans="2:18">
      <c r="B139" s="112" t="s">
        <v>3978</v>
      </c>
      <c r="C139" s="106" t="s">
        <v>3472</v>
      </c>
      <c r="D139" s="111" t="s">
        <v>3569</v>
      </c>
      <c r="E139" s="111"/>
      <c r="F139" s="111" t="s">
        <v>574</v>
      </c>
      <c r="G139" s="77">
        <v>44753</v>
      </c>
      <c r="H139" s="111" t="s">
        <v>131</v>
      </c>
      <c r="I139" s="127">
        <v>8.189999999999646</v>
      </c>
      <c r="J139" s="106" t="s">
        <v>681</v>
      </c>
      <c r="K139" s="106" t="s">
        <v>133</v>
      </c>
      <c r="L139" s="107">
        <v>3.2599999999999997E-2</v>
      </c>
      <c r="M139" s="107">
        <v>3.6799999999995871E-2</v>
      </c>
      <c r="N139" s="127">
        <v>2105843.8374939999</v>
      </c>
      <c r="O139" s="126">
        <v>96.55</v>
      </c>
      <c r="P139" s="127">
        <v>2033.1923252880001</v>
      </c>
      <c r="Q139" s="113">
        <v>1.0685567070825765E-3</v>
      </c>
      <c r="R139" s="113">
        <v>3.3806448272876048E-5</v>
      </c>
    </row>
    <row r="140" spans="2:18">
      <c r="B140" s="112" t="s">
        <v>3978</v>
      </c>
      <c r="C140" s="106" t="s">
        <v>3472</v>
      </c>
      <c r="D140" s="111" t="s">
        <v>3570</v>
      </c>
      <c r="E140" s="111"/>
      <c r="F140" s="111" t="s">
        <v>574</v>
      </c>
      <c r="G140" s="77">
        <v>43011</v>
      </c>
      <c r="H140" s="111" t="s">
        <v>131</v>
      </c>
      <c r="I140" s="127">
        <v>8.2100000000001216</v>
      </c>
      <c r="J140" s="106" t="s">
        <v>681</v>
      </c>
      <c r="K140" s="106" t="s">
        <v>133</v>
      </c>
      <c r="L140" s="107">
        <v>3.9E-2</v>
      </c>
      <c r="M140" s="107">
        <v>3.1500000000004774E-2</v>
      </c>
      <c r="N140" s="127">
        <v>648029.65065700002</v>
      </c>
      <c r="O140" s="126">
        <v>113.22</v>
      </c>
      <c r="P140" s="127">
        <v>733.699175771</v>
      </c>
      <c r="Q140" s="113">
        <v>3.856001055581436E-4</v>
      </c>
      <c r="R140" s="113">
        <v>1.2199418089993364E-5</v>
      </c>
    </row>
    <row r="141" spans="2:18">
      <c r="B141" s="112" t="s">
        <v>3978</v>
      </c>
      <c r="C141" s="106" t="s">
        <v>3472</v>
      </c>
      <c r="D141" s="111" t="s">
        <v>3571</v>
      </c>
      <c r="E141" s="111"/>
      <c r="F141" s="111" t="s">
        <v>574</v>
      </c>
      <c r="G141" s="77">
        <v>43104</v>
      </c>
      <c r="H141" s="111" t="s">
        <v>131</v>
      </c>
      <c r="I141" s="127">
        <v>7.9899999999983091</v>
      </c>
      <c r="J141" s="106" t="s">
        <v>681</v>
      </c>
      <c r="K141" s="106" t="s">
        <v>133</v>
      </c>
      <c r="L141" s="107">
        <v>3.8199999999999998E-2</v>
      </c>
      <c r="M141" s="107">
        <v>4.0399999999993039E-2</v>
      </c>
      <c r="N141" s="127">
        <v>1151478.343933</v>
      </c>
      <c r="O141" s="126">
        <v>104.84</v>
      </c>
      <c r="P141" s="127">
        <v>1207.209902196</v>
      </c>
      <c r="Q141" s="113">
        <v>6.344565744243174E-4</v>
      </c>
      <c r="R141" s="113">
        <v>2.0072611235787499E-5</v>
      </c>
    </row>
    <row r="142" spans="2:18">
      <c r="B142" s="112" t="s">
        <v>3978</v>
      </c>
      <c r="C142" s="106" t="s">
        <v>3472</v>
      </c>
      <c r="D142" s="111" t="s">
        <v>3572</v>
      </c>
      <c r="E142" s="111"/>
      <c r="F142" s="111" t="s">
        <v>574</v>
      </c>
      <c r="G142" s="77">
        <v>43194</v>
      </c>
      <c r="H142" s="111" t="s">
        <v>131</v>
      </c>
      <c r="I142" s="127">
        <v>8.2000000000009656</v>
      </c>
      <c r="J142" s="106" t="s">
        <v>681</v>
      </c>
      <c r="K142" s="106" t="s">
        <v>133</v>
      </c>
      <c r="L142" s="107">
        <v>3.7900000000000003E-2</v>
      </c>
      <c r="M142" s="107">
        <v>3.2400000000011572E-2</v>
      </c>
      <c r="N142" s="127">
        <v>742930.91337099997</v>
      </c>
      <c r="O142" s="126">
        <v>111.68</v>
      </c>
      <c r="P142" s="127">
        <v>829.70525384600001</v>
      </c>
      <c r="Q142" s="113">
        <v>4.3605668921321085E-4</v>
      </c>
      <c r="R142" s="113">
        <v>1.3795737568459056E-5</v>
      </c>
    </row>
    <row r="143" spans="2:18">
      <c r="B143" s="112" t="s">
        <v>3978</v>
      </c>
      <c r="C143" s="106" t="s">
        <v>3472</v>
      </c>
      <c r="D143" s="111" t="s">
        <v>3573</v>
      </c>
      <c r="E143" s="111"/>
      <c r="F143" s="111" t="s">
        <v>574</v>
      </c>
      <c r="G143" s="77">
        <v>43285</v>
      </c>
      <c r="H143" s="111" t="s">
        <v>131</v>
      </c>
      <c r="I143" s="127">
        <v>8.1499999999986521</v>
      </c>
      <c r="J143" s="106" t="s">
        <v>681</v>
      </c>
      <c r="K143" s="106" t="s">
        <v>133</v>
      </c>
      <c r="L143" s="107">
        <v>4.0099999999999997E-2</v>
      </c>
      <c r="M143" s="107">
        <v>3.2499999999995505E-2</v>
      </c>
      <c r="N143" s="127">
        <v>991120.18334900006</v>
      </c>
      <c r="O143" s="126">
        <v>112.18</v>
      </c>
      <c r="P143" s="127">
        <v>1111.8386212299999</v>
      </c>
      <c r="Q143" s="113">
        <v>5.8433361228651731E-4</v>
      </c>
      <c r="R143" s="113">
        <v>1.8486846703532389E-5</v>
      </c>
    </row>
    <row r="144" spans="2:18">
      <c r="B144" s="112" t="s">
        <v>3978</v>
      </c>
      <c r="C144" s="106" t="s">
        <v>3472</v>
      </c>
      <c r="D144" s="111" t="s">
        <v>3574</v>
      </c>
      <c r="E144" s="111"/>
      <c r="F144" s="111" t="s">
        <v>574</v>
      </c>
      <c r="G144" s="77">
        <v>43377</v>
      </c>
      <c r="H144" s="111" t="s">
        <v>131</v>
      </c>
      <c r="I144" s="127">
        <v>8.099999999999401</v>
      </c>
      <c r="J144" s="106" t="s">
        <v>681</v>
      </c>
      <c r="K144" s="106" t="s">
        <v>133</v>
      </c>
      <c r="L144" s="107">
        <v>3.9699999999999999E-2</v>
      </c>
      <c r="M144" s="107">
        <v>3.4999999999997693E-2</v>
      </c>
      <c r="N144" s="127">
        <v>1981569.544668</v>
      </c>
      <c r="O144" s="126">
        <v>109.43</v>
      </c>
      <c r="P144" s="127">
        <v>2168.4315807929997</v>
      </c>
      <c r="Q144" s="113">
        <v>1.1396325279645248E-3</v>
      </c>
      <c r="R144" s="113">
        <v>3.605510858839461E-5</v>
      </c>
    </row>
    <row r="145" spans="2:18">
      <c r="B145" s="112" t="s">
        <v>3978</v>
      </c>
      <c r="C145" s="106" t="s">
        <v>3472</v>
      </c>
      <c r="D145" s="111" t="s">
        <v>3575</v>
      </c>
      <c r="E145" s="111"/>
      <c r="F145" s="111" t="s">
        <v>574</v>
      </c>
      <c r="G145" s="77">
        <v>43469</v>
      </c>
      <c r="H145" s="111" t="s">
        <v>131</v>
      </c>
      <c r="I145" s="127">
        <v>8.2100000000015942</v>
      </c>
      <c r="J145" s="106" t="s">
        <v>681</v>
      </c>
      <c r="K145" s="106" t="s">
        <v>133</v>
      </c>
      <c r="L145" s="107">
        <v>4.1700000000000001E-2</v>
      </c>
      <c r="M145" s="107">
        <v>2.9100000000003682E-2</v>
      </c>
      <c r="N145" s="127">
        <v>1399793.3256270001</v>
      </c>
      <c r="O145" s="126">
        <v>116.41</v>
      </c>
      <c r="P145" s="127">
        <v>1629.4994615400001</v>
      </c>
      <c r="Q145" s="113">
        <v>8.5639344451557116E-4</v>
      </c>
      <c r="R145" s="113">
        <v>2.7094135941826493E-5</v>
      </c>
    </row>
    <row r="146" spans="2:18">
      <c r="B146" s="112" t="s">
        <v>3978</v>
      </c>
      <c r="C146" s="106" t="s">
        <v>3472</v>
      </c>
      <c r="D146" s="111" t="s">
        <v>3576</v>
      </c>
      <c r="E146" s="111"/>
      <c r="F146" s="111" t="s">
        <v>574</v>
      </c>
      <c r="G146" s="77">
        <v>43559</v>
      </c>
      <c r="H146" s="111" t="s">
        <v>131</v>
      </c>
      <c r="I146" s="127">
        <v>8.229999999998876</v>
      </c>
      <c r="J146" s="106" t="s">
        <v>681</v>
      </c>
      <c r="K146" s="106" t="s">
        <v>133</v>
      </c>
      <c r="L146" s="107">
        <v>3.7200000000000004E-2</v>
      </c>
      <c r="M146" s="107">
        <v>3.1599999999997165E-2</v>
      </c>
      <c r="N146" s="127">
        <v>3323828.637997</v>
      </c>
      <c r="O146" s="126">
        <v>110.42</v>
      </c>
      <c r="P146" s="127">
        <v>3670.1716787440005</v>
      </c>
      <c r="Q146" s="113">
        <v>1.9288812547090953E-3</v>
      </c>
      <c r="R146" s="113">
        <v>6.1024954435856673E-5</v>
      </c>
    </row>
    <row r="147" spans="2:18">
      <c r="B147" s="112" t="s">
        <v>3978</v>
      </c>
      <c r="C147" s="106" t="s">
        <v>3472</v>
      </c>
      <c r="D147" s="111" t="s">
        <v>3577</v>
      </c>
      <c r="E147" s="111"/>
      <c r="F147" s="111" t="s">
        <v>574</v>
      </c>
      <c r="G147" s="77">
        <v>43742</v>
      </c>
      <c r="H147" s="111" t="s">
        <v>131</v>
      </c>
      <c r="I147" s="127">
        <v>8.1000000000005397</v>
      </c>
      <c r="J147" s="106" t="s">
        <v>681</v>
      </c>
      <c r="K147" s="106" t="s">
        <v>133</v>
      </c>
      <c r="L147" s="107">
        <v>3.1E-2</v>
      </c>
      <c r="M147" s="107">
        <v>4.2000000000002695E-2</v>
      </c>
      <c r="N147" s="127">
        <v>3869643.4216499995</v>
      </c>
      <c r="O147" s="126">
        <v>95.81</v>
      </c>
      <c r="P147" s="127">
        <v>3707.5055858300002</v>
      </c>
      <c r="Q147" s="113">
        <v>1.948502318748225E-3</v>
      </c>
      <c r="R147" s="113">
        <v>6.1645715582271305E-5</v>
      </c>
    </row>
    <row r="148" spans="2:18">
      <c r="B148" s="112" t="s">
        <v>3978</v>
      </c>
      <c r="C148" s="106" t="s">
        <v>3472</v>
      </c>
      <c r="D148" s="111" t="s">
        <v>3578</v>
      </c>
      <c r="E148" s="111"/>
      <c r="F148" s="111" t="s">
        <v>574</v>
      </c>
      <c r="G148" s="77">
        <v>42935</v>
      </c>
      <c r="H148" s="111" t="s">
        <v>131</v>
      </c>
      <c r="I148" s="127">
        <v>8.1699999999996678</v>
      </c>
      <c r="J148" s="106" t="s">
        <v>681</v>
      </c>
      <c r="K148" s="106" t="s">
        <v>133</v>
      </c>
      <c r="L148" s="107">
        <v>4.0800000000000003E-2</v>
      </c>
      <c r="M148" s="107">
        <v>3.1299999999999634E-2</v>
      </c>
      <c r="N148" s="127">
        <v>3035390.1015560003</v>
      </c>
      <c r="O148" s="126">
        <v>115.28</v>
      </c>
      <c r="P148" s="127">
        <v>3499.197699501</v>
      </c>
      <c r="Q148" s="113">
        <v>1.8390248304129696E-3</v>
      </c>
      <c r="R148" s="113">
        <v>5.8182123035503274E-5</v>
      </c>
    </row>
    <row r="149" spans="2:18">
      <c r="B149" s="112" t="s">
        <v>3963</v>
      </c>
      <c r="C149" s="106" t="s">
        <v>3472</v>
      </c>
      <c r="D149" s="111" t="s">
        <v>3579</v>
      </c>
      <c r="E149" s="111"/>
      <c r="F149" s="111" t="s">
        <v>286</v>
      </c>
      <c r="G149" s="77">
        <v>40742</v>
      </c>
      <c r="H149" s="111" t="s">
        <v>3467</v>
      </c>
      <c r="I149" s="127">
        <v>5.6299999999999706</v>
      </c>
      <c r="J149" s="106" t="s">
        <v>324</v>
      </c>
      <c r="K149" s="106" t="s">
        <v>133</v>
      </c>
      <c r="L149" s="107">
        <v>0.06</v>
      </c>
      <c r="M149" s="107">
        <v>1.4799999999999975E-2</v>
      </c>
      <c r="N149" s="127">
        <v>11219781.665693</v>
      </c>
      <c r="O149" s="126">
        <v>144.31</v>
      </c>
      <c r="P149" s="127">
        <v>16191.266754822997</v>
      </c>
      <c r="Q149" s="113">
        <v>8.5094196313074029E-3</v>
      </c>
      <c r="R149" s="113">
        <v>2.6921664773730977E-4</v>
      </c>
    </row>
    <row r="150" spans="2:18">
      <c r="B150" s="112" t="s">
        <v>3963</v>
      </c>
      <c r="C150" s="106" t="s">
        <v>3472</v>
      </c>
      <c r="D150" s="111" t="s">
        <v>3580</v>
      </c>
      <c r="E150" s="111"/>
      <c r="F150" s="111" t="s">
        <v>286</v>
      </c>
      <c r="G150" s="77">
        <v>42201</v>
      </c>
      <c r="H150" s="111" t="s">
        <v>3467</v>
      </c>
      <c r="I150" s="127">
        <v>5.169999999998689</v>
      </c>
      <c r="J150" s="106" t="s">
        <v>324</v>
      </c>
      <c r="K150" s="106" t="s">
        <v>133</v>
      </c>
      <c r="L150" s="107">
        <v>4.2030000000000005E-2</v>
      </c>
      <c r="M150" s="107">
        <v>2.6999999999995774E-2</v>
      </c>
      <c r="N150" s="127">
        <v>803051.06626700005</v>
      </c>
      <c r="O150" s="126">
        <v>117.75</v>
      </c>
      <c r="P150" s="127">
        <v>945.59257477199992</v>
      </c>
      <c r="Q150" s="113">
        <v>4.9696198208744379E-4</v>
      </c>
      <c r="R150" s="113">
        <v>1.5722627942596219E-5</v>
      </c>
    </row>
    <row r="151" spans="2:18">
      <c r="B151" s="112" t="s">
        <v>3979</v>
      </c>
      <c r="C151" s="106" t="s">
        <v>3472</v>
      </c>
      <c r="D151" s="111" t="s">
        <v>3581</v>
      </c>
      <c r="E151" s="111"/>
      <c r="F151" s="111" t="s">
        <v>286</v>
      </c>
      <c r="G151" s="77">
        <v>42521</v>
      </c>
      <c r="H151" s="111" t="s">
        <v>3467</v>
      </c>
      <c r="I151" s="127">
        <v>1.8100000000004477</v>
      </c>
      <c r="J151" s="106" t="s">
        <v>129</v>
      </c>
      <c r="K151" s="106" t="s">
        <v>133</v>
      </c>
      <c r="L151" s="107">
        <v>2.3E-2</v>
      </c>
      <c r="M151" s="107">
        <v>2.9700000000012147E-2</v>
      </c>
      <c r="N151" s="127">
        <v>721180.75281900004</v>
      </c>
      <c r="O151" s="126">
        <v>108.4</v>
      </c>
      <c r="P151" s="127">
        <v>781.75993696499995</v>
      </c>
      <c r="Q151" s="113">
        <v>4.1085873361934686E-4</v>
      </c>
      <c r="R151" s="113">
        <v>1.2998537591405933E-5</v>
      </c>
    </row>
    <row r="152" spans="2:18">
      <c r="B152" s="112" t="s">
        <v>3980</v>
      </c>
      <c r="C152" s="106" t="s">
        <v>3472</v>
      </c>
      <c r="D152" s="111" t="s">
        <v>3582</v>
      </c>
      <c r="E152" s="111"/>
      <c r="F152" s="111" t="s">
        <v>574</v>
      </c>
      <c r="G152" s="77">
        <v>44592</v>
      </c>
      <c r="H152" s="111" t="s">
        <v>131</v>
      </c>
      <c r="I152" s="127">
        <v>12.209999999999594</v>
      </c>
      <c r="J152" s="106" t="s">
        <v>681</v>
      </c>
      <c r="K152" s="106" t="s">
        <v>133</v>
      </c>
      <c r="L152" s="107">
        <v>2.7473999999999998E-2</v>
      </c>
      <c r="M152" s="107">
        <v>3.8099999999997823E-2</v>
      </c>
      <c r="N152" s="127">
        <v>1222525.5099170001</v>
      </c>
      <c r="O152" s="126">
        <v>86.58</v>
      </c>
      <c r="P152" s="127">
        <v>1058.462646983</v>
      </c>
      <c r="Q152" s="113">
        <v>5.5628154137845915E-4</v>
      </c>
      <c r="R152" s="113">
        <v>1.7599349692082686E-5</v>
      </c>
    </row>
    <row r="153" spans="2:18">
      <c r="B153" s="112" t="s">
        <v>3980</v>
      </c>
      <c r="C153" s="106" t="s">
        <v>3472</v>
      </c>
      <c r="D153" s="111" t="s">
        <v>3583</v>
      </c>
      <c r="E153" s="111"/>
      <c r="F153" s="111" t="s">
        <v>574</v>
      </c>
      <c r="G153" s="77">
        <v>44837</v>
      </c>
      <c r="H153" s="111" t="s">
        <v>131</v>
      </c>
      <c r="I153" s="127">
        <v>12.050000000000368</v>
      </c>
      <c r="J153" s="106" t="s">
        <v>681</v>
      </c>
      <c r="K153" s="106" t="s">
        <v>133</v>
      </c>
      <c r="L153" s="107">
        <v>3.9636999999999999E-2</v>
      </c>
      <c r="M153" s="107">
        <v>3.4000000000001841E-2</v>
      </c>
      <c r="N153" s="127">
        <v>1064168.1499610001</v>
      </c>
      <c r="O153" s="126">
        <v>101.99</v>
      </c>
      <c r="P153" s="127">
        <v>1085.3450467519999</v>
      </c>
      <c r="Q153" s="113">
        <v>5.7040975159171131E-4</v>
      </c>
      <c r="R153" s="113">
        <v>1.8046330750361442E-5</v>
      </c>
    </row>
    <row r="154" spans="2:18">
      <c r="B154" s="112" t="s">
        <v>3981</v>
      </c>
      <c r="C154" s="106" t="s">
        <v>3468</v>
      </c>
      <c r="D154" s="111" t="s">
        <v>3584</v>
      </c>
      <c r="E154" s="111"/>
      <c r="F154" s="111" t="s">
        <v>574</v>
      </c>
      <c r="G154" s="77">
        <v>42432</v>
      </c>
      <c r="H154" s="111" t="s">
        <v>131</v>
      </c>
      <c r="I154" s="127">
        <v>4.7600000000003222</v>
      </c>
      <c r="J154" s="106" t="s">
        <v>681</v>
      </c>
      <c r="K154" s="106" t="s">
        <v>133</v>
      </c>
      <c r="L154" s="107">
        <v>2.5399999999999999E-2</v>
      </c>
      <c r="M154" s="107">
        <v>1.690000000000029E-2</v>
      </c>
      <c r="N154" s="127">
        <v>4229091.814793</v>
      </c>
      <c r="O154" s="126">
        <v>114.64</v>
      </c>
      <c r="P154" s="127">
        <v>4848.230898494</v>
      </c>
      <c r="Q154" s="113">
        <v>2.5480175090356592E-3</v>
      </c>
      <c r="R154" s="113">
        <v>8.0612869253124023E-5</v>
      </c>
    </row>
    <row r="155" spans="2:18">
      <c r="B155" s="112" t="s">
        <v>3982</v>
      </c>
      <c r="C155" s="106" t="s">
        <v>3472</v>
      </c>
      <c r="D155" s="111" t="s">
        <v>3585</v>
      </c>
      <c r="E155" s="111"/>
      <c r="F155" s="111" t="s">
        <v>574</v>
      </c>
      <c r="G155" s="77">
        <v>42242</v>
      </c>
      <c r="H155" s="111" t="s">
        <v>131</v>
      </c>
      <c r="I155" s="127">
        <v>3.4000000000000798</v>
      </c>
      <c r="J155" s="106" t="s">
        <v>582</v>
      </c>
      <c r="K155" s="106" t="s">
        <v>133</v>
      </c>
      <c r="L155" s="107">
        <v>2.3599999999999999E-2</v>
      </c>
      <c r="M155" s="107">
        <v>2.5500000000000599E-2</v>
      </c>
      <c r="N155" s="127">
        <v>7005088.031196001</v>
      </c>
      <c r="O155" s="126">
        <v>107.19</v>
      </c>
      <c r="P155" s="127">
        <v>7508.7544680410001</v>
      </c>
      <c r="Q155" s="113">
        <v>3.9462720023423986E-3</v>
      </c>
      <c r="R155" s="113">
        <v>1.2485012674912498E-4</v>
      </c>
    </row>
    <row r="156" spans="2:18">
      <c r="B156" s="112" t="s">
        <v>3983</v>
      </c>
      <c r="C156" s="106" t="s">
        <v>3468</v>
      </c>
      <c r="D156" s="111">
        <v>7134</v>
      </c>
      <c r="E156" s="111"/>
      <c r="F156" s="111" t="s">
        <v>574</v>
      </c>
      <c r="G156" s="77">
        <v>43705</v>
      </c>
      <c r="H156" s="111" t="s">
        <v>131</v>
      </c>
      <c r="I156" s="127">
        <v>5.6300000000035695</v>
      </c>
      <c r="J156" s="106" t="s">
        <v>681</v>
      </c>
      <c r="K156" s="106" t="s">
        <v>133</v>
      </c>
      <c r="L156" s="107">
        <v>0.04</v>
      </c>
      <c r="M156" s="107">
        <v>3.1400000000020023E-2</v>
      </c>
      <c r="N156" s="127">
        <v>408436.96735300007</v>
      </c>
      <c r="O156" s="126">
        <v>112.49</v>
      </c>
      <c r="P156" s="127">
        <v>459.450731572</v>
      </c>
      <c r="Q156" s="113">
        <v>2.4146715226544763E-4</v>
      </c>
      <c r="R156" s="113">
        <v>7.6394137424376333E-6</v>
      </c>
    </row>
    <row r="157" spans="2:18">
      <c r="B157" s="112" t="s">
        <v>3983</v>
      </c>
      <c r="C157" s="106" t="s">
        <v>3468</v>
      </c>
      <c r="D157" s="111" t="s">
        <v>3586</v>
      </c>
      <c r="E157" s="111"/>
      <c r="F157" s="111" t="s">
        <v>574</v>
      </c>
      <c r="G157" s="77">
        <v>43256</v>
      </c>
      <c r="H157" s="111" t="s">
        <v>131</v>
      </c>
      <c r="I157" s="127">
        <v>5.640000000000339</v>
      </c>
      <c r="J157" s="106" t="s">
        <v>681</v>
      </c>
      <c r="K157" s="106" t="s">
        <v>133</v>
      </c>
      <c r="L157" s="107">
        <v>0.04</v>
      </c>
      <c r="M157" s="107">
        <v>3.0500000000001633E-2</v>
      </c>
      <c r="N157" s="127">
        <v>6710584.5272439988</v>
      </c>
      <c r="O157" s="126">
        <v>114.29</v>
      </c>
      <c r="P157" s="127">
        <v>7669.5266055349994</v>
      </c>
      <c r="Q157" s="113">
        <v>4.0307667860844535E-3</v>
      </c>
      <c r="R157" s="113">
        <v>1.2752332931944294E-4</v>
      </c>
    </row>
    <row r="158" spans="2:18">
      <c r="B158" s="112" t="s">
        <v>3984</v>
      </c>
      <c r="C158" s="106" t="s">
        <v>3472</v>
      </c>
      <c r="D158" s="111" t="s">
        <v>3587</v>
      </c>
      <c r="E158" s="111"/>
      <c r="F158" s="111" t="s">
        <v>568</v>
      </c>
      <c r="G158" s="77">
        <v>42516</v>
      </c>
      <c r="H158" s="111" t="s">
        <v>294</v>
      </c>
      <c r="I158" s="127">
        <v>3.7700000000001141</v>
      </c>
      <c r="J158" s="106" t="s">
        <v>342</v>
      </c>
      <c r="K158" s="106" t="s">
        <v>133</v>
      </c>
      <c r="L158" s="107">
        <v>2.3269999999999999E-2</v>
      </c>
      <c r="M158" s="107">
        <v>2.8200000000001012E-2</v>
      </c>
      <c r="N158" s="127">
        <v>6995117.3503550002</v>
      </c>
      <c r="O158" s="126">
        <v>107.66</v>
      </c>
      <c r="P158" s="127">
        <v>7530.943203582</v>
      </c>
      <c r="Q158" s="113">
        <v>3.9579334285090844E-3</v>
      </c>
      <c r="R158" s="113">
        <v>1.2521906496071355E-4</v>
      </c>
    </row>
    <row r="159" spans="2:18">
      <c r="B159" s="112" t="s">
        <v>3985</v>
      </c>
      <c r="C159" s="106" t="s">
        <v>3472</v>
      </c>
      <c r="D159" s="111" t="s">
        <v>3588</v>
      </c>
      <c r="E159" s="111"/>
      <c r="F159" s="111" t="s">
        <v>574</v>
      </c>
      <c r="G159" s="77">
        <v>42794</v>
      </c>
      <c r="H159" s="111" t="s">
        <v>131</v>
      </c>
      <c r="I159" s="127">
        <v>5.5999999999999677</v>
      </c>
      <c r="J159" s="106" t="s">
        <v>681</v>
      </c>
      <c r="K159" s="106" t="s">
        <v>133</v>
      </c>
      <c r="L159" s="107">
        <v>2.8999999999999998E-2</v>
      </c>
      <c r="M159" s="107">
        <v>1.8900000000000073E-2</v>
      </c>
      <c r="N159" s="127">
        <v>10853988.516473001</v>
      </c>
      <c r="O159" s="126">
        <v>116.34</v>
      </c>
      <c r="P159" s="127">
        <v>12627.530800419001</v>
      </c>
      <c r="Q159" s="113">
        <v>6.636476324869185E-3</v>
      </c>
      <c r="R159" s="113">
        <v>2.0996142937832756E-4</v>
      </c>
    </row>
    <row r="160" spans="2:18">
      <c r="B160" s="112" t="s">
        <v>3986</v>
      </c>
      <c r="C160" s="106" t="s">
        <v>3472</v>
      </c>
      <c r="D160" s="111" t="s">
        <v>3589</v>
      </c>
      <c r="E160" s="111"/>
      <c r="F160" s="111" t="s">
        <v>574</v>
      </c>
      <c r="G160" s="77">
        <v>44728</v>
      </c>
      <c r="H160" s="111" t="s">
        <v>131</v>
      </c>
      <c r="I160" s="127">
        <v>9.7699999999967844</v>
      </c>
      <c r="J160" s="106" t="s">
        <v>681</v>
      </c>
      <c r="K160" s="106" t="s">
        <v>133</v>
      </c>
      <c r="L160" s="107">
        <v>2.6314999999999998E-2</v>
      </c>
      <c r="M160" s="107">
        <v>2.5999999999990274E-2</v>
      </c>
      <c r="N160" s="127">
        <v>1393043.4148560003</v>
      </c>
      <c r="O160" s="126">
        <v>103.25</v>
      </c>
      <c r="P160" s="127">
        <v>1438.3173776189997</v>
      </c>
      <c r="Q160" s="113">
        <v>7.5591652676069434E-4</v>
      </c>
      <c r="R160" s="113">
        <v>2.3915298824260428E-5</v>
      </c>
    </row>
    <row r="161" spans="2:18">
      <c r="B161" s="112" t="s">
        <v>3986</v>
      </c>
      <c r="C161" s="106" t="s">
        <v>3472</v>
      </c>
      <c r="D161" s="111" t="s">
        <v>3590</v>
      </c>
      <c r="E161" s="111"/>
      <c r="F161" s="111" t="s">
        <v>574</v>
      </c>
      <c r="G161" s="77">
        <v>44923</v>
      </c>
      <c r="H161" s="111" t="s">
        <v>131</v>
      </c>
      <c r="I161" s="127">
        <v>9.5100000000047498</v>
      </c>
      <c r="J161" s="106" t="s">
        <v>681</v>
      </c>
      <c r="K161" s="106" t="s">
        <v>133</v>
      </c>
      <c r="L161" s="107">
        <v>3.0750000000000003E-2</v>
      </c>
      <c r="M161" s="107">
        <v>3.1600000000027516E-2</v>
      </c>
      <c r="N161" s="127">
        <v>453357.52309700003</v>
      </c>
      <c r="O161" s="126">
        <v>99.43</v>
      </c>
      <c r="P161" s="127">
        <v>450.77020518599994</v>
      </c>
      <c r="Q161" s="113">
        <v>2.3690504833882883E-4</v>
      </c>
      <c r="R161" s="113">
        <v>7.4950802415682171E-6</v>
      </c>
    </row>
    <row r="162" spans="2:18">
      <c r="B162" s="112" t="s">
        <v>3986</v>
      </c>
      <c r="C162" s="106" t="s">
        <v>3472</v>
      </c>
      <c r="D162" s="111" t="s">
        <v>3591</v>
      </c>
      <c r="E162" s="111"/>
      <c r="F162" s="111" t="s">
        <v>574</v>
      </c>
      <c r="G162" s="77">
        <v>44143</v>
      </c>
      <c r="H162" s="111" t="s">
        <v>131</v>
      </c>
      <c r="I162" s="127">
        <v>6.9699999999993016</v>
      </c>
      <c r="J162" s="106" t="s">
        <v>681</v>
      </c>
      <c r="K162" s="106" t="s">
        <v>133</v>
      </c>
      <c r="L162" s="107">
        <v>2.5243000000000002E-2</v>
      </c>
      <c r="M162" s="107">
        <v>2.7599999999996506E-2</v>
      </c>
      <c r="N162" s="127">
        <v>3217580.1789160003</v>
      </c>
      <c r="O162" s="126">
        <v>106.98</v>
      </c>
      <c r="P162" s="127">
        <v>3442.1673912200004</v>
      </c>
      <c r="Q162" s="113">
        <v>1.8090522018216152E-3</v>
      </c>
      <c r="R162" s="113">
        <v>5.7233864406494976E-5</v>
      </c>
    </row>
    <row r="163" spans="2:18">
      <c r="B163" s="112" t="s">
        <v>3986</v>
      </c>
      <c r="C163" s="106" t="s">
        <v>3472</v>
      </c>
      <c r="D163" s="111" t="s">
        <v>3592</v>
      </c>
      <c r="E163" s="111"/>
      <c r="F163" s="111" t="s">
        <v>574</v>
      </c>
      <c r="G163" s="77">
        <v>43779</v>
      </c>
      <c r="H163" s="111" t="s">
        <v>131</v>
      </c>
      <c r="I163" s="127">
        <v>7.3499999999987935</v>
      </c>
      <c r="J163" s="106" t="s">
        <v>681</v>
      </c>
      <c r="K163" s="106" t="s">
        <v>133</v>
      </c>
      <c r="L163" s="107">
        <v>2.5243000000000002E-2</v>
      </c>
      <c r="M163" s="107">
        <v>3.1499999999997585E-2</v>
      </c>
      <c r="N163" s="127">
        <v>1003740.891345</v>
      </c>
      <c r="O163" s="126">
        <v>103.24</v>
      </c>
      <c r="P163" s="127">
        <v>1036.2620963750001</v>
      </c>
      <c r="Q163" s="113">
        <v>5.4461390573078659E-4</v>
      </c>
      <c r="R163" s="113">
        <v>1.7230215028123927E-5</v>
      </c>
    </row>
    <row r="164" spans="2:18">
      <c r="B164" s="112" t="s">
        <v>3986</v>
      </c>
      <c r="C164" s="106" t="s">
        <v>3472</v>
      </c>
      <c r="D164" s="111" t="s">
        <v>3593</v>
      </c>
      <c r="E164" s="111"/>
      <c r="F164" s="111" t="s">
        <v>574</v>
      </c>
      <c r="G164" s="77">
        <v>43835</v>
      </c>
      <c r="H164" s="111" t="s">
        <v>131</v>
      </c>
      <c r="I164" s="127">
        <v>7.3399999999972882</v>
      </c>
      <c r="J164" s="106" t="s">
        <v>681</v>
      </c>
      <c r="K164" s="106" t="s">
        <v>133</v>
      </c>
      <c r="L164" s="107">
        <v>2.5243000000000002E-2</v>
      </c>
      <c r="M164" s="107">
        <v>3.1999999999986088E-2</v>
      </c>
      <c r="N164" s="127">
        <v>558942.38009200001</v>
      </c>
      <c r="O164" s="126">
        <v>102.86</v>
      </c>
      <c r="P164" s="127">
        <v>574.92813138399993</v>
      </c>
      <c r="Q164" s="113">
        <v>3.0215700858196218E-4</v>
      </c>
      <c r="R164" s="113">
        <v>9.5594882454129575E-6</v>
      </c>
    </row>
    <row r="165" spans="2:18">
      <c r="B165" s="112" t="s">
        <v>3986</v>
      </c>
      <c r="C165" s="106" t="s">
        <v>3472</v>
      </c>
      <c r="D165" s="111" t="s">
        <v>3594</v>
      </c>
      <c r="E165" s="111"/>
      <c r="F165" s="111" t="s">
        <v>574</v>
      </c>
      <c r="G165" s="77">
        <v>43227</v>
      </c>
      <c r="H165" s="111" t="s">
        <v>131</v>
      </c>
      <c r="I165" s="127">
        <v>7.3899999999942478</v>
      </c>
      <c r="J165" s="106" t="s">
        <v>681</v>
      </c>
      <c r="K165" s="106" t="s">
        <v>133</v>
      </c>
      <c r="L165" s="107">
        <v>2.7806000000000001E-2</v>
      </c>
      <c r="M165" s="107">
        <v>2.7399999999974133E-2</v>
      </c>
      <c r="N165" s="127">
        <v>330151.25398500002</v>
      </c>
      <c r="O165" s="126">
        <v>110.06</v>
      </c>
      <c r="P165" s="127">
        <v>363.36446663099997</v>
      </c>
      <c r="Q165" s="113">
        <v>1.9096842591073579E-4</v>
      </c>
      <c r="R165" s="113">
        <v>6.0417609748856725E-6</v>
      </c>
    </row>
    <row r="166" spans="2:18">
      <c r="B166" s="112" t="s">
        <v>3986</v>
      </c>
      <c r="C166" s="106" t="s">
        <v>3472</v>
      </c>
      <c r="D166" s="111" t="s">
        <v>3595</v>
      </c>
      <c r="E166" s="111"/>
      <c r="F166" s="111" t="s">
        <v>574</v>
      </c>
      <c r="G166" s="77">
        <v>43279</v>
      </c>
      <c r="H166" s="111" t="s">
        <v>131</v>
      </c>
      <c r="I166" s="127">
        <v>7.4100000000030875</v>
      </c>
      <c r="J166" s="106" t="s">
        <v>681</v>
      </c>
      <c r="K166" s="106" t="s">
        <v>133</v>
      </c>
      <c r="L166" s="107">
        <v>2.7797000000000002E-2</v>
      </c>
      <c r="M166" s="107">
        <v>2.6300000000007775E-2</v>
      </c>
      <c r="N166" s="127">
        <v>386122.05632099998</v>
      </c>
      <c r="O166" s="126">
        <v>109.92</v>
      </c>
      <c r="P166" s="127">
        <v>424.42538460899999</v>
      </c>
      <c r="Q166" s="113">
        <v>2.2305936616980293E-4</v>
      </c>
      <c r="R166" s="113">
        <v>7.0570376604423055E-6</v>
      </c>
    </row>
    <row r="167" spans="2:18">
      <c r="B167" s="112" t="s">
        <v>3986</v>
      </c>
      <c r="C167" s="106" t="s">
        <v>3472</v>
      </c>
      <c r="D167" s="111" t="s">
        <v>3596</v>
      </c>
      <c r="E167" s="111"/>
      <c r="F167" s="111" t="s">
        <v>574</v>
      </c>
      <c r="G167" s="77">
        <v>43321</v>
      </c>
      <c r="H167" s="111" t="s">
        <v>131</v>
      </c>
      <c r="I167" s="127">
        <v>7.4099999999991937</v>
      </c>
      <c r="J167" s="106" t="s">
        <v>681</v>
      </c>
      <c r="K167" s="106" t="s">
        <v>133</v>
      </c>
      <c r="L167" s="107">
        <v>2.8528999999999999E-2</v>
      </c>
      <c r="M167" s="107">
        <v>2.5799999999998574E-2</v>
      </c>
      <c r="N167" s="127">
        <v>2163000.2995730001</v>
      </c>
      <c r="O167" s="126">
        <v>110.8</v>
      </c>
      <c r="P167" s="127">
        <v>2396.604227973</v>
      </c>
      <c r="Q167" s="113">
        <v>1.2595500633026729E-3</v>
      </c>
      <c r="R167" s="113">
        <v>3.9848997980084709E-5</v>
      </c>
    </row>
    <row r="168" spans="2:18">
      <c r="B168" s="112" t="s">
        <v>3986</v>
      </c>
      <c r="C168" s="106" t="s">
        <v>3472</v>
      </c>
      <c r="D168" s="111" t="s">
        <v>3597</v>
      </c>
      <c r="E168" s="111"/>
      <c r="F168" s="111" t="s">
        <v>574</v>
      </c>
      <c r="G168" s="77">
        <v>43138</v>
      </c>
      <c r="H168" s="111" t="s">
        <v>131</v>
      </c>
      <c r="I168" s="127">
        <v>7.3200000000014693</v>
      </c>
      <c r="J168" s="106" t="s">
        <v>681</v>
      </c>
      <c r="K168" s="106" t="s">
        <v>133</v>
      </c>
      <c r="L168" s="107">
        <v>2.6242999999999999E-2</v>
      </c>
      <c r="M168" s="107">
        <v>3.2000000000004594E-2</v>
      </c>
      <c r="N168" s="127">
        <v>2070098.3077759999</v>
      </c>
      <c r="O168" s="126">
        <v>105.12</v>
      </c>
      <c r="P168" s="127">
        <v>2176.0872961650002</v>
      </c>
      <c r="Q168" s="113">
        <v>1.1436560361720463E-3</v>
      </c>
      <c r="R168" s="113">
        <v>3.618240227453359E-5</v>
      </c>
    </row>
    <row r="169" spans="2:18">
      <c r="B169" s="112" t="s">
        <v>3986</v>
      </c>
      <c r="C169" s="106" t="s">
        <v>3472</v>
      </c>
      <c r="D169" s="111" t="s">
        <v>3598</v>
      </c>
      <c r="E169" s="111"/>
      <c r="F169" s="111" t="s">
        <v>574</v>
      </c>
      <c r="G169" s="77">
        <v>43417</v>
      </c>
      <c r="H169" s="111" t="s">
        <v>131</v>
      </c>
      <c r="I169" s="127">
        <v>7.3399999999998844</v>
      </c>
      <c r="J169" s="106" t="s">
        <v>681</v>
      </c>
      <c r="K169" s="106" t="s">
        <v>133</v>
      </c>
      <c r="L169" s="107">
        <v>3.0796999999999998E-2</v>
      </c>
      <c r="M169" s="107">
        <v>2.7000000000001457E-2</v>
      </c>
      <c r="N169" s="127">
        <v>2462673.9781209999</v>
      </c>
      <c r="O169" s="126">
        <v>111.5</v>
      </c>
      <c r="P169" s="127">
        <v>2745.8812688980001</v>
      </c>
      <c r="Q169" s="113">
        <v>1.4431147561595073E-3</v>
      </c>
      <c r="R169" s="113">
        <v>4.5656523451272817E-5</v>
      </c>
    </row>
    <row r="170" spans="2:18">
      <c r="B170" s="112" t="s">
        <v>3986</v>
      </c>
      <c r="C170" s="106" t="s">
        <v>3472</v>
      </c>
      <c r="D170" s="111" t="s">
        <v>3599</v>
      </c>
      <c r="E170" s="111"/>
      <c r="F170" s="111" t="s">
        <v>574</v>
      </c>
      <c r="G170" s="77">
        <v>43485</v>
      </c>
      <c r="H170" s="111" t="s">
        <v>131</v>
      </c>
      <c r="I170" s="127">
        <v>7.3899999999998318</v>
      </c>
      <c r="J170" s="106" t="s">
        <v>681</v>
      </c>
      <c r="K170" s="106" t="s">
        <v>133</v>
      </c>
      <c r="L170" s="107">
        <v>3.0190999999999999E-2</v>
      </c>
      <c r="M170" s="107">
        <v>2.5099999999999113E-2</v>
      </c>
      <c r="N170" s="127">
        <v>3112077.2868459998</v>
      </c>
      <c r="O170" s="126">
        <v>112.84</v>
      </c>
      <c r="P170" s="127">
        <v>3511.6680490809999</v>
      </c>
      <c r="Q170" s="113">
        <v>1.8455786991826079E-3</v>
      </c>
      <c r="R170" s="113">
        <v>5.8389470969477609E-5</v>
      </c>
    </row>
    <row r="171" spans="2:18">
      <c r="B171" s="112" t="s">
        <v>3986</v>
      </c>
      <c r="C171" s="106" t="s">
        <v>3472</v>
      </c>
      <c r="D171" s="111" t="s">
        <v>3600</v>
      </c>
      <c r="E171" s="111"/>
      <c r="F171" s="111" t="s">
        <v>574</v>
      </c>
      <c r="G171" s="77">
        <v>43613</v>
      </c>
      <c r="H171" s="111" t="s">
        <v>131</v>
      </c>
      <c r="I171" s="127">
        <v>7.4299999999988975</v>
      </c>
      <c r="J171" s="106" t="s">
        <v>681</v>
      </c>
      <c r="K171" s="106" t="s">
        <v>133</v>
      </c>
      <c r="L171" s="107">
        <v>2.5243000000000002E-2</v>
      </c>
      <c r="M171" s="107">
        <v>2.75E-2</v>
      </c>
      <c r="N171" s="127">
        <v>821384.81883700017</v>
      </c>
      <c r="O171" s="126">
        <v>106.02</v>
      </c>
      <c r="P171" s="127">
        <v>870.83214977199998</v>
      </c>
      <c r="Q171" s="113">
        <v>4.5767118182004745E-4</v>
      </c>
      <c r="R171" s="113">
        <v>1.447956578404576E-5</v>
      </c>
    </row>
    <row r="172" spans="2:18">
      <c r="B172" s="112" t="s">
        <v>3986</v>
      </c>
      <c r="C172" s="106" t="s">
        <v>3472</v>
      </c>
      <c r="D172" s="111" t="s">
        <v>3601</v>
      </c>
      <c r="E172" s="111"/>
      <c r="F172" s="111" t="s">
        <v>574</v>
      </c>
      <c r="G172" s="77">
        <v>43657</v>
      </c>
      <c r="H172" s="111" t="s">
        <v>131</v>
      </c>
      <c r="I172" s="127">
        <v>7.3299999999972894</v>
      </c>
      <c r="J172" s="106" t="s">
        <v>681</v>
      </c>
      <c r="K172" s="106" t="s">
        <v>133</v>
      </c>
      <c r="L172" s="107">
        <v>2.5243000000000002E-2</v>
      </c>
      <c r="M172" s="107">
        <v>3.2099999999989345E-2</v>
      </c>
      <c r="N172" s="127">
        <v>810382.20428199996</v>
      </c>
      <c r="O172" s="126">
        <v>101.9</v>
      </c>
      <c r="P172" s="127">
        <v>825.77945452799986</v>
      </c>
      <c r="Q172" s="113">
        <v>4.3399346128354855E-4</v>
      </c>
      <c r="R172" s="113">
        <v>1.3730462222923377E-5</v>
      </c>
    </row>
    <row r="173" spans="2:18">
      <c r="B173" s="112" t="s">
        <v>3986</v>
      </c>
      <c r="C173" s="106" t="s">
        <v>3472</v>
      </c>
      <c r="D173" s="111" t="s">
        <v>3602</v>
      </c>
      <c r="E173" s="111"/>
      <c r="F173" s="111" t="s">
        <v>574</v>
      </c>
      <c r="G173" s="77">
        <v>43541</v>
      </c>
      <c r="H173" s="111" t="s">
        <v>131</v>
      </c>
      <c r="I173" s="127">
        <v>7.4199999999929549</v>
      </c>
      <c r="J173" s="106" t="s">
        <v>681</v>
      </c>
      <c r="K173" s="106" t="s">
        <v>133</v>
      </c>
      <c r="L173" s="107">
        <v>2.7271E-2</v>
      </c>
      <c r="M173" s="107">
        <v>2.6399999999982215E-2</v>
      </c>
      <c r="N173" s="127">
        <v>267248.75041799998</v>
      </c>
      <c r="O173" s="126">
        <v>109.42</v>
      </c>
      <c r="P173" s="127">
        <v>292.423582393</v>
      </c>
      <c r="Q173" s="113">
        <v>1.5368500873663945E-4</v>
      </c>
      <c r="R173" s="113">
        <v>4.8622073716207561E-6</v>
      </c>
    </row>
    <row r="174" spans="2:18">
      <c r="B174" s="112" t="s">
        <v>3987</v>
      </c>
      <c r="C174" s="106" t="s">
        <v>3468</v>
      </c>
      <c r="D174" s="111">
        <v>22333</v>
      </c>
      <c r="E174" s="111"/>
      <c r="F174" s="111" t="s">
        <v>568</v>
      </c>
      <c r="G174" s="77">
        <v>41639</v>
      </c>
      <c r="H174" s="111" t="s">
        <v>294</v>
      </c>
      <c r="I174" s="127">
        <v>0.4900000000000751</v>
      </c>
      <c r="J174" s="106" t="s">
        <v>128</v>
      </c>
      <c r="K174" s="106" t="s">
        <v>133</v>
      </c>
      <c r="L174" s="107">
        <v>3.7000000000000005E-2</v>
      </c>
      <c r="M174" s="107">
        <v>4.7400000000002003E-2</v>
      </c>
      <c r="N174" s="127">
        <v>3658384.5931060002</v>
      </c>
      <c r="O174" s="126">
        <v>109.15</v>
      </c>
      <c r="P174" s="127">
        <v>3993.12695923</v>
      </c>
      <c r="Q174" s="113">
        <v>2.0986123847939815E-3</v>
      </c>
      <c r="R174" s="113">
        <v>6.6394820753178923E-5</v>
      </c>
    </row>
    <row r="175" spans="2:18">
      <c r="B175" s="112" t="s">
        <v>3987</v>
      </c>
      <c r="C175" s="106" t="s">
        <v>3468</v>
      </c>
      <c r="D175" s="111">
        <v>22334</v>
      </c>
      <c r="E175" s="111"/>
      <c r="F175" s="111" t="s">
        <v>568</v>
      </c>
      <c r="G175" s="77">
        <v>42004</v>
      </c>
      <c r="H175" s="111" t="s">
        <v>294</v>
      </c>
      <c r="I175" s="127">
        <v>0.95000000000044249</v>
      </c>
      <c r="J175" s="106" t="s">
        <v>128</v>
      </c>
      <c r="K175" s="106" t="s">
        <v>133</v>
      </c>
      <c r="L175" s="107">
        <v>3.7000000000000005E-2</v>
      </c>
      <c r="M175" s="107">
        <v>7.9500000000018389E-2</v>
      </c>
      <c r="N175" s="127">
        <v>2032435.8902120001</v>
      </c>
      <c r="O175" s="126">
        <v>105.67</v>
      </c>
      <c r="P175" s="127">
        <v>2147.6750310990001</v>
      </c>
      <c r="Q175" s="113">
        <v>1.1287237958610458E-3</v>
      </c>
      <c r="R175" s="113">
        <v>3.5709983724983477E-5</v>
      </c>
    </row>
    <row r="176" spans="2:18">
      <c r="B176" s="112" t="s">
        <v>3988</v>
      </c>
      <c r="C176" s="106" t="s">
        <v>3472</v>
      </c>
      <c r="D176" s="111" t="s">
        <v>3603</v>
      </c>
      <c r="E176" s="111"/>
      <c r="F176" s="111" t="s">
        <v>946</v>
      </c>
      <c r="G176" s="77">
        <v>42732</v>
      </c>
      <c r="H176" s="111" t="s">
        <v>3467</v>
      </c>
      <c r="I176" s="127">
        <v>2.3500000000001475</v>
      </c>
      <c r="J176" s="106" t="s">
        <v>129</v>
      </c>
      <c r="K176" s="106" t="s">
        <v>133</v>
      </c>
      <c r="L176" s="107">
        <v>2.1613000000000004E-2</v>
      </c>
      <c r="M176" s="107">
        <v>2.2200000000001774E-2</v>
      </c>
      <c r="N176" s="127">
        <v>3731444.0965200001</v>
      </c>
      <c r="O176" s="126">
        <v>109.02</v>
      </c>
      <c r="P176" s="127">
        <v>4068.0203974239998</v>
      </c>
      <c r="Q176" s="113">
        <v>2.1379730909619711E-3</v>
      </c>
      <c r="R176" s="113">
        <v>6.7640094558707702E-5</v>
      </c>
    </row>
    <row r="177" spans="2:18">
      <c r="B177" s="112" t="s">
        <v>3961</v>
      </c>
      <c r="C177" s="106" t="s">
        <v>3472</v>
      </c>
      <c r="D177" s="111">
        <v>2424</v>
      </c>
      <c r="E177" s="111"/>
      <c r="F177" s="111" t="s">
        <v>612</v>
      </c>
      <c r="G177" s="77">
        <v>40618</v>
      </c>
      <c r="H177" s="111" t="s">
        <v>131</v>
      </c>
      <c r="I177" s="127">
        <v>1.27</v>
      </c>
      <c r="J177" s="106" t="s">
        <v>129</v>
      </c>
      <c r="K177" s="106" t="s">
        <v>133</v>
      </c>
      <c r="L177" s="107">
        <v>7.1500000000000008E-2</v>
      </c>
      <c r="M177" s="107">
        <v>1.37E-2</v>
      </c>
      <c r="N177" s="127">
        <v>24642060.210000001</v>
      </c>
      <c r="O177" s="126">
        <v>125.08</v>
      </c>
      <c r="P177" s="127">
        <v>30822.28815</v>
      </c>
      <c r="Q177" s="113">
        <v>1.6198842736458319E-2</v>
      </c>
      <c r="R177" s="113">
        <v>5.1249066654186683E-4</v>
      </c>
    </row>
    <row r="178" spans="2:18">
      <c r="B178" s="112" t="s">
        <v>3989</v>
      </c>
      <c r="C178" s="106" t="s">
        <v>3472</v>
      </c>
      <c r="D178" s="111" t="s">
        <v>3604</v>
      </c>
      <c r="E178" s="111"/>
      <c r="F178" s="111" t="s">
        <v>612</v>
      </c>
      <c r="G178" s="77">
        <v>41816</v>
      </c>
      <c r="H178" s="111" t="s">
        <v>131</v>
      </c>
      <c r="I178" s="127">
        <v>7.0100000000014058</v>
      </c>
      <c r="J178" s="106" t="s">
        <v>681</v>
      </c>
      <c r="K178" s="106" t="s">
        <v>133</v>
      </c>
      <c r="L178" s="107">
        <v>4.4999999999999998E-2</v>
      </c>
      <c r="M178" s="107">
        <v>2.2600000000003242E-2</v>
      </c>
      <c r="N178" s="127">
        <v>1473142.9463470001</v>
      </c>
      <c r="O178" s="126">
        <v>125.69</v>
      </c>
      <c r="P178" s="127">
        <v>1851.5933947399997</v>
      </c>
      <c r="Q178" s="113">
        <v>9.731162744080128E-4</v>
      </c>
      <c r="R178" s="113">
        <v>3.0786952883471123E-5</v>
      </c>
    </row>
    <row r="179" spans="2:18">
      <c r="B179" s="112" t="s">
        <v>3989</v>
      </c>
      <c r="C179" s="106" t="s">
        <v>3472</v>
      </c>
      <c r="D179" s="111" t="s">
        <v>3605</v>
      </c>
      <c r="E179" s="111"/>
      <c r="F179" s="111" t="s">
        <v>612</v>
      </c>
      <c r="G179" s="77">
        <v>42625</v>
      </c>
      <c r="H179" s="111" t="s">
        <v>131</v>
      </c>
      <c r="I179" s="127">
        <v>6.9299999999978166</v>
      </c>
      <c r="J179" s="106" t="s">
        <v>681</v>
      </c>
      <c r="K179" s="106" t="s">
        <v>133</v>
      </c>
      <c r="L179" s="107">
        <v>4.4999999999999998E-2</v>
      </c>
      <c r="M179" s="107">
        <v>2.6699999999982137E-2</v>
      </c>
      <c r="N179" s="127">
        <v>410209.29398299998</v>
      </c>
      <c r="O179" s="126">
        <v>122.84</v>
      </c>
      <c r="P179" s="127">
        <v>503.90109626999998</v>
      </c>
      <c r="Q179" s="113">
        <v>2.6482831428615634E-4</v>
      </c>
      <c r="R179" s="113">
        <v>8.3785021878263661E-6</v>
      </c>
    </row>
    <row r="180" spans="2:18">
      <c r="B180" s="112" t="s">
        <v>3989</v>
      </c>
      <c r="C180" s="106" t="s">
        <v>3472</v>
      </c>
      <c r="D180" s="111" t="s">
        <v>3606</v>
      </c>
      <c r="E180" s="111"/>
      <c r="F180" s="111" t="s">
        <v>612</v>
      </c>
      <c r="G180" s="77">
        <v>42716</v>
      </c>
      <c r="H180" s="111" t="s">
        <v>131</v>
      </c>
      <c r="I180" s="127">
        <v>6.9799999999921187</v>
      </c>
      <c r="J180" s="106" t="s">
        <v>681</v>
      </c>
      <c r="K180" s="106" t="s">
        <v>133</v>
      </c>
      <c r="L180" s="107">
        <v>4.4999999999999998E-2</v>
      </c>
      <c r="M180" s="107">
        <v>2.4299999999968836E-2</v>
      </c>
      <c r="N180" s="127">
        <v>310347.43105399999</v>
      </c>
      <c r="O180" s="126">
        <v>125.11</v>
      </c>
      <c r="P180" s="127">
        <v>388.27566664699998</v>
      </c>
      <c r="Q180" s="113">
        <v>2.0406065999380605E-4</v>
      </c>
      <c r="R180" s="113">
        <v>6.4559663524496868E-6</v>
      </c>
    </row>
    <row r="181" spans="2:18">
      <c r="B181" s="112" t="s">
        <v>3989</v>
      </c>
      <c r="C181" s="106" t="s">
        <v>3472</v>
      </c>
      <c r="D181" s="111" t="s">
        <v>3607</v>
      </c>
      <c r="E181" s="111"/>
      <c r="F181" s="111" t="s">
        <v>612</v>
      </c>
      <c r="G181" s="77">
        <v>42803</v>
      </c>
      <c r="H181" s="111" t="s">
        <v>131</v>
      </c>
      <c r="I181" s="127">
        <v>6.9099999999991679</v>
      </c>
      <c r="J181" s="106" t="s">
        <v>681</v>
      </c>
      <c r="K181" s="106" t="s">
        <v>133</v>
      </c>
      <c r="L181" s="107">
        <v>4.4999999999999998E-2</v>
      </c>
      <c r="M181" s="107">
        <v>2.8099999999997013E-2</v>
      </c>
      <c r="N181" s="127">
        <v>1988939.268096</v>
      </c>
      <c r="O181" s="126">
        <v>122.67</v>
      </c>
      <c r="P181" s="127">
        <v>2439.831931833</v>
      </c>
      <c r="Q181" s="113">
        <v>1.2822686484148017E-3</v>
      </c>
      <c r="R181" s="113">
        <v>4.0567756907276357E-5</v>
      </c>
    </row>
    <row r="182" spans="2:18">
      <c r="B182" s="112" t="s">
        <v>3989</v>
      </c>
      <c r="C182" s="106" t="s">
        <v>3472</v>
      </c>
      <c r="D182" s="111" t="s">
        <v>3608</v>
      </c>
      <c r="E182" s="111"/>
      <c r="F182" s="111" t="s">
        <v>612</v>
      </c>
      <c r="G182" s="77">
        <v>42898</v>
      </c>
      <c r="H182" s="111" t="s">
        <v>131</v>
      </c>
      <c r="I182" s="127">
        <v>6.8799999999927799</v>
      </c>
      <c r="J182" s="106" t="s">
        <v>681</v>
      </c>
      <c r="K182" s="106" t="s">
        <v>133</v>
      </c>
      <c r="L182" s="107">
        <v>4.4999999999999998E-2</v>
      </c>
      <c r="M182" s="107">
        <v>2.8899999999976007E-2</v>
      </c>
      <c r="N182" s="127">
        <v>374068.508944</v>
      </c>
      <c r="O182" s="126">
        <v>121.45</v>
      </c>
      <c r="P182" s="127">
        <v>454.30622548099996</v>
      </c>
      <c r="Q182" s="113">
        <v>2.3876342551033776E-4</v>
      </c>
      <c r="R182" s="113">
        <v>7.5538746240316791E-6</v>
      </c>
    </row>
    <row r="183" spans="2:18">
      <c r="B183" s="112" t="s">
        <v>3989</v>
      </c>
      <c r="C183" s="106" t="s">
        <v>3472</v>
      </c>
      <c r="D183" s="111" t="s">
        <v>3609</v>
      </c>
      <c r="E183" s="111"/>
      <c r="F183" s="111" t="s">
        <v>612</v>
      </c>
      <c r="G183" s="77">
        <v>42989</v>
      </c>
      <c r="H183" s="111" t="s">
        <v>131</v>
      </c>
      <c r="I183" s="127">
        <v>6.8799999999991632</v>
      </c>
      <c r="J183" s="106" t="s">
        <v>681</v>
      </c>
      <c r="K183" s="106" t="s">
        <v>133</v>
      </c>
      <c r="L183" s="107">
        <v>4.4999999999999998E-2</v>
      </c>
      <c r="M183" s="107">
        <v>2.9199999999994425E-2</v>
      </c>
      <c r="N183" s="127">
        <v>471373.41034499998</v>
      </c>
      <c r="O183" s="126">
        <v>121.68</v>
      </c>
      <c r="P183" s="127">
        <v>573.56717404599999</v>
      </c>
      <c r="Q183" s="113">
        <v>3.0144174909888937E-4</v>
      </c>
      <c r="R183" s="113">
        <v>9.5368592332548637E-6</v>
      </c>
    </row>
    <row r="184" spans="2:18">
      <c r="B184" s="112" t="s">
        <v>3989</v>
      </c>
      <c r="C184" s="106" t="s">
        <v>3472</v>
      </c>
      <c r="D184" s="111" t="s">
        <v>3610</v>
      </c>
      <c r="E184" s="111"/>
      <c r="F184" s="111" t="s">
        <v>612</v>
      </c>
      <c r="G184" s="77">
        <v>43080</v>
      </c>
      <c r="H184" s="111" t="s">
        <v>131</v>
      </c>
      <c r="I184" s="127">
        <v>6.8700000000161099</v>
      </c>
      <c r="J184" s="106" t="s">
        <v>681</v>
      </c>
      <c r="K184" s="106" t="s">
        <v>133</v>
      </c>
      <c r="L184" s="107">
        <v>4.4999999999999998E-2</v>
      </c>
      <c r="M184" s="107">
        <v>2.9900000000051802E-2</v>
      </c>
      <c r="N184" s="127">
        <v>146047.77382999999</v>
      </c>
      <c r="O184" s="126">
        <v>120.28</v>
      </c>
      <c r="P184" s="127">
        <v>175.666271591</v>
      </c>
      <c r="Q184" s="113">
        <v>9.2322487342737551E-5</v>
      </c>
      <c r="R184" s="113">
        <v>2.920851436417325E-6</v>
      </c>
    </row>
    <row r="185" spans="2:18">
      <c r="B185" s="112" t="s">
        <v>3989</v>
      </c>
      <c r="C185" s="106" t="s">
        <v>3472</v>
      </c>
      <c r="D185" s="111" t="s">
        <v>3611</v>
      </c>
      <c r="E185" s="111"/>
      <c r="F185" s="111" t="s">
        <v>612</v>
      </c>
      <c r="G185" s="77">
        <v>43171</v>
      </c>
      <c r="H185" s="111" t="s">
        <v>131</v>
      </c>
      <c r="I185" s="127">
        <v>6.7299999999917492</v>
      </c>
      <c r="J185" s="106" t="s">
        <v>681</v>
      </c>
      <c r="K185" s="106" t="s">
        <v>133</v>
      </c>
      <c r="L185" s="107">
        <v>4.4999999999999998E-2</v>
      </c>
      <c r="M185" s="107">
        <v>2.9599999999948525E-2</v>
      </c>
      <c r="N185" s="127">
        <v>109124.752062</v>
      </c>
      <c r="O185" s="126">
        <v>121.06</v>
      </c>
      <c r="P185" s="127">
        <v>132.106427833</v>
      </c>
      <c r="Q185" s="113">
        <v>6.9429344068410673E-5</v>
      </c>
      <c r="R185" s="113">
        <v>2.1965699277455882E-6</v>
      </c>
    </row>
    <row r="186" spans="2:18">
      <c r="B186" s="112" t="s">
        <v>3989</v>
      </c>
      <c r="C186" s="106" t="s">
        <v>3472</v>
      </c>
      <c r="D186" s="111" t="s">
        <v>3612</v>
      </c>
      <c r="E186" s="111"/>
      <c r="F186" s="111" t="s">
        <v>612</v>
      </c>
      <c r="G186" s="77">
        <v>43341</v>
      </c>
      <c r="H186" s="111" t="s">
        <v>131</v>
      </c>
      <c r="I186" s="127">
        <v>6.92000000000965</v>
      </c>
      <c r="J186" s="106" t="s">
        <v>681</v>
      </c>
      <c r="K186" s="106" t="s">
        <v>133</v>
      </c>
      <c r="L186" s="107">
        <v>4.4999999999999998E-2</v>
      </c>
      <c r="M186" s="107">
        <v>2.7800000000039203E-2</v>
      </c>
      <c r="N186" s="127">
        <v>273767.57657999999</v>
      </c>
      <c r="O186" s="126">
        <v>121.14</v>
      </c>
      <c r="P186" s="127">
        <v>331.64204241499999</v>
      </c>
      <c r="Q186" s="113">
        <v>1.7429651113940494E-4</v>
      </c>
      <c r="R186" s="113">
        <v>5.5143034982809808E-6</v>
      </c>
    </row>
    <row r="187" spans="2:18">
      <c r="B187" s="112" t="s">
        <v>3989</v>
      </c>
      <c r="C187" s="106" t="s">
        <v>3472</v>
      </c>
      <c r="D187" s="111" t="s">
        <v>3613</v>
      </c>
      <c r="E187" s="111"/>
      <c r="F187" s="111" t="s">
        <v>612</v>
      </c>
      <c r="G187" s="77">
        <v>43990</v>
      </c>
      <c r="H187" s="111" t="s">
        <v>131</v>
      </c>
      <c r="I187" s="127">
        <v>6.6700000000070165</v>
      </c>
      <c r="J187" s="106" t="s">
        <v>681</v>
      </c>
      <c r="K187" s="106" t="s">
        <v>133</v>
      </c>
      <c r="L187" s="107">
        <v>4.4999999999999998E-2</v>
      </c>
      <c r="M187" s="107">
        <v>4.0900000000044658E-2</v>
      </c>
      <c r="N187" s="127">
        <v>282360.447063</v>
      </c>
      <c r="O187" s="126">
        <v>111.04</v>
      </c>
      <c r="P187" s="127">
        <v>313.53305214</v>
      </c>
      <c r="Q187" s="113">
        <v>1.647792201403336E-4</v>
      </c>
      <c r="R187" s="113">
        <v>5.2132003338673115E-6</v>
      </c>
    </row>
    <row r="188" spans="2:18">
      <c r="B188" s="112" t="s">
        <v>3989</v>
      </c>
      <c r="C188" s="106" t="s">
        <v>3472</v>
      </c>
      <c r="D188" s="111" t="s">
        <v>3614</v>
      </c>
      <c r="E188" s="111"/>
      <c r="F188" s="111" t="s">
        <v>612</v>
      </c>
      <c r="G188" s="77">
        <v>41893</v>
      </c>
      <c r="H188" s="111" t="s">
        <v>131</v>
      </c>
      <c r="I188" s="127">
        <v>7.0100000000083433</v>
      </c>
      <c r="J188" s="106" t="s">
        <v>681</v>
      </c>
      <c r="K188" s="106" t="s">
        <v>133</v>
      </c>
      <c r="L188" s="107">
        <v>4.4999999999999998E-2</v>
      </c>
      <c r="M188" s="107">
        <v>2.2600000000014369E-2</v>
      </c>
      <c r="N188" s="127">
        <v>289015.79914800002</v>
      </c>
      <c r="O188" s="126">
        <v>125.24</v>
      </c>
      <c r="P188" s="127">
        <v>361.96338219799998</v>
      </c>
      <c r="Q188" s="113">
        <v>1.9023207738656995E-4</v>
      </c>
      <c r="R188" s="113">
        <v>6.018464758477106E-6</v>
      </c>
    </row>
    <row r="189" spans="2:18">
      <c r="B189" s="112" t="s">
        <v>3989</v>
      </c>
      <c r="C189" s="106" t="s">
        <v>3472</v>
      </c>
      <c r="D189" s="111" t="s">
        <v>3615</v>
      </c>
      <c r="E189" s="111"/>
      <c r="F189" s="111" t="s">
        <v>612</v>
      </c>
      <c r="G189" s="77">
        <v>42151</v>
      </c>
      <c r="H189" s="111" t="s">
        <v>131</v>
      </c>
      <c r="I189" s="127">
        <v>7.0099999999984695</v>
      </c>
      <c r="J189" s="106" t="s">
        <v>681</v>
      </c>
      <c r="K189" s="106" t="s">
        <v>133</v>
      </c>
      <c r="L189" s="107">
        <v>4.4999999999999998E-2</v>
      </c>
      <c r="M189" s="107">
        <v>2.2599999999997761E-2</v>
      </c>
      <c r="N189" s="127">
        <v>1058425.0945929999</v>
      </c>
      <c r="O189" s="126">
        <v>126.46</v>
      </c>
      <c r="P189" s="127">
        <v>1338.4844184049998</v>
      </c>
      <c r="Q189" s="113">
        <v>7.0344870223213677E-4</v>
      </c>
      <c r="R189" s="113">
        <v>2.2255348740040941E-5</v>
      </c>
    </row>
    <row r="190" spans="2:18">
      <c r="B190" s="112" t="s">
        <v>3989</v>
      </c>
      <c r="C190" s="106" t="s">
        <v>3472</v>
      </c>
      <c r="D190" s="111" t="s">
        <v>3616</v>
      </c>
      <c r="E190" s="111"/>
      <c r="F190" s="111" t="s">
        <v>612</v>
      </c>
      <c r="G190" s="77">
        <v>42166</v>
      </c>
      <c r="H190" s="111" t="s">
        <v>131</v>
      </c>
      <c r="I190" s="127">
        <v>7.0100000000014759</v>
      </c>
      <c r="J190" s="106" t="s">
        <v>681</v>
      </c>
      <c r="K190" s="106" t="s">
        <v>133</v>
      </c>
      <c r="L190" s="107">
        <v>4.4999999999999998E-2</v>
      </c>
      <c r="M190" s="107">
        <v>2.2600000000002854E-2</v>
      </c>
      <c r="N190" s="127">
        <v>995861.67484899994</v>
      </c>
      <c r="O190" s="126">
        <v>126.49</v>
      </c>
      <c r="P190" s="127">
        <v>1259.6654756140001</v>
      </c>
      <c r="Q190" s="113">
        <v>6.6202492302691541E-4</v>
      </c>
      <c r="R190" s="113">
        <v>2.0944804489383654E-5</v>
      </c>
    </row>
    <row r="191" spans="2:18">
      <c r="B191" s="112" t="s">
        <v>3989</v>
      </c>
      <c r="C191" s="106" t="s">
        <v>3472</v>
      </c>
      <c r="D191" s="111" t="s">
        <v>3617</v>
      </c>
      <c r="E191" s="111"/>
      <c r="F191" s="111" t="s">
        <v>612</v>
      </c>
      <c r="G191" s="77">
        <v>42257</v>
      </c>
      <c r="H191" s="111" t="s">
        <v>131</v>
      </c>
      <c r="I191" s="127">
        <v>7.0099999999982847</v>
      </c>
      <c r="J191" s="106" t="s">
        <v>681</v>
      </c>
      <c r="K191" s="106" t="s">
        <v>133</v>
      </c>
      <c r="L191" s="107">
        <v>4.4999999999999998E-2</v>
      </c>
      <c r="M191" s="107">
        <v>2.2599999999990374E-2</v>
      </c>
      <c r="N191" s="127">
        <v>529205.33969399997</v>
      </c>
      <c r="O191" s="126">
        <v>125.61</v>
      </c>
      <c r="P191" s="127">
        <v>664.73482321400002</v>
      </c>
      <c r="Q191" s="113">
        <v>3.4935546674171909E-4</v>
      </c>
      <c r="R191" s="113">
        <v>1.105272882287725E-5</v>
      </c>
    </row>
    <row r="192" spans="2:18">
      <c r="B192" s="112" t="s">
        <v>3989</v>
      </c>
      <c r="C192" s="106" t="s">
        <v>3472</v>
      </c>
      <c r="D192" s="111" t="s">
        <v>3618</v>
      </c>
      <c r="E192" s="111"/>
      <c r="F192" s="111" t="s">
        <v>612</v>
      </c>
      <c r="G192" s="77">
        <v>42348</v>
      </c>
      <c r="H192" s="111" t="s">
        <v>131</v>
      </c>
      <c r="I192" s="127">
        <v>7.0100000000016509</v>
      </c>
      <c r="J192" s="106" t="s">
        <v>681</v>
      </c>
      <c r="K192" s="106" t="s">
        <v>133</v>
      </c>
      <c r="L192" s="107">
        <v>4.4999999999999998E-2</v>
      </c>
      <c r="M192" s="107">
        <v>2.2600000000005709E-2</v>
      </c>
      <c r="N192" s="127">
        <v>916418.27490900015</v>
      </c>
      <c r="O192" s="126">
        <v>126.22</v>
      </c>
      <c r="P192" s="127">
        <v>1156.7032007089999</v>
      </c>
      <c r="Q192" s="113">
        <v>6.0791246742799242E-4</v>
      </c>
      <c r="R192" s="113">
        <v>1.9232822412065672E-5</v>
      </c>
    </row>
    <row r="193" spans="2:18">
      <c r="B193" s="112" t="s">
        <v>3989</v>
      </c>
      <c r="C193" s="106" t="s">
        <v>3472</v>
      </c>
      <c r="D193" s="111" t="s">
        <v>3619</v>
      </c>
      <c r="E193" s="111"/>
      <c r="F193" s="111" t="s">
        <v>612</v>
      </c>
      <c r="G193" s="77">
        <v>42439</v>
      </c>
      <c r="H193" s="111" t="s">
        <v>131</v>
      </c>
      <c r="I193" s="127">
        <v>7.0099999999977527</v>
      </c>
      <c r="J193" s="106" t="s">
        <v>681</v>
      </c>
      <c r="K193" s="106" t="s">
        <v>133</v>
      </c>
      <c r="L193" s="107">
        <v>4.4999999999999998E-2</v>
      </c>
      <c r="M193" s="107">
        <v>2.2599999999991929E-2</v>
      </c>
      <c r="N193" s="127">
        <v>1088416.5460349999</v>
      </c>
      <c r="O193" s="126">
        <v>127.52</v>
      </c>
      <c r="P193" s="127">
        <v>1387.948829012</v>
      </c>
      <c r="Q193" s="113">
        <v>7.2944502685848994E-4</v>
      </c>
      <c r="R193" s="113">
        <v>2.3077807106490355E-5</v>
      </c>
    </row>
    <row r="194" spans="2:18">
      <c r="B194" s="112" t="s">
        <v>3989</v>
      </c>
      <c r="C194" s="106" t="s">
        <v>3472</v>
      </c>
      <c r="D194" s="111" t="s">
        <v>3620</v>
      </c>
      <c r="E194" s="111"/>
      <c r="F194" s="111" t="s">
        <v>612</v>
      </c>
      <c r="G194" s="77">
        <v>42549</v>
      </c>
      <c r="H194" s="111" t="s">
        <v>131</v>
      </c>
      <c r="I194" s="127">
        <v>7.00000000000309</v>
      </c>
      <c r="J194" s="106" t="s">
        <v>681</v>
      </c>
      <c r="K194" s="106" t="s">
        <v>133</v>
      </c>
      <c r="L194" s="107">
        <v>4.4999999999999998E-2</v>
      </c>
      <c r="M194" s="107">
        <v>2.3100000000006896E-2</v>
      </c>
      <c r="N194" s="127">
        <v>765579.49551000004</v>
      </c>
      <c r="O194" s="126">
        <v>126.82</v>
      </c>
      <c r="P194" s="127">
        <v>970.90793984300001</v>
      </c>
      <c r="Q194" s="113">
        <v>5.1026662759609206E-4</v>
      </c>
      <c r="R194" s="113">
        <v>1.6143553483745165E-5</v>
      </c>
    </row>
    <row r="195" spans="2:18">
      <c r="B195" s="112" t="s">
        <v>3989</v>
      </c>
      <c r="C195" s="106" t="s">
        <v>3472</v>
      </c>
      <c r="D195" s="111" t="s">
        <v>3621</v>
      </c>
      <c r="E195" s="111"/>
      <c r="F195" s="111" t="s">
        <v>612</v>
      </c>
      <c r="G195" s="77">
        <v>42604</v>
      </c>
      <c r="H195" s="111" t="s">
        <v>131</v>
      </c>
      <c r="I195" s="127">
        <v>6.9299999999997803</v>
      </c>
      <c r="J195" s="106" t="s">
        <v>681</v>
      </c>
      <c r="K195" s="106" t="s">
        <v>133</v>
      </c>
      <c r="L195" s="107">
        <v>4.4999999999999998E-2</v>
      </c>
      <c r="M195" s="107">
        <v>2.6699999999998943E-2</v>
      </c>
      <c r="N195" s="127">
        <v>1001128.4442559999</v>
      </c>
      <c r="O195" s="126">
        <v>122.87</v>
      </c>
      <c r="P195" s="127">
        <v>1230.086520739</v>
      </c>
      <c r="Q195" s="113">
        <v>6.4647952172519792E-4</v>
      </c>
      <c r="R195" s="113">
        <v>2.0452987067337374E-5</v>
      </c>
    </row>
    <row r="196" spans="2:18">
      <c r="B196" s="112" t="s">
        <v>3990</v>
      </c>
      <c r="C196" s="106" t="s">
        <v>3472</v>
      </c>
      <c r="D196" s="111" t="s">
        <v>3622</v>
      </c>
      <c r="E196" s="111"/>
      <c r="F196" s="111" t="s">
        <v>643</v>
      </c>
      <c r="G196" s="77">
        <v>44294</v>
      </c>
      <c r="H196" s="111" t="s">
        <v>131</v>
      </c>
      <c r="I196" s="127">
        <v>7.7499999999996438</v>
      </c>
      <c r="J196" s="106" t="s">
        <v>681</v>
      </c>
      <c r="K196" s="106" t="s">
        <v>133</v>
      </c>
      <c r="L196" s="107">
        <v>0.03</v>
      </c>
      <c r="M196" s="107">
        <v>4.8799999999998081E-2</v>
      </c>
      <c r="N196" s="127">
        <v>3734414.5921280002</v>
      </c>
      <c r="O196" s="126">
        <v>94.05</v>
      </c>
      <c r="P196" s="127">
        <v>3512.2168292109995</v>
      </c>
      <c r="Q196" s="113">
        <v>1.8458671139485556E-3</v>
      </c>
      <c r="R196" s="113">
        <v>5.8398595687708774E-5</v>
      </c>
    </row>
    <row r="197" spans="2:18">
      <c r="B197" s="112" t="s">
        <v>3973</v>
      </c>
      <c r="C197" s="106" t="s">
        <v>3472</v>
      </c>
      <c r="D197" s="111" t="s">
        <v>3539</v>
      </c>
      <c r="E197" s="111"/>
      <c r="F197" s="111" t="s">
        <v>643</v>
      </c>
      <c r="G197" s="77">
        <v>44858</v>
      </c>
      <c r="H197" s="111" t="s">
        <v>131</v>
      </c>
      <c r="I197" s="127">
        <v>5.8899999999953359</v>
      </c>
      <c r="J197" s="106" t="s">
        <v>681</v>
      </c>
      <c r="K197" s="106" t="s">
        <v>133</v>
      </c>
      <c r="L197" s="107">
        <v>3.49E-2</v>
      </c>
      <c r="M197" s="107">
        <v>4.0699999999971516E-2</v>
      </c>
      <c r="N197" s="127">
        <v>493477.83664899995</v>
      </c>
      <c r="O197" s="126">
        <v>98.19</v>
      </c>
      <c r="P197" s="127">
        <v>484.54588683399999</v>
      </c>
      <c r="Q197" s="113">
        <v>2.546560651572422E-4</v>
      </c>
      <c r="R197" s="113">
        <v>8.056677794496468E-6</v>
      </c>
    </row>
    <row r="198" spans="2:18">
      <c r="B198" s="112" t="s">
        <v>3973</v>
      </c>
      <c r="C198" s="106" t="s">
        <v>3472</v>
      </c>
      <c r="D198" s="111" t="s">
        <v>3540</v>
      </c>
      <c r="E198" s="111"/>
      <c r="F198" s="111" t="s">
        <v>643</v>
      </c>
      <c r="G198" s="77">
        <v>44858</v>
      </c>
      <c r="H198" s="111" t="s">
        <v>131</v>
      </c>
      <c r="I198" s="127">
        <v>5.9499999999962441</v>
      </c>
      <c r="J198" s="106" t="s">
        <v>681</v>
      </c>
      <c r="K198" s="106" t="s">
        <v>133</v>
      </c>
      <c r="L198" s="107">
        <v>3.49E-2</v>
      </c>
      <c r="M198" s="107">
        <v>4.0599999999959932E-2</v>
      </c>
      <c r="N198" s="127">
        <v>406738.26441200002</v>
      </c>
      <c r="O198" s="126">
        <v>98.18</v>
      </c>
      <c r="P198" s="127">
        <v>399.33562410999997</v>
      </c>
      <c r="Q198" s="113">
        <v>2.0987328852881815E-4</v>
      </c>
      <c r="R198" s="113">
        <v>6.6398633085923658E-6</v>
      </c>
    </row>
    <row r="199" spans="2:18">
      <c r="B199" s="112" t="s">
        <v>3973</v>
      </c>
      <c r="C199" s="106" t="s">
        <v>3472</v>
      </c>
      <c r="D199" s="111" t="s">
        <v>3541</v>
      </c>
      <c r="E199" s="111"/>
      <c r="F199" s="111" t="s">
        <v>643</v>
      </c>
      <c r="G199" s="77">
        <v>44858</v>
      </c>
      <c r="H199" s="111" t="s">
        <v>131</v>
      </c>
      <c r="I199" s="127">
        <v>5.7999999999956273</v>
      </c>
      <c r="J199" s="106" t="s">
        <v>681</v>
      </c>
      <c r="K199" s="106" t="s">
        <v>133</v>
      </c>
      <c r="L199" s="107">
        <v>3.49E-2</v>
      </c>
      <c r="M199" s="107">
        <v>4.0699999999969594E-2</v>
      </c>
      <c r="N199" s="127">
        <v>512232.33875500003</v>
      </c>
      <c r="O199" s="126">
        <v>98.22</v>
      </c>
      <c r="P199" s="127">
        <v>503.114601779</v>
      </c>
      <c r="Q199" s="113">
        <v>2.6441496727860138E-4</v>
      </c>
      <c r="R199" s="113">
        <v>8.3654249275021989E-6</v>
      </c>
    </row>
    <row r="200" spans="2:18">
      <c r="B200" s="112" t="s">
        <v>3973</v>
      </c>
      <c r="C200" s="106" t="s">
        <v>3472</v>
      </c>
      <c r="D200" s="111" t="s">
        <v>3542</v>
      </c>
      <c r="E200" s="111"/>
      <c r="F200" s="111" t="s">
        <v>643</v>
      </c>
      <c r="G200" s="77">
        <v>44858</v>
      </c>
      <c r="H200" s="111" t="s">
        <v>131</v>
      </c>
      <c r="I200" s="127">
        <v>5.8400000000028784</v>
      </c>
      <c r="J200" s="106" t="s">
        <v>681</v>
      </c>
      <c r="K200" s="106" t="s">
        <v>133</v>
      </c>
      <c r="L200" s="107">
        <v>3.49E-2</v>
      </c>
      <c r="M200" s="107">
        <v>4.0700000000011942E-2</v>
      </c>
      <c r="N200" s="127">
        <v>622415.03862400004</v>
      </c>
      <c r="O200" s="126">
        <v>98.21</v>
      </c>
      <c r="P200" s="127">
        <v>611.27380816100003</v>
      </c>
      <c r="Q200" s="113">
        <v>3.2125870211605398E-4</v>
      </c>
      <c r="R200" s="113">
        <v>1.0163817814545225E-5</v>
      </c>
    </row>
    <row r="201" spans="2:18">
      <c r="B201" s="112" t="s">
        <v>3973</v>
      </c>
      <c r="C201" s="106" t="s">
        <v>3472</v>
      </c>
      <c r="D201" s="111" t="s">
        <v>3553</v>
      </c>
      <c r="E201" s="111"/>
      <c r="F201" s="111" t="s">
        <v>643</v>
      </c>
      <c r="G201" s="77">
        <v>44858</v>
      </c>
      <c r="H201" s="111" t="s">
        <v>131</v>
      </c>
      <c r="I201" s="127">
        <v>6.0499999999972225</v>
      </c>
      <c r="J201" s="106" t="s">
        <v>681</v>
      </c>
      <c r="K201" s="106" t="s">
        <v>133</v>
      </c>
      <c r="L201" s="107">
        <v>3.49E-2</v>
      </c>
      <c r="M201" s="107">
        <v>4.059999999996667E-2</v>
      </c>
      <c r="N201" s="127">
        <v>366884.947438</v>
      </c>
      <c r="O201" s="126">
        <v>98.16</v>
      </c>
      <c r="P201" s="127">
        <v>360.13425872000005</v>
      </c>
      <c r="Q201" s="113">
        <v>1.8927077031483379E-4</v>
      </c>
      <c r="R201" s="113">
        <v>5.9880514190823938E-6</v>
      </c>
    </row>
    <row r="202" spans="2:18">
      <c r="B202" s="112" t="s">
        <v>3991</v>
      </c>
      <c r="C202" s="106" t="s">
        <v>3468</v>
      </c>
      <c r="D202" s="111" t="s">
        <v>3623</v>
      </c>
      <c r="E202" s="111"/>
      <c r="F202" s="111" t="s">
        <v>643</v>
      </c>
      <c r="G202" s="77">
        <v>42372</v>
      </c>
      <c r="H202" s="111" t="s">
        <v>131</v>
      </c>
      <c r="I202" s="127">
        <v>9.9599999999995816</v>
      </c>
      <c r="J202" s="106" t="s">
        <v>129</v>
      </c>
      <c r="K202" s="106" t="s">
        <v>133</v>
      </c>
      <c r="L202" s="107">
        <v>6.7000000000000004E-2</v>
      </c>
      <c r="M202" s="107">
        <v>2.899999999999861E-2</v>
      </c>
      <c r="N202" s="127">
        <v>4620601.036018</v>
      </c>
      <c r="O202" s="126">
        <v>155.55000000000001</v>
      </c>
      <c r="P202" s="127">
        <v>7187.3451376499997</v>
      </c>
      <c r="Q202" s="113">
        <v>3.7773533558195845E-3</v>
      </c>
      <c r="R202" s="113">
        <v>1.1950596536943653E-4</v>
      </c>
    </row>
    <row r="203" spans="2:18">
      <c r="B203" s="112" t="s">
        <v>4027</v>
      </c>
      <c r="C203" s="106" t="s">
        <v>3472</v>
      </c>
      <c r="D203" s="111" t="s">
        <v>3624</v>
      </c>
      <c r="E203" s="164"/>
      <c r="F203" s="111" t="s">
        <v>664</v>
      </c>
      <c r="G203" s="77">
        <v>44871</v>
      </c>
      <c r="H203" s="111"/>
      <c r="I203" s="127">
        <v>5.6899999999997863</v>
      </c>
      <c r="J203" s="106" t="s">
        <v>324</v>
      </c>
      <c r="K203" s="106" t="s">
        <v>133</v>
      </c>
      <c r="L203" s="107">
        <v>0.05</v>
      </c>
      <c r="M203" s="107">
        <v>5.3599999999998288E-2</v>
      </c>
      <c r="N203" s="127">
        <v>5874125.0233290009</v>
      </c>
      <c r="O203" s="126">
        <v>99.47</v>
      </c>
      <c r="P203" s="127">
        <v>5842.9921556249992</v>
      </c>
      <c r="Q203" s="113">
        <v>3.0708203939534238E-3</v>
      </c>
      <c r="R203" s="113">
        <v>9.7153038407213617E-5</v>
      </c>
    </row>
    <row r="204" spans="2:18">
      <c r="B204" s="112" t="s">
        <v>3992</v>
      </c>
      <c r="C204" s="106" t="s">
        <v>3472</v>
      </c>
      <c r="D204" s="111" t="s">
        <v>3625</v>
      </c>
      <c r="E204" s="111"/>
      <c r="F204" s="111" t="s">
        <v>664</v>
      </c>
      <c r="G204" s="77">
        <v>41534</v>
      </c>
      <c r="H204" s="111"/>
      <c r="I204" s="127">
        <v>5.8399999999999563</v>
      </c>
      <c r="J204" s="106" t="s">
        <v>582</v>
      </c>
      <c r="K204" s="106" t="s">
        <v>133</v>
      </c>
      <c r="L204" s="107">
        <v>3.9842000000000002E-2</v>
      </c>
      <c r="M204" s="107">
        <v>2.889999999999996E-2</v>
      </c>
      <c r="N204" s="127">
        <v>22940295.385065004</v>
      </c>
      <c r="O204" s="126">
        <v>115.76</v>
      </c>
      <c r="P204" s="127">
        <v>26555.685526698999</v>
      </c>
      <c r="Q204" s="113">
        <v>1.3956503537711535E-2</v>
      </c>
      <c r="R204" s="113">
        <v>4.415486906689689E-4</v>
      </c>
    </row>
    <row r="205" spans="2:18">
      <c r="B205" s="103"/>
      <c r="C205" s="111"/>
      <c r="D205" s="111"/>
      <c r="E205" s="111"/>
      <c r="F205" s="111"/>
      <c r="G205" s="111"/>
      <c r="H205" s="111"/>
      <c r="I205" s="111"/>
      <c r="J205" s="111"/>
      <c r="K205" s="111"/>
      <c r="L205" s="111"/>
      <c r="M205" s="111"/>
      <c r="N205" s="127"/>
      <c r="O205" s="126"/>
      <c r="P205" s="111"/>
      <c r="Q205" s="113"/>
      <c r="R205" s="111"/>
    </row>
    <row r="206" spans="2:18">
      <c r="B206" s="110" t="s">
        <v>39</v>
      </c>
      <c r="C206" s="102"/>
      <c r="D206" s="102"/>
      <c r="E206" s="102"/>
      <c r="F206" s="102"/>
      <c r="G206" s="102"/>
      <c r="H206" s="102"/>
      <c r="I206" s="125">
        <v>4.1786587177520955</v>
      </c>
      <c r="J206" s="102"/>
      <c r="K206" s="102"/>
      <c r="L206" s="102"/>
      <c r="M206" s="109">
        <v>6.8198189806909712E-2</v>
      </c>
      <c r="N206" s="125"/>
      <c r="O206" s="105"/>
      <c r="P206" s="125">
        <v>774903.08393054304</v>
      </c>
      <c r="Q206" s="104">
        <v>0.40725507241704983</v>
      </c>
      <c r="R206" s="104">
        <v>1.2884526809178901E-2</v>
      </c>
    </row>
    <row r="207" spans="2:18">
      <c r="B207" s="108" t="s">
        <v>37</v>
      </c>
      <c r="C207" s="102"/>
      <c r="D207" s="102"/>
      <c r="E207" s="102"/>
      <c r="F207" s="102"/>
      <c r="G207" s="102"/>
      <c r="H207" s="102"/>
      <c r="I207" s="125">
        <v>4.1786587177520946</v>
      </c>
      <c r="J207" s="102"/>
      <c r="K207" s="102"/>
      <c r="L207" s="102"/>
      <c r="M207" s="109">
        <v>6.8198189806909698E-2</v>
      </c>
      <c r="N207" s="125"/>
      <c r="O207" s="105"/>
      <c r="P207" s="125">
        <v>774903.08393054316</v>
      </c>
      <c r="Q207" s="104">
        <v>0.40725507241704989</v>
      </c>
      <c r="R207" s="104">
        <v>1.2884526809178905E-2</v>
      </c>
    </row>
    <row r="208" spans="2:18">
      <c r="B208" s="112" t="s">
        <v>3993</v>
      </c>
      <c r="C208" s="106" t="s">
        <v>3468</v>
      </c>
      <c r="D208" s="111">
        <v>6211</v>
      </c>
      <c r="E208" s="111"/>
      <c r="F208" s="111" t="s">
        <v>487</v>
      </c>
      <c r="G208" s="77">
        <v>43186</v>
      </c>
      <c r="H208" s="111" t="s">
        <v>294</v>
      </c>
      <c r="I208" s="127">
        <v>3.7799999999998719</v>
      </c>
      <c r="J208" s="106" t="s">
        <v>681</v>
      </c>
      <c r="K208" s="106" t="s">
        <v>132</v>
      </c>
      <c r="L208" s="107">
        <v>4.8000000000000001E-2</v>
      </c>
      <c r="M208" s="107">
        <v>5.879999999999827E-2</v>
      </c>
      <c r="N208" s="127">
        <v>3811025.4508270002</v>
      </c>
      <c r="O208" s="126">
        <v>97.72</v>
      </c>
      <c r="P208" s="127">
        <v>13105.228327256</v>
      </c>
      <c r="Q208" s="113">
        <v>6.8875331923920983E-3</v>
      </c>
      <c r="R208" s="113">
        <v>2.1790423760666781E-4</v>
      </c>
    </row>
    <row r="209" spans="2:18">
      <c r="B209" s="112" t="s">
        <v>3993</v>
      </c>
      <c r="C209" s="106" t="s">
        <v>3468</v>
      </c>
      <c r="D209" s="111">
        <v>6831</v>
      </c>
      <c r="E209" s="111"/>
      <c r="F209" s="111" t="s">
        <v>487</v>
      </c>
      <c r="G209" s="77">
        <v>43552</v>
      </c>
      <c r="H209" s="111" t="s">
        <v>294</v>
      </c>
      <c r="I209" s="127">
        <v>3.7700000000000107</v>
      </c>
      <c r="J209" s="106" t="s">
        <v>681</v>
      </c>
      <c r="K209" s="106" t="s">
        <v>132</v>
      </c>
      <c r="L209" s="107">
        <v>4.5999999999999999E-2</v>
      </c>
      <c r="M209" s="107">
        <v>6.2900000000002163E-2</v>
      </c>
      <c r="N209" s="127">
        <v>1900662.099588</v>
      </c>
      <c r="O209" s="126">
        <v>95.51</v>
      </c>
      <c r="P209" s="127">
        <v>6388.1191500090008</v>
      </c>
      <c r="Q209" s="113">
        <v>3.3573152320540353E-3</v>
      </c>
      <c r="R209" s="113">
        <v>1.0621701494724936E-4</v>
      </c>
    </row>
    <row r="210" spans="2:18">
      <c r="B210" s="112" t="s">
        <v>3993</v>
      </c>
      <c r="C210" s="106" t="s">
        <v>3468</v>
      </c>
      <c r="D210" s="111">
        <v>7598</v>
      </c>
      <c r="E210" s="111"/>
      <c r="F210" s="111" t="s">
        <v>487</v>
      </c>
      <c r="G210" s="77">
        <v>43942</v>
      </c>
      <c r="H210" s="111" t="s">
        <v>294</v>
      </c>
      <c r="I210" s="127">
        <v>3.6700000000001785</v>
      </c>
      <c r="J210" s="106" t="s">
        <v>681</v>
      </c>
      <c r="K210" s="106" t="s">
        <v>132</v>
      </c>
      <c r="L210" s="107">
        <v>5.4400000000000004E-2</v>
      </c>
      <c r="M210" s="107">
        <v>7.6500000000002052E-2</v>
      </c>
      <c r="N210" s="127">
        <v>1931398.7708079999</v>
      </c>
      <c r="O210" s="126">
        <v>94.26</v>
      </c>
      <c r="P210" s="127">
        <v>6406.4681391579998</v>
      </c>
      <c r="Q210" s="113">
        <v>3.3669586559345434E-3</v>
      </c>
      <c r="R210" s="113">
        <v>1.065221086389823E-4</v>
      </c>
    </row>
    <row r="211" spans="2:18">
      <c r="B211" s="112" t="s">
        <v>3994</v>
      </c>
      <c r="C211" s="106" t="s">
        <v>3472</v>
      </c>
      <c r="D211" s="111">
        <v>6828</v>
      </c>
      <c r="E211" s="111"/>
      <c r="F211" s="111" t="s">
        <v>2112</v>
      </c>
      <c r="G211" s="77">
        <v>43551</v>
      </c>
      <c r="H211" s="111" t="s">
        <v>943</v>
      </c>
      <c r="I211" s="127">
        <v>5.0400000000000009</v>
      </c>
      <c r="J211" s="106" t="s">
        <v>1028</v>
      </c>
      <c r="K211" s="106" t="s">
        <v>132</v>
      </c>
      <c r="L211" s="107">
        <v>4.8499999999999995E-2</v>
      </c>
      <c r="M211" s="107">
        <v>7.5399999999999995E-2</v>
      </c>
      <c r="N211" s="127">
        <v>18838235.960000001</v>
      </c>
      <c r="O211" s="126">
        <v>89.22</v>
      </c>
      <c r="P211" s="127">
        <v>59145.502909999996</v>
      </c>
      <c r="Q211" s="113">
        <v>3.1084282112514988E-2</v>
      </c>
      <c r="R211" s="113">
        <v>9.8342855214984489E-4</v>
      </c>
    </row>
    <row r="212" spans="2:18">
      <c r="B212" s="112" t="s">
        <v>3995</v>
      </c>
      <c r="C212" s="106" t="s">
        <v>3472</v>
      </c>
      <c r="D212" s="111">
        <v>7088</v>
      </c>
      <c r="E212" s="111"/>
      <c r="F212" s="111" t="s">
        <v>899</v>
      </c>
      <c r="G212" s="77">
        <v>43684</v>
      </c>
      <c r="H212" s="111" t="s">
        <v>896</v>
      </c>
      <c r="I212" s="127">
        <v>7.2099999999999991</v>
      </c>
      <c r="J212" s="106" t="s">
        <v>1028</v>
      </c>
      <c r="K212" s="106" t="s">
        <v>132</v>
      </c>
      <c r="L212" s="107">
        <v>4.36E-2</v>
      </c>
      <c r="M212" s="107">
        <v>4.3400000000000001E-2</v>
      </c>
      <c r="N212" s="127">
        <v>12134977.74</v>
      </c>
      <c r="O212" s="126">
        <v>102.63</v>
      </c>
      <c r="P212" s="127">
        <v>43826.075200000007</v>
      </c>
      <c r="Q212" s="113">
        <v>2.3033062842902404E-2</v>
      </c>
      <c r="R212" s="113">
        <v>7.2870821211766469E-4</v>
      </c>
    </row>
    <row r="213" spans="2:18">
      <c r="B213" s="112" t="s">
        <v>3995</v>
      </c>
      <c r="C213" s="106" t="s">
        <v>3472</v>
      </c>
      <c r="D213" s="111" t="s">
        <v>3626</v>
      </c>
      <c r="E213" s="111"/>
      <c r="F213" s="111" t="s">
        <v>899</v>
      </c>
      <c r="G213" s="77">
        <v>43482</v>
      </c>
      <c r="H213" s="111" t="s">
        <v>896</v>
      </c>
      <c r="I213" s="127">
        <v>6.8100000000000005</v>
      </c>
      <c r="J213" s="106" t="s">
        <v>1028</v>
      </c>
      <c r="K213" s="106" t="s">
        <v>132</v>
      </c>
      <c r="L213" s="107">
        <v>5.3899999999999997E-2</v>
      </c>
      <c r="M213" s="107">
        <v>5.9500000000000004E-2</v>
      </c>
      <c r="N213" s="127">
        <v>21640707.719999999</v>
      </c>
      <c r="O213" s="126">
        <v>98.14</v>
      </c>
      <c r="P213" s="127">
        <v>74737.192549999992</v>
      </c>
      <c r="Q213" s="113">
        <v>3.9278590310688991E-2</v>
      </c>
      <c r="R213" s="113">
        <v>1.2426758662113584E-3</v>
      </c>
    </row>
    <row r="214" spans="2:18">
      <c r="B214" s="112" t="s">
        <v>3996</v>
      </c>
      <c r="C214" s="106" t="s">
        <v>3472</v>
      </c>
      <c r="D214" s="111">
        <v>6496</v>
      </c>
      <c r="E214" s="111"/>
      <c r="F214" s="111" t="s">
        <v>904</v>
      </c>
      <c r="G214" s="77">
        <v>43343</v>
      </c>
      <c r="H214" s="111" t="s">
        <v>287</v>
      </c>
      <c r="I214" s="127">
        <v>8.1599999999999984</v>
      </c>
      <c r="J214" s="106" t="s">
        <v>1028</v>
      </c>
      <c r="K214" s="106" t="s">
        <v>132</v>
      </c>
      <c r="L214" s="107">
        <v>4.4999999999999998E-2</v>
      </c>
      <c r="M214" s="107">
        <v>8.1199999999999994E-2</v>
      </c>
      <c r="N214" s="127">
        <v>1497012.97</v>
      </c>
      <c r="O214" s="126">
        <v>75.34</v>
      </c>
      <c r="P214" s="127">
        <v>3968.9026699999999</v>
      </c>
      <c r="Q214" s="113">
        <v>2.0858811608910196E-3</v>
      </c>
      <c r="R214" s="113">
        <v>6.5992036830273262E-5</v>
      </c>
    </row>
    <row r="215" spans="2:18">
      <c r="B215" s="112" t="s">
        <v>3996</v>
      </c>
      <c r="C215" s="106" t="s">
        <v>3472</v>
      </c>
      <c r="D215" s="111" t="s">
        <v>3627</v>
      </c>
      <c r="E215" s="111"/>
      <c r="F215" s="111" t="s">
        <v>904</v>
      </c>
      <c r="G215" s="77">
        <v>43434</v>
      </c>
      <c r="H215" s="111" t="s">
        <v>287</v>
      </c>
      <c r="I215" s="127">
        <v>8.16</v>
      </c>
      <c r="J215" s="106" t="s">
        <v>1028</v>
      </c>
      <c r="K215" s="106" t="s">
        <v>132</v>
      </c>
      <c r="L215" s="107">
        <v>4.4999999999999998E-2</v>
      </c>
      <c r="M215" s="107">
        <v>8.1200000000000008E-2</v>
      </c>
      <c r="N215" s="127">
        <v>1368509.61</v>
      </c>
      <c r="O215" s="126">
        <v>75.34</v>
      </c>
      <c r="P215" s="127">
        <v>3628.2126600000001</v>
      </c>
      <c r="Q215" s="113">
        <v>1.9068294348473644E-3</v>
      </c>
      <c r="R215" s="113">
        <v>6.0327290285197071E-5</v>
      </c>
    </row>
    <row r="216" spans="2:18">
      <c r="B216" s="112" t="s">
        <v>3996</v>
      </c>
      <c r="C216" s="106" t="s">
        <v>3472</v>
      </c>
      <c r="D216" s="111">
        <v>6785</v>
      </c>
      <c r="E216" s="111"/>
      <c r="F216" s="111" t="s">
        <v>904</v>
      </c>
      <c r="G216" s="77">
        <v>43524</v>
      </c>
      <c r="H216" s="111" t="s">
        <v>287</v>
      </c>
      <c r="I216" s="127">
        <v>8.1599999999999984</v>
      </c>
      <c r="J216" s="106" t="s">
        <v>1028</v>
      </c>
      <c r="K216" s="106" t="s">
        <v>132</v>
      </c>
      <c r="L216" s="107">
        <v>4.4999999999999998E-2</v>
      </c>
      <c r="M216" s="107">
        <v>8.1199999999999994E-2</v>
      </c>
      <c r="N216" s="127">
        <v>1297933.43</v>
      </c>
      <c r="O216" s="126">
        <v>75.34</v>
      </c>
      <c r="P216" s="127">
        <v>3441.1000400000003</v>
      </c>
      <c r="Q216" s="113">
        <v>1.8084912488361261E-3</v>
      </c>
      <c r="R216" s="113">
        <v>5.7216117264053437E-5</v>
      </c>
    </row>
    <row r="217" spans="2:18">
      <c r="B217" s="112" t="s">
        <v>3996</v>
      </c>
      <c r="C217" s="106" t="s">
        <v>3472</v>
      </c>
      <c r="D217" s="111">
        <v>7310</v>
      </c>
      <c r="E217" s="111"/>
      <c r="F217" s="111" t="s">
        <v>1049</v>
      </c>
      <c r="G217" s="77">
        <v>43811</v>
      </c>
      <c r="H217" s="111" t="s">
        <v>943</v>
      </c>
      <c r="I217" s="127">
        <v>7.5099999999999989</v>
      </c>
      <c r="J217" s="106" t="s">
        <v>1028</v>
      </c>
      <c r="K217" s="106" t="s">
        <v>132</v>
      </c>
      <c r="L217" s="107">
        <v>4.4800000000000006E-2</v>
      </c>
      <c r="M217" s="107">
        <v>6.3199999999999992E-2</v>
      </c>
      <c r="N217" s="127">
        <v>3551071.2</v>
      </c>
      <c r="O217" s="126">
        <v>87.99</v>
      </c>
      <c r="P217" s="127">
        <v>10995.42397</v>
      </c>
      <c r="Q217" s="113">
        <v>5.7787125616342071E-3</v>
      </c>
      <c r="R217" s="113">
        <v>1.8282393999667152E-4</v>
      </c>
    </row>
    <row r="218" spans="2:18">
      <c r="B218" s="112" t="s">
        <v>3996</v>
      </c>
      <c r="C218" s="106" t="s">
        <v>3472</v>
      </c>
      <c r="D218" s="111">
        <v>6484</v>
      </c>
      <c r="E218" s="111"/>
      <c r="F218" s="111" t="s">
        <v>904</v>
      </c>
      <c r="G218" s="77">
        <v>43251</v>
      </c>
      <c r="H218" s="111" t="s">
        <v>287</v>
      </c>
      <c r="I218" s="127">
        <v>8.16</v>
      </c>
      <c r="J218" s="106" t="s">
        <v>1028</v>
      </c>
      <c r="K218" s="106" t="s">
        <v>132</v>
      </c>
      <c r="L218" s="107">
        <v>4.4999999999999998E-2</v>
      </c>
      <c r="M218" s="107">
        <v>8.1200000000000008E-2</v>
      </c>
      <c r="N218" s="127">
        <v>7746160.8499999996</v>
      </c>
      <c r="O218" s="126">
        <v>75.34</v>
      </c>
      <c r="P218" s="127">
        <v>20536.73473</v>
      </c>
      <c r="Q218" s="113">
        <v>1.0793206999838906E-2</v>
      </c>
      <c r="R218" s="113">
        <v>3.4146993951749186E-4</v>
      </c>
    </row>
    <row r="219" spans="2:18">
      <c r="B219" s="112" t="s">
        <v>3997</v>
      </c>
      <c r="C219" s="106" t="s">
        <v>3472</v>
      </c>
      <c r="D219" s="111">
        <v>4623</v>
      </c>
      <c r="E219" s="111"/>
      <c r="F219" s="111" t="s">
        <v>904</v>
      </c>
      <c r="G219" s="77">
        <v>42354</v>
      </c>
      <c r="H219" s="111" t="s">
        <v>287</v>
      </c>
      <c r="I219" s="127">
        <v>2.4300000000000002</v>
      </c>
      <c r="J219" s="106" t="s">
        <v>1028</v>
      </c>
      <c r="K219" s="106" t="s">
        <v>132</v>
      </c>
      <c r="L219" s="107">
        <v>5.0199999999999995E-2</v>
      </c>
      <c r="M219" s="107">
        <v>6.4799999999999996E-2</v>
      </c>
      <c r="N219" s="127">
        <v>4889068.66</v>
      </c>
      <c r="O219" s="126">
        <v>99.23</v>
      </c>
      <c r="P219" s="127">
        <v>17072.156940000001</v>
      </c>
      <c r="Q219" s="113">
        <v>8.9723768753746953E-3</v>
      </c>
      <c r="R219" s="113">
        <v>2.8386345124373766E-4</v>
      </c>
    </row>
    <row r="220" spans="2:18">
      <c r="B220" s="112" t="s">
        <v>3998</v>
      </c>
      <c r="C220" s="106" t="s">
        <v>3472</v>
      </c>
      <c r="D220" s="111" t="s">
        <v>3628</v>
      </c>
      <c r="E220" s="111"/>
      <c r="F220" s="111" t="s">
        <v>904</v>
      </c>
      <c r="G220" s="77">
        <v>43185</v>
      </c>
      <c r="H220" s="111" t="s">
        <v>287</v>
      </c>
      <c r="I220" s="127">
        <v>4.2500000000009734</v>
      </c>
      <c r="J220" s="106" t="s">
        <v>1028</v>
      </c>
      <c r="K220" s="106" t="s">
        <v>140</v>
      </c>
      <c r="L220" s="107">
        <v>4.2199999999999994E-2</v>
      </c>
      <c r="M220" s="107">
        <v>7.2700000000015183E-2</v>
      </c>
      <c r="N220" s="127">
        <v>895606.44383100001</v>
      </c>
      <c r="O220" s="126">
        <v>88.37</v>
      </c>
      <c r="P220" s="127">
        <v>2055.0724326439999</v>
      </c>
      <c r="Q220" s="113">
        <v>1.0800559318121547E-3</v>
      </c>
      <c r="R220" s="113">
        <v>3.4170254838706364E-5</v>
      </c>
    </row>
    <row r="221" spans="2:18">
      <c r="B221" s="112" t="s">
        <v>3999</v>
      </c>
      <c r="C221" s="106" t="s">
        <v>3472</v>
      </c>
      <c r="D221" s="111">
        <v>6812</v>
      </c>
      <c r="E221" s="111"/>
      <c r="F221" s="111" t="s">
        <v>664</v>
      </c>
      <c r="G221" s="77">
        <v>43536</v>
      </c>
      <c r="H221" s="111"/>
      <c r="I221" s="127">
        <v>2.999999999999623</v>
      </c>
      <c r="J221" s="106" t="s">
        <v>1028</v>
      </c>
      <c r="K221" s="106" t="s">
        <v>132</v>
      </c>
      <c r="L221" s="107">
        <v>6.7621000000000001E-2</v>
      </c>
      <c r="M221" s="107">
        <v>7.4799999999989888E-2</v>
      </c>
      <c r="N221" s="127">
        <v>759461.17623099999</v>
      </c>
      <c r="O221" s="126">
        <v>99.24</v>
      </c>
      <c r="P221" s="127">
        <v>2652.232465266</v>
      </c>
      <c r="Q221" s="113">
        <v>1.3938970525578284E-3</v>
      </c>
      <c r="R221" s="113">
        <v>4.4099399023629953E-5</v>
      </c>
    </row>
    <row r="222" spans="2:18">
      <c r="B222" s="112" t="s">
        <v>3999</v>
      </c>
      <c r="C222" s="106" t="s">
        <v>3472</v>
      </c>
      <c r="D222" s="111">
        <v>6872</v>
      </c>
      <c r="E222" s="111"/>
      <c r="F222" s="111" t="s">
        <v>664</v>
      </c>
      <c r="G222" s="77">
        <v>43570</v>
      </c>
      <c r="H222" s="111"/>
      <c r="I222" s="127">
        <v>2.990000000000177</v>
      </c>
      <c r="J222" s="106" t="s">
        <v>1028</v>
      </c>
      <c r="K222" s="106" t="s">
        <v>132</v>
      </c>
      <c r="L222" s="107">
        <v>6.7452999999999999E-2</v>
      </c>
      <c r="M222" s="107">
        <v>7.5300000000008679E-2</v>
      </c>
      <c r="N222" s="127">
        <v>612786.13485799998</v>
      </c>
      <c r="O222" s="126">
        <v>99.34</v>
      </c>
      <c r="P222" s="127">
        <v>2142.1622838380003</v>
      </c>
      <c r="Q222" s="113">
        <v>1.1258265376986347E-3</v>
      </c>
      <c r="R222" s="113">
        <v>3.561832175931379E-5</v>
      </c>
    </row>
    <row r="223" spans="2:18">
      <c r="B223" s="112" t="s">
        <v>3999</v>
      </c>
      <c r="C223" s="106" t="s">
        <v>3472</v>
      </c>
      <c r="D223" s="111">
        <v>7258</v>
      </c>
      <c r="E223" s="111"/>
      <c r="F223" s="111" t="s">
        <v>664</v>
      </c>
      <c r="G223" s="77">
        <v>43774</v>
      </c>
      <c r="H223" s="111"/>
      <c r="I223" s="127">
        <v>2.9999999999994897</v>
      </c>
      <c r="J223" s="106" t="s">
        <v>1028</v>
      </c>
      <c r="K223" s="106" t="s">
        <v>132</v>
      </c>
      <c r="L223" s="107">
        <v>6.8148E-2</v>
      </c>
      <c r="M223" s="107">
        <v>7.3999999999990823E-2</v>
      </c>
      <c r="N223" s="127">
        <v>559632.66669600003</v>
      </c>
      <c r="O223" s="126">
        <v>99.49</v>
      </c>
      <c r="P223" s="127">
        <v>1959.3036789719997</v>
      </c>
      <c r="Q223" s="113">
        <v>1.0297240754538737E-3</v>
      </c>
      <c r="R223" s="113">
        <v>3.2577881418394696E-5</v>
      </c>
    </row>
    <row r="224" spans="2:18">
      <c r="B224" s="112" t="s">
        <v>4000</v>
      </c>
      <c r="C224" s="106" t="s">
        <v>3472</v>
      </c>
      <c r="D224" s="111">
        <v>6861</v>
      </c>
      <c r="E224" s="111"/>
      <c r="F224" s="111" t="s">
        <v>664</v>
      </c>
      <c r="G224" s="77">
        <v>43563</v>
      </c>
      <c r="H224" s="111"/>
      <c r="I224" s="127">
        <v>1.2100000000000435</v>
      </c>
      <c r="J224" s="106" t="s">
        <v>977</v>
      </c>
      <c r="K224" s="106" t="s">
        <v>132</v>
      </c>
      <c r="L224" s="107">
        <v>6.8239999999999995E-2</v>
      </c>
      <c r="M224" s="107">
        <v>7.8900000000001802E-2</v>
      </c>
      <c r="N224" s="127">
        <v>4048848.0928739998</v>
      </c>
      <c r="O224" s="126">
        <v>99.97</v>
      </c>
      <c r="P224" s="127">
        <v>14243.622384978002</v>
      </c>
      <c r="Q224" s="113">
        <v>7.4858231773346131E-3</v>
      </c>
      <c r="R224" s="113">
        <v>2.3683262886010074E-4</v>
      </c>
    </row>
    <row r="225" spans="2:18">
      <c r="B225" s="112" t="s">
        <v>4001</v>
      </c>
      <c r="C225" s="106" t="s">
        <v>3472</v>
      </c>
      <c r="D225" s="111">
        <v>6932</v>
      </c>
      <c r="E225" s="111"/>
      <c r="F225" s="111" t="s">
        <v>664</v>
      </c>
      <c r="G225" s="77">
        <v>43098</v>
      </c>
      <c r="H225" s="111"/>
      <c r="I225" s="127">
        <v>2.1900000000000874</v>
      </c>
      <c r="J225" s="106" t="s">
        <v>1028</v>
      </c>
      <c r="K225" s="106" t="s">
        <v>132</v>
      </c>
      <c r="L225" s="107">
        <v>6.8285999999999999E-2</v>
      </c>
      <c r="M225" s="107">
        <v>6.1300000000002797E-2</v>
      </c>
      <c r="N225" s="127">
        <v>1333688.689917</v>
      </c>
      <c r="O225" s="126">
        <v>102.18</v>
      </c>
      <c r="P225" s="127">
        <v>4795.5631969819997</v>
      </c>
      <c r="Q225" s="113">
        <v>2.5203376752111345E-3</v>
      </c>
      <c r="R225" s="113">
        <v>7.9737148887336934E-5</v>
      </c>
    </row>
    <row r="226" spans="2:18">
      <c r="B226" s="112" t="s">
        <v>4001</v>
      </c>
      <c r="C226" s="106" t="s">
        <v>3472</v>
      </c>
      <c r="D226" s="111">
        <v>9335</v>
      </c>
      <c r="E226" s="111"/>
      <c r="F226" s="111" t="s">
        <v>664</v>
      </c>
      <c r="G226" s="77">
        <v>44064</v>
      </c>
      <c r="H226" s="111"/>
      <c r="I226" s="127">
        <v>2.9599999999999556</v>
      </c>
      <c r="J226" s="106" t="s">
        <v>1028</v>
      </c>
      <c r="K226" s="106" t="s">
        <v>132</v>
      </c>
      <c r="L226" s="107">
        <v>7.8285999999999994E-2</v>
      </c>
      <c r="M226" s="107">
        <v>9.4899999999997514E-2</v>
      </c>
      <c r="N226" s="127">
        <v>3674251.9024629998</v>
      </c>
      <c r="O226" s="126">
        <v>96.71</v>
      </c>
      <c r="P226" s="127">
        <v>12504.305830485999</v>
      </c>
      <c r="Q226" s="113">
        <v>6.5717146855179707E-3</v>
      </c>
      <c r="R226" s="113">
        <v>2.0791253389502561E-4</v>
      </c>
    </row>
    <row r="227" spans="2:18">
      <c r="B227" s="112" t="s">
        <v>4001</v>
      </c>
      <c r="C227" s="106" t="s">
        <v>3472</v>
      </c>
      <c r="D227" s="111" t="s">
        <v>3629</v>
      </c>
      <c r="E227" s="111"/>
      <c r="F227" s="111" t="s">
        <v>664</v>
      </c>
      <c r="G227" s="77">
        <v>42817</v>
      </c>
      <c r="H227" s="111"/>
      <c r="I227" s="127">
        <v>2.2200000000001876</v>
      </c>
      <c r="J227" s="106" t="s">
        <v>1028</v>
      </c>
      <c r="K227" s="106" t="s">
        <v>132</v>
      </c>
      <c r="L227" s="107">
        <v>5.7820000000000003E-2</v>
      </c>
      <c r="M227" s="107">
        <v>7.8200000000003433E-2</v>
      </c>
      <c r="N227" s="127">
        <v>377767.21839100006</v>
      </c>
      <c r="O227" s="126">
        <v>96.29</v>
      </c>
      <c r="P227" s="127">
        <v>1280.0435085080001</v>
      </c>
      <c r="Q227" s="113">
        <v>6.7273472330267071E-4</v>
      </c>
      <c r="R227" s="113">
        <v>2.128363564980346E-5</v>
      </c>
    </row>
    <row r="228" spans="2:18">
      <c r="B228" s="112" t="s">
        <v>4001</v>
      </c>
      <c r="C228" s="106" t="s">
        <v>3472</v>
      </c>
      <c r="D228" s="111">
        <v>7291</v>
      </c>
      <c r="E228" s="111"/>
      <c r="F228" s="111" t="s">
        <v>664</v>
      </c>
      <c r="G228" s="77">
        <v>43798</v>
      </c>
      <c r="H228" s="111"/>
      <c r="I228" s="127">
        <v>2.1899999999990678</v>
      </c>
      <c r="J228" s="106" t="s">
        <v>1028</v>
      </c>
      <c r="K228" s="106" t="s">
        <v>132</v>
      </c>
      <c r="L228" s="107">
        <v>6.8285999999999999E-2</v>
      </c>
      <c r="M228" s="107">
        <v>6.6799999999974199E-2</v>
      </c>
      <c r="N228" s="127">
        <v>78452.277723000007</v>
      </c>
      <c r="O228" s="126">
        <v>101.02</v>
      </c>
      <c r="P228" s="127">
        <v>278.88950555399998</v>
      </c>
      <c r="Q228" s="113">
        <v>1.4657209157646086E-4</v>
      </c>
      <c r="R228" s="113">
        <v>4.6371725518016459E-6</v>
      </c>
    </row>
    <row r="229" spans="2:18">
      <c r="B229" s="112" t="s">
        <v>4002</v>
      </c>
      <c r="C229" s="106" t="s">
        <v>3472</v>
      </c>
      <c r="D229" s="111" t="s">
        <v>3630</v>
      </c>
      <c r="E229" s="111"/>
      <c r="F229" s="111" t="s">
        <v>664</v>
      </c>
      <c r="G229" s="77">
        <v>43083</v>
      </c>
      <c r="H229" s="111"/>
      <c r="I229" s="127">
        <v>0.98</v>
      </c>
      <c r="J229" s="106" t="s">
        <v>1028</v>
      </c>
      <c r="K229" s="106" t="s">
        <v>140</v>
      </c>
      <c r="L229" s="107">
        <v>5.9538000000000001E-2</v>
      </c>
      <c r="M229" s="107">
        <v>8.2200000000000009E-2</v>
      </c>
      <c r="N229" s="127">
        <v>942903.07</v>
      </c>
      <c r="O229" s="126">
        <v>100.19</v>
      </c>
      <c r="P229" s="127">
        <v>2452.9940200000001</v>
      </c>
      <c r="Q229" s="113">
        <v>1.2891860646449991E-3</v>
      </c>
      <c r="R229" s="113">
        <v>4.0786606569084767E-5</v>
      </c>
    </row>
    <row r="230" spans="2:18">
      <c r="B230" s="112" t="s">
        <v>4002</v>
      </c>
      <c r="C230" s="106" t="s">
        <v>3472</v>
      </c>
      <c r="D230" s="111" t="s">
        <v>3631</v>
      </c>
      <c r="E230" s="111"/>
      <c r="F230" s="111" t="s">
        <v>664</v>
      </c>
      <c r="G230" s="77">
        <v>43083</v>
      </c>
      <c r="H230" s="111"/>
      <c r="I230" s="127">
        <v>5.5100000000000007</v>
      </c>
      <c r="J230" s="106" t="s">
        <v>1028</v>
      </c>
      <c r="K230" s="106" t="s">
        <v>140</v>
      </c>
      <c r="L230" s="107">
        <v>6.0199999999999997E-2</v>
      </c>
      <c r="M230" s="107">
        <v>7.1200000000000013E-2</v>
      </c>
      <c r="N230" s="127">
        <v>1481872.29</v>
      </c>
      <c r="O230" s="126">
        <v>99.36</v>
      </c>
      <c r="P230" s="127">
        <v>3823.20361</v>
      </c>
      <c r="Q230" s="113">
        <v>2.0093081255503648E-3</v>
      </c>
      <c r="R230" s="113">
        <v>6.3569458467157034E-5</v>
      </c>
    </row>
    <row r="231" spans="2:18">
      <c r="B231" s="112" t="s">
        <v>4002</v>
      </c>
      <c r="C231" s="106" t="s">
        <v>3472</v>
      </c>
      <c r="D231" s="111" t="s">
        <v>3632</v>
      </c>
      <c r="E231" s="111"/>
      <c r="F231" s="111" t="s">
        <v>664</v>
      </c>
      <c r="G231" s="77">
        <v>43083</v>
      </c>
      <c r="H231" s="111"/>
      <c r="I231" s="127">
        <v>5.82</v>
      </c>
      <c r="J231" s="106" t="s">
        <v>1028</v>
      </c>
      <c r="K231" s="106" t="s">
        <v>140</v>
      </c>
      <c r="L231" s="107">
        <v>4.4999999999999998E-2</v>
      </c>
      <c r="M231" s="107">
        <v>6.6799999999999984E-2</v>
      </c>
      <c r="N231" s="127">
        <v>5927489.1399999997</v>
      </c>
      <c r="O231" s="126">
        <v>89.87</v>
      </c>
      <c r="P231" s="127">
        <v>13832.177599999999</v>
      </c>
      <c r="Q231" s="113">
        <v>7.2695858449808642E-3</v>
      </c>
      <c r="R231" s="113">
        <v>2.2999142320163791E-4</v>
      </c>
    </row>
    <row r="232" spans="2:18">
      <c r="B232" s="112" t="s">
        <v>4003</v>
      </c>
      <c r="C232" s="106" t="s">
        <v>3472</v>
      </c>
      <c r="D232" s="111">
        <v>9327</v>
      </c>
      <c r="E232" s="111"/>
      <c r="F232" s="111" t="s">
        <v>664</v>
      </c>
      <c r="G232" s="77">
        <v>44880</v>
      </c>
      <c r="H232" s="111"/>
      <c r="I232" s="127">
        <v>1.5400000000045646</v>
      </c>
      <c r="J232" s="106" t="s">
        <v>964</v>
      </c>
      <c r="K232" s="106" t="s">
        <v>138</v>
      </c>
      <c r="L232" s="107">
        <v>5.2600000000000001E-2</v>
      </c>
      <c r="M232" s="107">
        <v>6.3400000000143453E-2</v>
      </c>
      <c r="N232" s="127">
        <v>364163.36974699999</v>
      </c>
      <c r="O232" s="126">
        <v>99.88</v>
      </c>
      <c r="P232" s="127">
        <v>122.684900386</v>
      </c>
      <c r="Q232" s="113">
        <v>6.4477802485629813E-5</v>
      </c>
      <c r="R232" s="113">
        <v>2.0399155983311926E-6</v>
      </c>
    </row>
    <row r="233" spans="2:18">
      <c r="B233" s="112" t="s">
        <v>4003</v>
      </c>
      <c r="C233" s="106" t="s">
        <v>3472</v>
      </c>
      <c r="D233" s="111">
        <v>8763</v>
      </c>
      <c r="E233" s="111"/>
      <c r="F233" s="111" t="s">
        <v>664</v>
      </c>
      <c r="G233" s="77">
        <v>44529</v>
      </c>
      <c r="H233" s="111"/>
      <c r="I233" s="127">
        <v>3.2200000000000801</v>
      </c>
      <c r="J233" s="106" t="s">
        <v>964</v>
      </c>
      <c r="K233" s="106" t="s">
        <v>3409</v>
      </c>
      <c r="L233" s="107">
        <v>6.3299999999999995E-2</v>
      </c>
      <c r="M233" s="107">
        <v>6.890000000000171E-2</v>
      </c>
      <c r="N233" s="127">
        <v>13284985.632181</v>
      </c>
      <c r="O233" s="126">
        <v>99.98</v>
      </c>
      <c r="P233" s="127">
        <v>4744.4476300710003</v>
      </c>
      <c r="Q233" s="113">
        <v>2.493473575253773E-3</v>
      </c>
      <c r="R233" s="113">
        <v>7.888723629066674E-5</v>
      </c>
    </row>
    <row r="234" spans="2:18">
      <c r="B234" s="112" t="s">
        <v>4004</v>
      </c>
      <c r="C234" s="106" t="s">
        <v>3472</v>
      </c>
      <c r="D234" s="111">
        <v>8160</v>
      </c>
      <c r="E234" s="111"/>
      <c r="F234" s="111" t="s">
        <v>664</v>
      </c>
      <c r="G234" s="77">
        <v>44195</v>
      </c>
      <c r="H234" s="111"/>
      <c r="I234" s="127">
        <v>3.6199999999999997</v>
      </c>
      <c r="J234" s="106" t="s">
        <v>964</v>
      </c>
      <c r="K234" s="106" t="s">
        <v>134</v>
      </c>
      <c r="L234" s="107">
        <v>3.8179999999999999E-2</v>
      </c>
      <c r="M234" s="107">
        <v>4.7399999999999991E-2</v>
      </c>
      <c r="N234" s="127">
        <v>748030.76</v>
      </c>
      <c r="O234" s="126">
        <v>97.22</v>
      </c>
      <c r="P234" s="127">
        <v>2729.3148999999999</v>
      </c>
      <c r="Q234" s="113">
        <v>1.4344081992943298E-3</v>
      </c>
      <c r="R234" s="113">
        <v>4.5381069876982786E-5</v>
      </c>
    </row>
    <row r="235" spans="2:18">
      <c r="B235" s="112" t="s">
        <v>4004</v>
      </c>
      <c r="C235" s="106" t="s">
        <v>3472</v>
      </c>
      <c r="D235" s="111">
        <v>9302</v>
      </c>
      <c r="E235" s="111"/>
      <c r="F235" s="111" t="s">
        <v>664</v>
      </c>
      <c r="G235" s="77">
        <v>44876</v>
      </c>
      <c r="H235" s="111"/>
      <c r="I235" s="127">
        <v>3.5999999999999996</v>
      </c>
      <c r="J235" s="106" t="s">
        <v>964</v>
      </c>
      <c r="K235" s="106" t="s">
        <v>134</v>
      </c>
      <c r="L235" s="107">
        <v>4.1509999999999998E-2</v>
      </c>
      <c r="M235" s="107">
        <v>5.0999999999999997E-2</v>
      </c>
      <c r="N235" s="127">
        <v>1532794.73</v>
      </c>
      <c r="O235" s="126">
        <v>97.21</v>
      </c>
      <c r="P235" s="127">
        <v>5592.0817300000008</v>
      </c>
      <c r="Q235" s="113">
        <v>2.9389528795801547E-3</v>
      </c>
      <c r="R235" s="113">
        <v>9.2981081716488214E-5</v>
      </c>
    </row>
    <row r="236" spans="2:18">
      <c r="B236" s="112" t="s">
        <v>4004</v>
      </c>
      <c r="C236" s="106" t="s">
        <v>3472</v>
      </c>
      <c r="D236" s="111">
        <v>9332</v>
      </c>
      <c r="E236" s="111"/>
      <c r="F236" s="111" t="s">
        <v>664</v>
      </c>
      <c r="G236" s="77">
        <v>44895</v>
      </c>
      <c r="H236" s="111"/>
      <c r="I236" s="127">
        <v>3.4399999999999995</v>
      </c>
      <c r="J236" s="106" t="s">
        <v>964</v>
      </c>
      <c r="K236" s="106" t="s">
        <v>134</v>
      </c>
      <c r="L236" s="107">
        <v>6.7803000000000002E-2</v>
      </c>
      <c r="M236" s="107">
        <v>7.9399999999999984E-2</v>
      </c>
      <c r="N236" s="127">
        <v>18138.16</v>
      </c>
      <c r="O236" s="126">
        <v>97.22</v>
      </c>
      <c r="P236" s="127">
        <v>66.18010000000001</v>
      </c>
      <c r="Q236" s="113">
        <v>3.4781357794265032E-5</v>
      </c>
      <c r="R236" s="113">
        <v>1.1003947336988155E-6</v>
      </c>
    </row>
    <row r="237" spans="2:18">
      <c r="B237" s="112" t="s">
        <v>4004</v>
      </c>
      <c r="C237" s="106" t="s">
        <v>3472</v>
      </c>
      <c r="D237" s="111">
        <v>9375</v>
      </c>
      <c r="E237" s="111"/>
      <c r="F237" s="111" t="s">
        <v>664</v>
      </c>
      <c r="G237" s="77">
        <v>44910</v>
      </c>
      <c r="H237" s="111"/>
      <c r="I237" s="127">
        <v>3.5399999999999996</v>
      </c>
      <c r="J237" s="106" t="s">
        <v>964</v>
      </c>
      <c r="K237" s="106" t="s">
        <v>134</v>
      </c>
      <c r="L237" s="107">
        <v>5.0590000000000003E-2</v>
      </c>
      <c r="M237" s="107">
        <v>6.0200000000000004E-2</v>
      </c>
      <c r="N237" s="127">
        <v>1192942.57</v>
      </c>
      <c r="O237" s="126">
        <v>97.23</v>
      </c>
      <c r="P237" s="127">
        <v>4353.0971900000004</v>
      </c>
      <c r="Q237" s="113">
        <v>2.2877969492128255E-3</v>
      </c>
      <c r="R237" s="113">
        <v>7.2380144834400544E-5</v>
      </c>
    </row>
    <row r="238" spans="2:18">
      <c r="B238" s="112" t="s">
        <v>4004</v>
      </c>
      <c r="C238" s="106" t="s">
        <v>3472</v>
      </c>
      <c r="D238" s="111">
        <v>9392</v>
      </c>
      <c r="E238" s="111"/>
      <c r="F238" s="111" t="s">
        <v>664</v>
      </c>
      <c r="G238" s="77">
        <v>44925</v>
      </c>
      <c r="H238" s="111"/>
      <c r="I238" s="127">
        <v>3.5500000000000003</v>
      </c>
      <c r="J238" s="106" t="s">
        <v>964</v>
      </c>
      <c r="K238" s="106" t="s">
        <v>134</v>
      </c>
      <c r="L238" s="107">
        <v>5.0590000000000003E-2</v>
      </c>
      <c r="M238" s="107">
        <v>5.1799999999999999E-2</v>
      </c>
      <c r="N238" s="127">
        <v>305850.3</v>
      </c>
      <c r="O238" s="126">
        <v>100</v>
      </c>
      <c r="P238" s="127">
        <v>1147.8561499999998</v>
      </c>
      <c r="Q238" s="113">
        <v>6.0326284562122964E-4</v>
      </c>
      <c r="R238" s="113">
        <v>1.9085720065454678E-5</v>
      </c>
    </row>
    <row r="239" spans="2:18">
      <c r="B239" s="112" t="s">
        <v>4004</v>
      </c>
      <c r="C239" s="106" t="s">
        <v>3472</v>
      </c>
      <c r="D239" s="111">
        <v>7384</v>
      </c>
      <c r="E239" s="111"/>
      <c r="F239" s="111" t="s">
        <v>664</v>
      </c>
      <c r="G239" s="77">
        <v>43861</v>
      </c>
      <c r="H239" s="111"/>
      <c r="I239" s="127">
        <v>3.62</v>
      </c>
      <c r="J239" s="106" t="s">
        <v>964</v>
      </c>
      <c r="K239" s="106" t="s">
        <v>134</v>
      </c>
      <c r="L239" s="107">
        <v>3.8179999999999999E-2</v>
      </c>
      <c r="M239" s="107">
        <v>4.7400000000000005E-2</v>
      </c>
      <c r="N239" s="127">
        <v>67176.31</v>
      </c>
      <c r="O239" s="126">
        <v>97.22</v>
      </c>
      <c r="P239" s="127">
        <v>245.10396</v>
      </c>
      <c r="Q239" s="113">
        <v>1.2881589072170069E-4</v>
      </c>
      <c r="R239" s="113">
        <v>4.0754109889940495E-6</v>
      </c>
    </row>
    <row r="240" spans="2:18">
      <c r="B240" s="112" t="s">
        <v>4004</v>
      </c>
      <c r="C240" s="106" t="s">
        <v>3472</v>
      </c>
      <c r="D240" s="111">
        <v>8353</v>
      </c>
      <c r="E240" s="111"/>
      <c r="F240" s="111" t="s">
        <v>664</v>
      </c>
      <c r="G240" s="77">
        <v>44285</v>
      </c>
      <c r="H240" s="111"/>
      <c r="I240" s="127">
        <v>3.62</v>
      </c>
      <c r="J240" s="106" t="s">
        <v>964</v>
      </c>
      <c r="K240" s="106" t="s">
        <v>134</v>
      </c>
      <c r="L240" s="107">
        <v>3.8179999999999999E-2</v>
      </c>
      <c r="M240" s="107">
        <v>4.7399999999999991E-2</v>
      </c>
      <c r="N240" s="127">
        <v>1205029.56</v>
      </c>
      <c r="O240" s="126">
        <v>97.22</v>
      </c>
      <c r="P240" s="127">
        <v>4396.7511599999998</v>
      </c>
      <c r="Q240" s="113">
        <v>2.3107395611114186E-3</v>
      </c>
      <c r="R240" s="113">
        <v>7.3105991405999043E-5</v>
      </c>
    </row>
    <row r="241" spans="2:18">
      <c r="B241" s="112" t="s">
        <v>4004</v>
      </c>
      <c r="C241" s="106" t="s">
        <v>3472</v>
      </c>
      <c r="D241" s="111" t="s">
        <v>3633</v>
      </c>
      <c r="E241" s="111"/>
      <c r="F241" s="111" t="s">
        <v>664</v>
      </c>
      <c r="G241" s="77">
        <v>43937</v>
      </c>
      <c r="H241" s="111"/>
      <c r="I241" s="127">
        <v>3.6199999999999997</v>
      </c>
      <c r="J241" s="106" t="s">
        <v>964</v>
      </c>
      <c r="K241" s="106" t="s">
        <v>134</v>
      </c>
      <c r="L241" s="107">
        <v>3.8179999999999999E-2</v>
      </c>
      <c r="M241" s="107">
        <v>4.7399999999999991E-2</v>
      </c>
      <c r="N241" s="127">
        <v>237636.2</v>
      </c>
      <c r="O241" s="126">
        <v>97.22</v>
      </c>
      <c r="P241" s="127">
        <v>867.05529000000001</v>
      </c>
      <c r="Q241" s="113">
        <v>4.5568622998303453E-4</v>
      </c>
      <c r="R241" s="113">
        <v>1.4416766897325618E-5</v>
      </c>
    </row>
    <row r="242" spans="2:18">
      <c r="B242" s="112" t="s">
        <v>4004</v>
      </c>
      <c r="C242" s="106" t="s">
        <v>3472</v>
      </c>
      <c r="D242" s="111">
        <v>8517</v>
      </c>
      <c r="E242" s="111"/>
      <c r="F242" s="111" t="s">
        <v>664</v>
      </c>
      <c r="G242" s="77">
        <v>44383</v>
      </c>
      <c r="H242" s="111"/>
      <c r="I242" s="127">
        <v>3.62</v>
      </c>
      <c r="J242" s="106" t="s">
        <v>964</v>
      </c>
      <c r="K242" s="106" t="s">
        <v>134</v>
      </c>
      <c r="L242" s="107">
        <v>3.8179999999999999E-2</v>
      </c>
      <c r="M242" s="107">
        <v>4.7400000000000005E-2</v>
      </c>
      <c r="N242" s="127">
        <v>1548626.05</v>
      </c>
      <c r="O242" s="126">
        <v>97.22</v>
      </c>
      <c r="P242" s="127">
        <v>5650.4202000000005</v>
      </c>
      <c r="Q242" s="113">
        <v>2.9696130205929361E-3</v>
      </c>
      <c r="R242" s="113">
        <v>9.3951091510369549E-5</v>
      </c>
    </row>
    <row r="243" spans="2:18">
      <c r="B243" s="112" t="s">
        <v>4004</v>
      </c>
      <c r="C243" s="106" t="s">
        <v>3472</v>
      </c>
      <c r="D243" s="111">
        <v>7824</v>
      </c>
      <c r="E243" s="111"/>
      <c r="F243" s="111" t="s">
        <v>664</v>
      </c>
      <c r="G243" s="77">
        <v>44027</v>
      </c>
      <c r="H243" s="111"/>
      <c r="I243" s="127">
        <v>3.6199999999999997</v>
      </c>
      <c r="J243" s="106" t="s">
        <v>964</v>
      </c>
      <c r="K243" s="106" t="s">
        <v>134</v>
      </c>
      <c r="L243" s="107">
        <v>3.8179999999999999E-2</v>
      </c>
      <c r="M243" s="107">
        <v>4.7399999999999991E-2</v>
      </c>
      <c r="N243" s="127">
        <v>17922.23</v>
      </c>
      <c r="O243" s="126">
        <v>97.22</v>
      </c>
      <c r="P243" s="127">
        <v>65.392229999999998</v>
      </c>
      <c r="Q243" s="113">
        <v>3.4367287879511683E-5</v>
      </c>
      <c r="R243" s="113">
        <v>1.087294602408E-6</v>
      </c>
    </row>
    <row r="244" spans="2:18">
      <c r="B244" s="112" t="s">
        <v>4004</v>
      </c>
      <c r="C244" s="106" t="s">
        <v>3472</v>
      </c>
      <c r="D244" s="111">
        <v>8578</v>
      </c>
      <c r="E244" s="111"/>
      <c r="F244" s="111" t="s">
        <v>664</v>
      </c>
      <c r="G244" s="77">
        <v>44411</v>
      </c>
      <c r="H244" s="111"/>
      <c r="I244" s="127">
        <v>3.62</v>
      </c>
      <c r="J244" s="106" t="s">
        <v>964</v>
      </c>
      <c r="K244" s="106" t="s">
        <v>134</v>
      </c>
      <c r="L244" s="107">
        <v>3.8179999999999999E-2</v>
      </c>
      <c r="M244" s="107">
        <v>4.7400000000000005E-2</v>
      </c>
      <c r="N244" s="127">
        <v>1867704.83</v>
      </c>
      <c r="O244" s="126">
        <v>97.22</v>
      </c>
      <c r="P244" s="127">
        <v>6814.6323300000004</v>
      </c>
      <c r="Q244" s="113">
        <v>3.5814718519025504E-3</v>
      </c>
      <c r="R244" s="113">
        <v>1.1330876695601379E-4</v>
      </c>
    </row>
    <row r="245" spans="2:18">
      <c r="B245" s="112" t="s">
        <v>4004</v>
      </c>
      <c r="C245" s="106" t="s">
        <v>3472</v>
      </c>
      <c r="D245" s="111">
        <v>8016</v>
      </c>
      <c r="E245" s="111"/>
      <c r="F245" s="111" t="s">
        <v>664</v>
      </c>
      <c r="G245" s="77">
        <v>44124</v>
      </c>
      <c r="H245" s="111"/>
      <c r="I245" s="127">
        <v>3.62</v>
      </c>
      <c r="J245" s="106" t="s">
        <v>964</v>
      </c>
      <c r="K245" s="106" t="s">
        <v>134</v>
      </c>
      <c r="L245" s="107">
        <v>3.8179999999999999E-2</v>
      </c>
      <c r="M245" s="107">
        <v>4.7400000000000005E-2</v>
      </c>
      <c r="N245" s="127">
        <v>29610.62</v>
      </c>
      <c r="O245" s="126">
        <v>97.22</v>
      </c>
      <c r="P245" s="127">
        <v>108.03927</v>
      </c>
      <c r="Q245" s="113">
        <v>5.6780701535676192E-5</v>
      </c>
      <c r="R245" s="113">
        <v>1.7963986718162168E-6</v>
      </c>
    </row>
    <row r="246" spans="2:18">
      <c r="B246" s="112" t="s">
        <v>4004</v>
      </c>
      <c r="C246" s="106" t="s">
        <v>3472</v>
      </c>
      <c r="D246" s="111">
        <v>8701</v>
      </c>
      <c r="E246" s="111"/>
      <c r="F246" s="111" t="s">
        <v>664</v>
      </c>
      <c r="G246" s="77">
        <v>44495</v>
      </c>
      <c r="H246" s="111"/>
      <c r="I246" s="127">
        <v>3.62</v>
      </c>
      <c r="J246" s="106" t="s">
        <v>964</v>
      </c>
      <c r="K246" s="106" t="s">
        <v>134</v>
      </c>
      <c r="L246" s="107">
        <v>3.8179999999999999E-2</v>
      </c>
      <c r="M246" s="107">
        <v>4.7400000000000005E-2</v>
      </c>
      <c r="N246" s="127">
        <v>1609652.08</v>
      </c>
      <c r="O246" s="126">
        <v>97.22</v>
      </c>
      <c r="P246" s="127">
        <v>5873.08385</v>
      </c>
      <c r="Q246" s="113">
        <v>3.0866352686467619E-3</v>
      </c>
      <c r="R246" s="113">
        <v>9.7653381290018651E-5</v>
      </c>
    </row>
    <row r="247" spans="2:18">
      <c r="B247" s="112" t="s">
        <v>4004</v>
      </c>
      <c r="C247" s="106" t="s">
        <v>3472</v>
      </c>
      <c r="D247" s="111">
        <v>8127</v>
      </c>
      <c r="E247" s="111"/>
      <c r="F247" s="111" t="s">
        <v>664</v>
      </c>
      <c r="G247" s="77">
        <v>44179</v>
      </c>
      <c r="H247" s="111"/>
      <c r="I247" s="127">
        <v>3.62</v>
      </c>
      <c r="J247" s="106" t="s">
        <v>964</v>
      </c>
      <c r="K247" s="106" t="s">
        <v>134</v>
      </c>
      <c r="L247" s="107">
        <v>3.8179999999999999E-2</v>
      </c>
      <c r="M247" s="107">
        <v>4.7400000000000005E-2</v>
      </c>
      <c r="N247" s="127">
        <v>1793697.73</v>
      </c>
      <c r="O247" s="126">
        <v>97.22</v>
      </c>
      <c r="P247" s="127">
        <v>6544.6050700000005</v>
      </c>
      <c r="Q247" s="113">
        <v>3.4395573678769136E-3</v>
      </c>
      <c r="R247" s="113">
        <v>1.0881894939969216E-4</v>
      </c>
    </row>
    <row r="248" spans="2:18">
      <c r="B248" s="112" t="s">
        <v>4004</v>
      </c>
      <c r="C248" s="106" t="s">
        <v>3472</v>
      </c>
      <c r="D248" s="111">
        <v>8793</v>
      </c>
      <c r="E248" s="111"/>
      <c r="F248" s="111" t="s">
        <v>664</v>
      </c>
      <c r="G248" s="77">
        <v>44546</v>
      </c>
      <c r="H248" s="111"/>
      <c r="I248" s="127">
        <v>3.6200000000000006</v>
      </c>
      <c r="J248" s="106" t="s">
        <v>964</v>
      </c>
      <c r="K248" s="106" t="s">
        <v>134</v>
      </c>
      <c r="L248" s="107">
        <v>3.8179999999999999E-2</v>
      </c>
      <c r="M248" s="107">
        <v>4.7400000000000005E-2</v>
      </c>
      <c r="N248" s="127">
        <v>1562840.02</v>
      </c>
      <c r="O248" s="126">
        <v>97.22</v>
      </c>
      <c r="P248" s="127">
        <v>5702.2822699999997</v>
      </c>
      <c r="Q248" s="113">
        <v>2.9968694498310484E-3</v>
      </c>
      <c r="R248" s="113">
        <v>9.4813416419318287E-5</v>
      </c>
    </row>
    <row r="249" spans="2:18">
      <c r="B249" s="112" t="s">
        <v>4004</v>
      </c>
      <c r="C249" s="106" t="s">
        <v>3472</v>
      </c>
      <c r="D249" s="111">
        <v>8151</v>
      </c>
      <c r="E249" s="111"/>
      <c r="F249" s="111" t="s">
        <v>664</v>
      </c>
      <c r="G249" s="77">
        <v>44187</v>
      </c>
      <c r="H249" s="111"/>
      <c r="I249" s="127">
        <v>3.62</v>
      </c>
      <c r="J249" s="106" t="s">
        <v>964</v>
      </c>
      <c r="K249" s="106" t="s">
        <v>134</v>
      </c>
      <c r="L249" s="107">
        <v>3.8179999999999999E-2</v>
      </c>
      <c r="M249" s="107">
        <v>4.7400000000000005E-2</v>
      </c>
      <c r="N249" s="127">
        <v>23954.31</v>
      </c>
      <c r="O249" s="126">
        <v>97.22</v>
      </c>
      <c r="P249" s="127">
        <v>87.401300000000006</v>
      </c>
      <c r="Q249" s="113">
        <v>4.5934289718267217E-5</v>
      </c>
      <c r="R249" s="113">
        <v>1.4532454656071881E-6</v>
      </c>
    </row>
    <row r="250" spans="2:18">
      <c r="B250" s="112" t="s">
        <v>4004</v>
      </c>
      <c r="C250" s="106" t="s">
        <v>3472</v>
      </c>
      <c r="D250" s="111">
        <v>9053</v>
      </c>
      <c r="E250" s="111"/>
      <c r="F250" s="111" t="s">
        <v>664</v>
      </c>
      <c r="G250" s="77">
        <v>44686</v>
      </c>
      <c r="H250" s="111"/>
      <c r="I250" s="127">
        <v>3.62</v>
      </c>
      <c r="J250" s="106" t="s">
        <v>964</v>
      </c>
      <c r="K250" s="106" t="s">
        <v>134</v>
      </c>
      <c r="L250" s="107">
        <v>3.8179999999999999E-2</v>
      </c>
      <c r="M250" s="107">
        <v>4.7400000000000005E-2</v>
      </c>
      <c r="N250" s="127">
        <v>684507.26</v>
      </c>
      <c r="O250" s="126">
        <v>97.22</v>
      </c>
      <c r="P250" s="127">
        <v>2497.5387900000001</v>
      </c>
      <c r="Q250" s="113">
        <v>1.3125968419516706E-3</v>
      </c>
      <c r="R250" s="113">
        <v>4.1527264717407673E-5</v>
      </c>
    </row>
    <row r="251" spans="2:18">
      <c r="B251" s="112" t="s">
        <v>4004</v>
      </c>
      <c r="C251" s="106" t="s">
        <v>3472</v>
      </c>
      <c r="D251" s="111">
        <v>9210</v>
      </c>
      <c r="E251" s="111"/>
      <c r="F251" s="111" t="s">
        <v>664</v>
      </c>
      <c r="G251" s="77">
        <v>44803</v>
      </c>
      <c r="H251" s="111"/>
      <c r="I251" s="127">
        <v>3.6200000000000006</v>
      </c>
      <c r="J251" s="106" t="s">
        <v>964</v>
      </c>
      <c r="K251" s="106" t="s">
        <v>134</v>
      </c>
      <c r="L251" s="107">
        <v>3.8179999999999999E-2</v>
      </c>
      <c r="M251" s="107">
        <v>4.7400000000000005E-2</v>
      </c>
      <c r="N251" s="127">
        <v>1579872.79</v>
      </c>
      <c r="O251" s="126">
        <v>97.22</v>
      </c>
      <c r="P251" s="127">
        <v>5764.4291700000003</v>
      </c>
      <c r="Q251" s="113">
        <v>3.0295311346079591E-3</v>
      </c>
      <c r="R251" s="113">
        <v>9.5846750026788008E-5</v>
      </c>
    </row>
    <row r="252" spans="2:18">
      <c r="B252" s="112" t="s">
        <v>4004</v>
      </c>
      <c r="C252" s="106" t="s">
        <v>3472</v>
      </c>
      <c r="D252" s="111">
        <v>8159</v>
      </c>
      <c r="E252" s="111"/>
      <c r="F252" s="111" t="s">
        <v>664</v>
      </c>
      <c r="G252" s="77">
        <v>44195</v>
      </c>
      <c r="H252" s="111"/>
      <c r="I252" s="127">
        <v>3.4400000000000004</v>
      </c>
      <c r="J252" s="106" t="s">
        <v>964</v>
      </c>
      <c r="K252" s="106" t="s">
        <v>135</v>
      </c>
      <c r="L252" s="107">
        <v>6.4985000000000001E-2</v>
      </c>
      <c r="M252" s="107">
        <v>7.1399999999999991E-2</v>
      </c>
      <c r="N252" s="127">
        <v>555418.64</v>
      </c>
      <c r="O252" s="126">
        <v>98.59</v>
      </c>
      <c r="P252" s="127">
        <v>2320.4556000000002</v>
      </c>
      <c r="Q252" s="113">
        <v>1.2195296844414853E-3</v>
      </c>
      <c r="R252" s="113">
        <v>3.8582853788705741E-5</v>
      </c>
    </row>
    <row r="253" spans="2:18">
      <c r="B253" s="112" t="s">
        <v>4004</v>
      </c>
      <c r="C253" s="106" t="s">
        <v>3472</v>
      </c>
      <c r="D253" s="111">
        <v>7385</v>
      </c>
      <c r="E253" s="111"/>
      <c r="F253" s="111" t="s">
        <v>664</v>
      </c>
      <c r="G253" s="77">
        <v>43861</v>
      </c>
      <c r="H253" s="111"/>
      <c r="I253" s="127">
        <v>3.4400000000000004</v>
      </c>
      <c r="J253" s="106" t="s">
        <v>964</v>
      </c>
      <c r="K253" s="106" t="s">
        <v>135</v>
      </c>
      <c r="L253" s="107">
        <v>6.4985000000000001E-2</v>
      </c>
      <c r="M253" s="107">
        <v>7.1400000000000005E-2</v>
      </c>
      <c r="N253" s="127">
        <v>219010.49</v>
      </c>
      <c r="O253" s="126">
        <v>98.59</v>
      </c>
      <c r="P253" s="127">
        <v>914.99293999999998</v>
      </c>
      <c r="Q253" s="113">
        <v>4.8088015620052662E-4</v>
      </c>
      <c r="R253" s="113">
        <v>1.5213839395038631E-5</v>
      </c>
    </row>
    <row r="254" spans="2:18">
      <c r="B254" s="112" t="s">
        <v>4004</v>
      </c>
      <c r="C254" s="106" t="s">
        <v>3472</v>
      </c>
      <c r="D254" s="111">
        <v>8700</v>
      </c>
      <c r="E254" s="111"/>
      <c r="F254" s="111" t="s">
        <v>664</v>
      </c>
      <c r="G254" s="77">
        <v>44495</v>
      </c>
      <c r="H254" s="111"/>
      <c r="I254" s="127">
        <v>3.44</v>
      </c>
      <c r="J254" s="106" t="s">
        <v>964</v>
      </c>
      <c r="K254" s="106" t="s">
        <v>135</v>
      </c>
      <c r="L254" s="107">
        <v>6.4985000000000001E-2</v>
      </c>
      <c r="M254" s="107">
        <v>7.1399999999999991E-2</v>
      </c>
      <c r="N254" s="127">
        <v>177308.52</v>
      </c>
      <c r="O254" s="126">
        <v>98.59</v>
      </c>
      <c r="P254" s="127">
        <v>740.76837</v>
      </c>
      <c r="Q254" s="113">
        <v>3.8931536397866578E-4</v>
      </c>
      <c r="R254" s="113">
        <v>1.2316959527692697E-5</v>
      </c>
    </row>
    <row r="255" spans="2:18">
      <c r="B255" s="112" t="s">
        <v>4004</v>
      </c>
      <c r="C255" s="106" t="s">
        <v>3472</v>
      </c>
      <c r="D255" s="111">
        <v>8794</v>
      </c>
      <c r="E255" s="111"/>
      <c r="F255" s="111" t="s">
        <v>664</v>
      </c>
      <c r="G255" s="77">
        <v>44546</v>
      </c>
      <c r="H255" s="111"/>
      <c r="I255" s="127">
        <v>3.44</v>
      </c>
      <c r="J255" s="106" t="s">
        <v>964</v>
      </c>
      <c r="K255" s="106" t="s">
        <v>135</v>
      </c>
      <c r="L255" s="107">
        <v>6.4737000000000003E-2</v>
      </c>
      <c r="M255" s="107">
        <v>7.1199999999999999E-2</v>
      </c>
      <c r="N255" s="127">
        <v>185672.6</v>
      </c>
      <c r="O255" s="126">
        <v>98.59</v>
      </c>
      <c r="P255" s="127">
        <v>775.71226000000001</v>
      </c>
      <c r="Q255" s="113">
        <v>4.0768033986739128E-4</v>
      </c>
      <c r="R255" s="113">
        <v>1.2897981202349441E-5</v>
      </c>
    </row>
    <row r="256" spans="2:18">
      <c r="B256" s="112" t="s">
        <v>4004</v>
      </c>
      <c r="C256" s="106" t="s">
        <v>3472</v>
      </c>
      <c r="D256" s="111">
        <v>7610</v>
      </c>
      <c r="E256" s="111"/>
      <c r="F256" s="111" t="s">
        <v>664</v>
      </c>
      <c r="G256" s="77">
        <v>43937</v>
      </c>
      <c r="H256" s="111"/>
      <c r="I256" s="127">
        <v>3.4399999999999995</v>
      </c>
      <c r="J256" s="106" t="s">
        <v>964</v>
      </c>
      <c r="K256" s="106" t="s">
        <v>135</v>
      </c>
      <c r="L256" s="107">
        <v>6.4985000000000001E-2</v>
      </c>
      <c r="M256" s="107">
        <v>7.1399999999999991E-2</v>
      </c>
      <c r="N256" s="127">
        <v>339211.35</v>
      </c>
      <c r="O256" s="126">
        <v>98.59</v>
      </c>
      <c r="P256" s="127">
        <v>1417.17409</v>
      </c>
      <c r="Q256" s="113">
        <v>7.4480454216678353E-4</v>
      </c>
      <c r="R256" s="113">
        <v>2.3563743562950359E-5</v>
      </c>
    </row>
    <row r="257" spans="2:18">
      <c r="B257" s="112" t="s">
        <v>4004</v>
      </c>
      <c r="C257" s="106" t="s">
        <v>3472</v>
      </c>
      <c r="D257" s="111">
        <v>9052</v>
      </c>
      <c r="E257" s="111"/>
      <c r="F257" s="111" t="s">
        <v>664</v>
      </c>
      <c r="G257" s="77">
        <v>44686</v>
      </c>
      <c r="H257" s="111"/>
      <c r="I257" s="127">
        <v>3.4399999999999995</v>
      </c>
      <c r="J257" s="106" t="s">
        <v>964</v>
      </c>
      <c r="K257" s="106" t="s">
        <v>135</v>
      </c>
      <c r="L257" s="107">
        <v>6.4737000000000003E-2</v>
      </c>
      <c r="M257" s="107">
        <v>7.1300000000000002E-2</v>
      </c>
      <c r="N257" s="127">
        <v>120192.62</v>
      </c>
      <c r="O257" s="126">
        <v>98.55</v>
      </c>
      <c r="P257" s="127">
        <v>501.94296000000003</v>
      </c>
      <c r="Q257" s="113">
        <v>2.6379920374965376E-4</v>
      </c>
      <c r="R257" s="113">
        <v>8.3459437172381908E-6</v>
      </c>
    </row>
    <row r="258" spans="2:18">
      <c r="B258" s="112" t="s">
        <v>4004</v>
      </c>
      <c r="C258" s="106" t="s">
        <v>3472</v>
      </c>
      <c r="D258" s="111">
        <v>7828</v>
      </c>
      <c r="E258" s="111"/>
      <c r="F258" s="111" t="s">
        <v>664</v>
      </c>
      <c r="G258" s="77">
        <v>44027</v>
      </c>
      <c r="H258" s="111"/>
      <c r="I258" s="127">
        <v>3.44</v>
      </c>
      <c r="J258" s="106" t="s">
        <v>964</v>
      </c>
      <c r="K258" s="106" t="s">
        <v>135</v>
      </c>
      <c r="L258" s="107">
        <v>6.4985000000000001E-2</v>
      </c>
      <c r="M258" s="107">
        <v>7.1399999999999991E-2</v>
      </c>
      <c r="N258" s="127">
        <v>225258.5</v>
      </c>
      <c r="O258" s="126">
        <v>98.59</v>
      </c>
      <c r="P258" s="127">
        <v>941.09617000000003</v>
      </c>
      <c r="Q258" s="113">
        <v>4.9459886895883301E-4</v>
      </c>
      <c r="R258" s="113">
        <v>1.564786498316148E-5</v>
      </c>
    </row>
    <row r="259" spans="2:18">
      <c r="B259" s="112" t="s">
        <v>4004</v>
      </c>
      <c r="C259" s="106" t="s">
        <v>3472</v>
      </c>
      <c r="D259" s="111">
        <v>8015</v>
      </c>
      <c r="E259" s="111"/>
      <c r="F259" s="111" t="s">
        <v>664</v>
      </c>
      <c r="G259" s="77">
        <v>44124</v>
      </c>
      <c r="H259" s="111"/>
      <c r="I259" s="127">
        <v>3.44</v>
      </c>
      <c r="J259" s="106" t="s">
        <v>964</v>
      </c>
      <c r="K259" s="106" t="s">
        <v>135</v>
      </c>
      <c r="L259" s="107">
        <v>6.4985000000000001E-2</v>
      </c>
      <c r="M259" s="107">
        <v>7.1400000000000019E-2</v>
      </c>
      <c r="N259" s="127">
        <v>168642.51</v>
      </c>
      <c r="O259" s="126">
        <v>98.59</v>
      </c>
      <c r="P259" s="127">
        <v>704.56308000000001</v>
      </c>
      <c r="Q259" s="113">
        <v>3.7028745157697521E-4</v>
      </c>
      <c r="R259" s="113">
        <v>1.1714964208132311E-5</v>
      </c>
    </row>
    <row r="260" spans="2:18">
      <c r="B260" s="112" t="s">
        <v>4004</v>
      </c>
      <c r="C260" s="106" t="s">
        <v>3472</v>
      </c>
      <c r="D260" s="111">
        <v>8143</v>
      </c>
      <c r="E260" s="111"/>
      <c r="F260" s="111" t="s">
        <v>664</v>
      </c>
      <c r="G260" s="77">
        <v>44187</v>
      </c>
      <c r="H260" s="111"/>
      <c r="I260" s="127">
        <v>3.4400000000000004</v>
      </c>
      <c r="J260" s="106" t="s">
        <v>964</v>
      </c>
      <c r="K260" s="106" t="s">
        <v>135</v>
      </c>
      <c r="L260" s="107">
        <v>6.4985000000000001E-2</v>
      </c>
      <c r="M260" s="107">
        <v>7.1400000000000005E-2</v>
      </c>
      <c r="N260" s="127">
        <v>81489.62</v>
      </c>
      <c r="O260" s="126">
        <v>98.59</v>
      </c>
      <c r="P260" s="127">
        <v>340.45140999999995</v>
      </c>
      <c r="Q260" s="113">
        <v>1.7892632834903569E-4</v>
      </c>
      <c r="R260" s="113">
        <v>5.6607792772198315E-6</v>
      </c>
    </row>
    <row r="261" spans="2:18">
      <c r="B261" s="112" t="s">
        <v>4004</v>
      </c>
      <c r="C261" s="106" t="s">
        <v>3472</v>
      </c>
      <c r="D261" s="111">
        <v>9209</v>
      </c>
      <c r="E261" s="111"/>
      <c r="F261" s="111" t="s">
        <v>664</v>
      </c>
      <c r="G261" s="77">
        <v>44803</v>
      </c>
      <c r="H261" s="111"/>
      <c r="I261" s="127">
        <v>3.44</v>
      </c>
      <c r="J261" s="106" t="s">
        <v>964</v>
      </c>
      <c r="K261" s="106" t="s">
        <v>135</v>
      </c>
      <c r="L261" s="107">
        <v>6.4737000000000003E-2</v>
      </c>
      <c r="M261" s="107">
        <v>7.1300000000000002E-2</v>
      </c>
      <c r="N261" s="127">
        <v>89479.06</v>
      </c>
      <c r="O261" s="126">
        <v>98.55</v>
      </c>
      <c r="P261" s="127">
        <v>373.67842999999999</v>
      </c>
      <c r="Q261" s="113">
        <v>1.9638899267044352E-4</v>
      </c>
      <c r="R261" s="113">
        <v>6.2132540819497307E-6</v>
      </c>
    </row>
    <row r="262" spans="2:18">
      <c r="B262" s="112" t="s">
        <v>4004</v>
      </c>
      <c r="C262" s="106" t="s">
        <v>3472</v>
      </c>
      <c r="D262" s="111">
        <v>9301</v>
      </c>
      <c r="E262" s="111"/>
      <c r="F262" s="111" t="s">
        <v>664</v>
      </c>
      <c r="G262" s="77">
        <v>44876</v>
      </c>
      <c r="H262" s="111"/>
      <c r="I262" s="127">
        <v>3.4399999999999995</v>
      </c>
      <c r="J262" s="106" t="s">
        <v>964</v>
      </c>
      <c r="K262" s="106" t="s">
        <v>135</v>
      </c>
      <c r="L262" s="107">
        <v>6.4737000000000003E-2</v>
      </c>
      <c r="M262" s="107">
        <v>7.1300000000000002E-2</v>
      </c>
      <c r="N262" s="127">
        <v>11163.57</v>
      </c>
      <c r="O262" s="126">
        <v>98.55</v>
      </c>
      <c r="P262" s="127">
        <v>46.620800000000003</v>
      </c>
      <c r="Q262" s="113">
        <v>2.4501847616653211E-5</v>
      </c>
      <c r="R262" s="113">
        <v>7.751768704010077E-7</v>
      </c>
    </row>
    <row r="263" spans="2:18">
      <c r="B263" s="112" t="s">
        <v>4004</v>
      </c>
      <c r="C263" s="106" t="s">
        <v>3472</v>
      </c>
      <c r="D263" s="111">
        <v>9376</v>
      </c>
      <c r="E263" s="111"/>
      <c r="F263" s="111" t="s">
        <v>664</v>
      </c>
      <c r="G263" s="77">
        <v>44910</v>
      </c>
      <c r="H263" s="111"/>
      <c r="I263" s="127">
        <v>3.4499999999999993</v>
      </c>
      <c r="J263" s="106" t="s">
        <v>964</v>
      </c>
      <c r="K263" s="106" t="s">
        <v>135</v>
      </c>
      <c r="L263" s="107">
        <v>6.3197000000000003E-2</v>
      </c>
      <c r="M263" s="107">
        <v>6.9599999999999995E-2</v>
      </c>
      <c r="N263" s="127">
        <v>19379.810000000001</v>
      </c>
      <c r="O263" s="126">
        <v>98.55</v>
      </c>
      <c r="P263" s="127">
        <v>80.933070000000001</v>
      </c>
      <c r="Q263" s="113">
        <v>4.2534871737248769E-5</v>
      </c>
      <c r="R263" s="113">
        <v>1.3456964255127687E-6</v>
      </c>
    </row>
    <row r="264" spans="2:18">
      <c r="B264" s="112" t="s">
        <v>4004</v>
      </c>
      <c r="C264" s="106" t="s">
        <v>3472</v>
      </c>
      <c r="D264" s="111">
        <v>9393</v>
      </c>
      <c r="E264" s="111"/>
      <c r="F264" s="111" t="s">
        <v>664</v>
      </c>
      <c r="G264" s="77">
        <v>44925</v>
      </c>
      <c r="H264" s="111"/>
      <c r="I264" s="127">
        <v>3.4599999999999995</v>
      </c>
      <c r="J264" s="106" t="s">
        <v>964</v>
      </c>
      <c r="K264" s="106" t="s">
        <v>135</v>
      </c>
      <c r="L264" s="107">
        <v>6.3067999999999999E-2</v>
      </c>
      <c r="M264" s="107">
        <v>6.4999999999999988E-2</v>
      </c>
      <c r="N264" s="127">
        <v>72919.02</v>
      </c>
      <c r="O264" s="126">
        <v>100</v>
      </c>
      <c r="P264" s="127">
        <v>309.00164000000001</v>
      </c>
      <c r="Q264" s="113">
        <v>1.6239770867458158E-4</v>
      </c>
      <c r="R264" s="113">
        <v>5.1378552972917422E-6</v>
      </c>
    </row>
    <row r="265" spans="2:18">
      <c r="B265" s="112" t="s">
        <v>4004</v>
      </c>
      <c r="C265" s="106" t="s">
        <v>3472</v>
      </c>
      <c r="D265" s="111">
        <v>7276</v>
      </c>
      <c r="E265" s="111"/>
      <c r="F265" s="111" t="s">
        <v>664</v>
      </c>
      <c r="G265" s="77">
        <v>43788</v>
      </c>
      <c r="H265" s="111"/>
      <c r="I265" s="127">
        <v>3.6199999999999997</v>
      </c>
      <c r="J265" s="106" t="s">
        <v>964</v>
      </c>
      <c r="K265" s="106" t="s">
        <v>134</v>
      </c>
      <c r="L265" s="107">
        <v>3.8179999999999999E-2</v>
      </c>
      <c r="M265" s="107">
        <v>4.7500000000000001E-2</v>
      </c>
      <c r="N265" s="127">
        <v>2929295.22</v>
      </c>
      <c r="O265" s="126">
        <v>97.21</v>
      </c>
      <c r="P265" s="127">
        <v>10686.922399999999</v>
      </c>
      <c r="Q265" s="113">
        <v>5.6165776678177501E-3</v>
      </c>
      <c r="R265" s="113">
        <v>1.7769439950087571E-4</v>
      </c>
    </row>
    <row r="266" spans="2:18">
      <c r="B266" s="112" t="s">
        <v>4004</v>
      </c>
      <c r="C266" s="106" t="s">
        <v>3472</v>
      </c>
      <c r="D266" s="111">
        <v>7275</v>
      </c>
      <c r="E266" s="111"/>
      <c r="F266" s="111" t="s">
        <v>664</v>
      </c>
      <c r="G266" s="77">
        <v>43788</v>
      </c>
      <c r="H266" s="111"/>
      <c r="I266" s="127">
        <v>3.4400000000000004</v>
      </c>
      <c r="J266" s="106" t="s">
        <v>964</v>
      </c>
      <c r="K266" s="106" t="s">
        <v>135</v>
      </c>
      <c r="L266" s="107">
        <v>6.4985000000000001E-2</v>
      </c>
      <c r="M266" s="107">
        <v>7.1399999999999991E-2</v>
      </c>
      <c r="N266" s="127">
        <v>2752651.89</v>
      </c>
      <c r="O266" s="126">
        <v>98.59</v>
      </c>
      <c r="P266" s="127">
        <v>11500.166019999999</v>
      </c>
      <c r="Q266" s="113">
        <v>6.0439828443152668E-3</v>
      </c>
      <c r="R266" s="113">
        <v>1.9121642495357463E-4</v>
      </c>
    </row>
    <row r="267" spans="2:18">
      <c r="B267" s="112" t="s">
        <v>4005</v>
      </c>
      <c r="C267" s="106" t="s">
        <v>3472</v>
      </c>
      <c r="D267" s="111">
        <v>9040</v>
      </c>
      <c r="E267" s="111"/>
      <c r="F267" s="111" t="s">
        <v>664</v>
      </c>
      <c r="G267" s="77">
        <v>44665</v>
      </c>
      <c r="H267" s="111"/>
      <c r="I267" s="127">
        <v>4.5999999999999552</v>
      </c>
      <c r="J267" s="106" t="s">
        <v>964</v>
      </c>
      <c r="K267" s="106" t="s">
        <v>134</v>
      </c>
      <c r="L267" s="107">
        <v>5.2839999999999998E-2</v>
      </c>
      <c r="M267" s="107">
        <v>6.4399999999998722E-2</v>
      </c>
      <c r="N267" s="127">
        <v>2413570.0499999998</v>
      </c>
      <c r="O267" s="126">
        <v>99.27</v>
      </c>
      <c r="P267" s="127">
        <v>8992.0042616390001</v>
      </c>
      <c r="Q267" s="113">
        <v>4.7258030361335508E-3</v>
      </c>
      <c r="R267" s="113">
        <v>1.4951252921807101E-4</v>
      </c>
    </row>
    <row r="268" spans="2:18">
      <c r="B268" s="112" t="s">
        <v>4006</v>
      </c>
      <c r="C268" s="106" t="s">
        <v>3472</v>
      </c>
      <c r="D268" s="111">
        <v>9186</v>
      </c>
      <c r="E268" s="111"/>
      <c r="F268" s="111" t="s">
        <v>664</v>
      </c>
      <c r="G268" s="77">
        <v>44778</v>
      </c>
      <c r="H268" s="111"/>
      <c r="I268" s="127">
        <v>3.8299999999999397</v>
      </c>
      <c r="J268" s="106" t="s">
        <v>582</v>
      </c>
      <c r="K268" s="106" t="s">
        <v>134</v>
      </c>
      <c r="L268" s="107">
        <v>5.842E-2</v>
      </c>
      <c r="M268" s="107">
        <v>6.3999999999997434E-2</v>
      </c>
      <c r="N268" s="127">
        <v>1445452.6994350001</v>
      </c>
      <c r="O268" s="126">
        <v>100.44</v>
      </c>
      <c r="P268" s="127">
        <v>5448.6529699510002</v>
      </c>
      <c r="Q268" s="113">
        <v>2.8635730143147338E-3</v>
      </c>
      <c r="R268" s="113">
        <v>9.059625225538326E-5</v>
      </c>
    </row>
    <row r="269" spans="2:18">
      <c r="B269" s="112" t="s">
        <v>4006</v>
      </c>
      <c r="C269" s="106" t="s">
        <v>3472</v>
      </c>
      <c r="D269" s="111">
        <v>9187</v>
      </c>
      <c r="E269" s="111"/>
      <c r="F269" s="111" t="s">
        <v>664</v>
      </c>
      <c r="G269" s="77">
        <v>44778</v>
      </c>
      <c r="H269" s="111"/>
      <c r="I269" s="127">
        <v>3.6700000000000408</v>
      </c>
      <c r="J269" s="106" t="s">
        <v>582</v>
      </c>
      <c r="K269" s="106" t="s">
        <v>132</v>
      </c>
      <c r="L269" s="107">
        <v>7.9612000000000002E-2</v>
      </c>
      <c r="M269" s="107">
        <v>9.1800000000001269E-2</v>
      </c>
      <c r="N269" s="127">
        <v>3980313.7006450002</v>
      </c>
      <c r="O269" s="126">
        <v>99.98</v>
      </c>
      <c r="P269" s="127">
        <v>14003.922767429</v>
      </c>
      <c r="Q269" s="113">
        <v>7.3598475719619961E-3</v>
      </c>
      <c r="R269" s="113">
        <v>2.3284707736017038E-4</v>
      </c>
    </row>
    <row r="270" spans="2:18">
      <c r="B270" s="112" t="s">
        <v>4007</v>
      </c>
      <c r="C270" s="106" t="s">
        <v>3472</v>
      </c>
      <c r="D270" s="111">
        <v>9047</v>
      </c>
      <c r="E270" s="111"/>
      <c r="F270" s="111" t="s">
        <v>664</v>
      </c>
      <c r="G270" s="77">
        <v>44677</v>
      </c>
      <c r="H270" s="111"/>
      <c r="I270" s="127">
        <v>3.3900000000008625</v>
      </c>
      <c r="J270" s="106" t="s">
        <v>964</v>
      </c>
      <c r="K270" s="106" t="s">
        <v>3409</v>
      </c>
      <c r="L270" s="107">
        <v>0.10060000000000001</v>
      </c>
      <c r="M270" s="107">
        <v>0.10830000000002979</v>
      </c>
      <c r="N270" s="127">
        <v>4050829.0024950001</v>
      </c>
      <c r="O270" s="126">
        <v>99.33</v>
      </c>
      <c r="P270" s="127">
        <v>1437.2614978839999</v>
      </c>
      <c r="Q270" s="113">
        <v>7.5536160268456368E-4</v>
      </c>
      <c r="R270" s="113">
        <v>2.3897742421356639E-5</v>
      </c>
    </row>
    <row r="271" spans="2:18">
      <c r="B271" s="112" t="s">
        <v>4007</v>
      </c>
      <c r="C271" s="106" t="s">
        <v>3472</v>
      </c>
      <c r="D271" s="111">
        <v>9048</v>
      </c>
      <c r="E271" s="111"/>
      <c r="F271" s="111" t="s">
        <v>664</v>
      </c>
      <c r="G271" s="77">
        <v>44677</v>
      </c>
      <c r="H271" s="111"/>
      <c r="I271" s="127">
        <v>3.6399999999997736</v>
      </c>
      <c r="J271" s="106" t="s">
        <v>964</v>
      </c>
      <c r="K271" s="106" t="s">
        <v>3409</v>
      </c>
      <c r="L271" s="107">
        <v>6.1399999999999996E-2</v>
      </c>
      <c r="M271" s="107">
        <v>6.6599999999997259E-2</v>
      </c>
      <c r="N271" s="127">
        <v>13004506.632418999</v>
      </c>
      <c r="O271" s="126">
        <v>99.05</v>
      </c>
      <c r="P271" s="127">
        <v>4601.0803275610006</v>
      </c>
      <c r="Q271" s="113">
        <v>2.4181260093752246E-3</v>
      </c>
      <c r="R271" s="113">
        <v>7.6503428700974238E-5</v>
      </c>
    </row>
    <row r="272" spans="2:18">
      <c r="B272" s="112" t="s">
        <v>4007</v>
      </c>
      <c r="C272" s="106" t="s">
        <v>3472</v>
      </c>
      <c r="D272" s="111">
        <v>9074</v>
      </c>
      <c r="E272" s="111"/>
      <c r="F272" s="111" t="s">
        <v>664</v>
      </c>
      <c r="G272" s="77">
        <v>44684</v>
      </c>
      <c r="H272" s="111"/>
      <c r="I272" s="127">
        <v>3.5599999999963914</v>
      </c>
      <c r="J272" s="106" t="s">
        <v>964</v>
      </c>
      <c r="K272" s="106" t="s">
        <v>3409</v>
      </c>
      <c r="L272" s="107">
        <v>6.6299999999999998E-2</v>
      </c>
      <c r="M272" s="107">
        <v>7.4499999999879704E-2</v>
      </c>
      <c r="N272" s="127">
        <v>657858.11753699998</v>
      </c>
      <c r="O272" s="126">
        <v>99.05</v>
      </c>
      <c r="P272" s="127">
        <v>232.75454366400001</v>
      </c>
      <c r="Q272" s="113">
        <v>1.2232557916078197E-4</v>
      </c>
      <c r="R272" s="113">
        <v>3.8700738453453009E-6</v>
      </c>
    </row>
    <row r="273" spans="2:18">
      <c r="B273" s="112" t="s">
        <v>4007</v>
      </c>
      <c r="C273" s="106" t="s">
        <v>3472</v>
      </c>
      <c r="D273" s="111">
        <v>9220</v>
      </c>
      <c r="E273" s="111"/>
      <c r="F273" s="111" t="s">
        <v>664</v>
      </c>
      <c r="G273" s="77">
        <v>44811</v>
      </c>
      <c r="H273" s="111"/>
      <c r="I273" s="127">
        <v>3.6000000000011618</v>
      </c>
      <c r="J273" s="106" t="s">
        <v>964</v>
      </c>
      <c r="K273" s="106" t="s">
        <v>3409</v>
      </c>
      <c r="L273" s="107">
        <v>6.7099999999999993E-2</v>
      </c>
      <c r="M273" s="107">
        <v>7.1299999999997685E-2</v>
      </c>
      <c r="N273" s="127">
        <v>973500.36818999995</v>
      </c>
      <c r="O273" s="126">
        <v>99.05</v>
      </c>
      <c r="P273" s="127">
        <v>344.43086721599997</v>
      </c>
      <c r="Q273" s="113">
        <v>1.8101775651636494E-4</v>
      </c>
      <c r="R273" s="113">
        <v>5.7269468073907764E-6</v>
      </c>
    </row>
    <row r="274" spans="2:18">
      <c r="B274" s="112" t="s">
        <v>4008</v>
      </c>
      <c r="C274" s="106" t="s">
        <v>3472</v>
      </c>
      <c r="D274" s="111" t="s">
        <v>3634</v>
      </c>
      <c r="E274" s="111"/>
      <c r="F274" s="111" t="s">
        <v>664</v>
      </c>
      <c r="G274" s="77">
        <v>42870</v>
      </c>
      <c r="H274" s="111"/>
      <c r="I274" s="127">
        <v>1.4300000000006794</v>
      </c>
      <c r="J274" s="106" t="s">
        <v>1028</v>
      </c>
      <c r="K274" s="106" t="s">
        <v>132</v>
      </c>
      <c r="L274" s="107">
        <v>7.0885999999999991E-2</v>
      </c>
      <c r="M274" s="107">
        <v>7.9700000000023571E-2</v>
      </c>
      <c r="N274" s="127">
        <v>395816.05452000001</v>
      </c>
      <c r="O274" s="126">
        <v>99.34</v>
      </c>
      <c r="P274" s="127">
        <v>1383.683723142</v>
      </c>
      <c r="Q274" s="113">
        <v>7.272034742876281E-4</v>
      </c>
      <c r="R274" s="113">
        <v>2.3006890017546458E-5</v>
      </c>
    </row>
    <row r="275" spans="2:18">
      <c r="B275" s="112" t="s">
        <v>4009</v>
      </c>
      <c r="C275" s="106" t="s">
        <v>3472</v>
      </c>
      <c r="D275" s="111">
        <v>8706</v>
      </c>
      <c r="E275" s="111"/>
      <c r="F275" s="111" t="s">
        <v>664</v>
      </c>
      <c r="G275" s="77">
        <v>44498</v>
      </c>
      <c r="H275" s="111"/>
      <c r="I275" s="127">
        <v>3.5200000000000005</v>
      </c>
      <c r="J275" s="106" t="s">
        <v>1028</v>
      </c>
      <c r="K275" s="106" t="s">
        <v>132</v>
      </c>
      <c r="L275" s="107">
        <v>7.3286000000000004E-2</v>
      </c>
      <c r="M275" s="107">
        <v>8.3299999999999985E-2</v>
      </c>
      <c r="N275" s="127">
        <v>19205080.73</v>
      </c>
      <c r="O275" s="126">
        <v>99.87</v>
      </c>
      <c r="P275" s="127">
        <v>67494.819650000005</v>
      </c>
      <c r="Q275" s="113">
        <v>3.5472316776584502E-2</v>
      </c>
      <c r="R275" s="113">
        <v>1.1222549390951559E-3</v>
      </c>
    </row>
    <row r="276" spans="2:18">
      <c r="B276" s="112" t="s">
        <v>4010</v>
      </c>
      <c r="C276" s="106" t="s">
        <v>3472</v>
      </c>
      <c r="D276" s="111">
        <v>8702</v>
      </c>
      <c r="E276" s="111"/>
      <c r="F276" s="111" t="s">
        <v>664</v>
      </c>
      <c r="G276" s="77">
        <v>44497</v>
      </c>
      <c r="H276" s="111"/>
      <c r="I276" s="127">
        <v>0.53999999997705717</v>
      </c>
      <c r="J276" s="106" t="s">
        <v>977</v>
      </c>
      <c r="K276" s="106" t="s">
        <v>132</v>
      </c>
      <c r="L276" s="107">
        <v>6.2775999999999998E-2</v>
      </c>
      <c r="M276" s="107">
        <v>6.2600000000052947E-2</v>
      </c>
      <c r="N276" s="127">
        <v>3205.6337469999999</v>
      </c>
      <c r="O276" s="126">
        <v>100.46</v>
      </c>
      <c r="P276" s="127">
        <v>11.332516068999999</v>
      </c>
      <c r="Q276" s="113">
        <v>5.9558733834664311E-6</v>
      </c>
      <c r="R276" s="113">
        <v>1.8842886308550152E-7</v>
      </c>
    </row>
    <row r="277" spans="2:18">
      <c r="B277" s="112" t="s">
        <v>4010</v>
      </c>
      <c r="C277" s="106" t="s">
        <v>3472</v>
      </c>
      <c r="D277" s="111">
        <v>9118</v>
      </c>
      <c r="E277" s="111"/>
      <c r="F277" s="111" t="s">
        <v>664</v>
      </c>
      <c r="G277" s="77">
        <v>44733</v>
      </c>
      <c r="H277" s="111"/>
      <c r="I277" s="127">
        <v>0.54000000000531811</v>
      </c>
      <c r="J277" s="106" t="s">
        <v>977</v>
      </c>
      <c r="K277" s="106" t="s">
        <v>132</v>
      </c>
      <c r="L277" s="107">
        <v>6.2775999999999998E-2</v>
      </c>
      <c r="M277" s="107">
        <v>6.2600000000124098E-2</v>
      </c>
      <c r="N277" s="127">
        <v>12765.321308999999</v>
      </c>
      <c r="O277" s="126">
        <v>100.46</v>
      </c>
      <c r="P277" s="127">
        <v>45.127803243999999</v>
      </c>
      <c r="Q277" s="113">
        <v>2.3717194006941029E-5</v>
      </c>
      <c r="R277" s="113">
        <v>7.5035240250609951E-7</v>
      </c>
    </row>
    <row r="278" spans="2:18">
      <c r="B278" s="112" t="s">
        <v>4010</v>
      </c>
      <c r="C278" s="106" t="s">
        <v>3472</v>
      </c>
      <c r="D278" s="111">
        <v>9233</v>
      </c>
      <c r="E278" s="111"/>
      <c r="F278" s="111" t="s">
        <v>664</v>
      </c>
      <c r="G278" s="77">
        <v>44819</v>
      </c>
      <c r="H278" s="111"/>
      <c r="I278" s="127">
        <v>0.53999999993000658</v>
      </c>
      <c r="J278" s="106" t="s">
        <v>977</v>
      </c>
      <c r="K278" s="106" t="s">
        <v>132</v>
      </c>
      <c r="L278" s="107">
        <v>6.2775999999999998E-2</v>
      </c>
      <c r="M278" s="107">
        <v>6.2599999996861569E-2</v>
      </c>
      <c r="N278" s="127">
        <v>2505.6574019999998</v>
      </c>
      <c r="O278" s="126">
        <v>100.46</v>
      </c>
      <c r="P278" s="127">
        <v>8.8579691030000003</v>
      </c>
      <c r="Q278" s="113">
        <v>4.6553600357507451E-6</v>
      </c>
      <c r="R278" s="113">
        <v>1.4728388975247877E-7</v>
      </c>
    </row>
    <row r="279" spans="2:18">
      <c r="B279" s="112" t="s">
        <v>4010</v>
      </c>
      <c r="C279" s="106" t="s">
        <v>3472</v>
      </c>
      <c r="D279" s="111">
        <v>9276</v>
      </c>
      <c r="E279" s="111"/>
      <c r="F279" s="111" t="s">
        <v>664</v>
      </c>
      <c r="G279" s="77">
        <v>44854</v>
      </c>
      <c r="H279" s="111"/>
      <c r="I279" s="127">
        <v>0.53999999990589587</v>
      </c>
      <c r="J279" s="106" t="s">
        <v>977</v>
      </c>
      <c r="K279" s="106" t="s">
        <v>132</v>
      </c>
      <c r="L279" s="107">
        <v>6.2775999999999998E-2</v>
      </c>
      <c r="M279" s="107">
        <v>6.2600000005646278E-2</v>
      </c>
      <c r="N279" s="127">
        <v>601.18554400000005</v>
      </c>
      <c r="O279" s="126">
        <v>100.46</v>
      </c>
      <c r="P279" s="127">
        <v>2.1253033799999996</v>
      </c>
      <c r="Q279" s="113">
        <v>1.1169662373000463E-6</v>
      </c>
      <c r="R279" s="113">
        <v>3.5338004126078561E-8</v>
      </c>
    </row>
    <row r="280" spans="2:18">
      <c r="B280" s="112" t="s">
        <v>4010</v>
      </c>
      <c r="C280" s="106" t="s">
        <v>3472</v>
      </c>
      <c r="D280" s="111">
        <v>8060</v>
      </c>
      <c r="E280" s="111"/>
      <c r="F280" s="111" t="s">
        <v>664</v>
      </c>
      <c r="G280" s="77">
        <v>44150</v>
      </c>
      <c r="H280" s="111"/>
      <c r="I280" s="127">
        <v>0.54000000000002901</v>
      </c>
      <c r="J280" s="106" t="s">
        <v>977</v>
      </c>
      <c r="K280" s="106" t="s">
        <v>132</v>
      </c>
      <c r="L280" s="107">
        <v>6.2775999999999998E-2</v>
      </c>
      <c r="M280" s="107">
        <v>6.2599999999999587E-2</v>
      </c>
      <c r="N280" s="127">
        <v>4300712.8584399996</v>
      </c>
      <c r="O280" s="126">
        <v>100.46</v>
      </c>
      <c r="P280" s="127">
        <v>15203.826173714</v>
      </c>
      <c r="Q280" s="113">
        <v>7.9904641726101667E-3</v>
      </c>
      <c r="R280" s="113">
        <v>2.5279820147789284E-4</v>
      </c>
    </row>
    <row r="281" spans="2:18">
      <c r="B281" s="112" t="s">
        <v>4010</v>
      </c>
      <c r="C281" s="106" t="s">
        <v>3472</v>
      </c>
      <c r="D281" s="111">
        <v>8119</v>
      </c>
      <c r="E281" s="111"/>
      <c r="F281" s="111" t="s">
        <v>664</v>
      </c>
      <c r="G281" s="77">
        <v>44169</v>
      </c>
      <c r="H281" s="111"/>
      <c r="I281" s="127">
        <v>0.53999999999223225</v>
      </c>
      <c r="J281" s="106" t="s">
        <v>977</v>
      </c>
      <c r="K281" s="106" t="s">
        <v>132</v>
      </c>
      <c r="L281" s="107">
        <v>6.2775999999999998E-2</v>
      </c>
      <c r="M281" s="107">
        <v>6.2600000000466061E-2</v>
      </c>
      <c r="N281" s="127">
        <v>10196.518157</v>
      </c>
      <c r="O281" s="126">
        <v>100.46</v>
      </c>
      <c r="P281" s="127">
        <v>36.046602082</v>
      </c>
      <c r="Q281" s="113">
        <v>1.8944512992297394E-5</v>
      </c>
      <c r="R281" s="113">
        <v>5.9935677188111758E-7</v>
      </c>
    </row>
    <row r="282" spans="2:18">
      <c r="B282" s="112" t="s">
        <v>4010</v>
      </c>
      <c r="C282" s="106" t="s">
        <v>3472</v>
      </c>
      <c r="D282" s="111">
        <v>8418</v>
      </c>
      <c r="E282" s="111"/>
      <c r="F282" s="111" t="s">
        <v>664</v>
      </c>
      <c r="G282" s="77">
        <v>44326</v>
      </c>
      <c r="H282" s="111"/>
      <c r="I282" s="127">
        <v>0.53999999993706682</v>
      </c>
      <c r="J282" s="106" t="s">
        <v>977</v>
      </c>
      <c r="K282" s="106" t="s">
        <v>132</v>
      </c>
      <c r="L282" s="107">
        <v>6.2775999999999998E-2</v>
      </c>
      <c r="M282" s="107">
        <v>6.2599999998531566E-2</v>
      </c>
      <c r="N282" s="127">
        <v>2157.491716</v>
      </c>
      <c r="O282" s="126">
        <v>100.46</v>
      </c>
      <c r="P282" s="127">
        <v>7.6271381620000005</v>
      </c>
      <c r="Q282" s="113">
        <v>4.0084892793878365E-6</v>
      </c>
      <c r="R282" s="113">
        <v>1.2681852500461714E-7</v>
      </c>
    </row>
    <row r="283" spans="2:18">
      <c r="B283" s="112" t="s">
        <v>4011</v>
      </c>
      <c r="C283" s="106" t="s">
        <v>3472</v>
      </c>
      <c r="D283" s="111">
        <v>8718</v>
      </c>
      <c r="E283" s="111"/>
      <c r="F283" s="111" t="s">
        <v>664</v>
      </c>
      <c r="G283" s="77">
        <v>44508</v>
      </c>
      <c r="H283" s="111"/>
      <c r="I283" s="127">
        <v>3.6099999999999746</v>
      </c>
      <c r="J283" s="106" t="s">
        <v>1028</v>
      </c>
      <c r="K283" s="106" t="s">
        <v>132</v>
      </c>
      <c r="L283" s="107">
        <v>7.3773999999999992E-2</v>
      </c>
      <c r="M283" s="107">
        <v>7.7299999999999522E-2</v>
      </c>
      <c r="N283" s="127">
        <v>3711320.3439730001</v>
      </c>
      <c r="O283" s="126">
        <v>99.8</v>
      </c>
      <c r="P283" s="127">
        <v>13034.015516694</v>
      </c>
      <c r="Q283" s="113">
        <v>6.8501068626692346E-3</v>
      </c>
      <c r="R283" s="113">
        <v>2.167201626095869E-4</v>
      </c>
    </row>
    <row r="284" spans="2:18">
      <c r="B284" s="112" t="s">
        <v>4028</v>
      </c>
      <c r="C284" s="106" t="s">
        <v>3472</v>
      </c>
      <c r="D284" s="111">
        <v>9382</v>
      </c>
      <c r="E284" s="111"/>
      <c r="F284" s="111" t="s">
        <v>664</v>
      </c>
      <c r="G284" s="77">
        <v>44341</v>
      </c>
      <c r="H284" s="111"/>
      <c r="I284" s="127">
        <v>1.179999999999954</v>
      </c>
      <c r="J284" s="106" t="s">
        <v>964</v>
      </c>
      <c r="K284" s="106" t="s">
        <v>132</v>
      </c>
      <c r="L284" s="107">
        <v>6.8678000000000003E-2</v>
      </c>
      <c r="M284" s="107">
        <v>7.5400000000000716E-2</v>
      </c>
      <c r="N284" s="127">
        <v>1365385.468684</v>
      </c>
      <c r="O284" s="126">
        <v>99.83</v>
      </c>
      <c r="P284" s="127">
        <v>4796.6232388789995</v>
      </c>
      <c r="Q284" s="113">
        <v>2.5208947867370532E-3</v>
      </c>
      <c r="R284" s="113">
        <v>7.9754774495653614E-5</v>
      </c>
    </row>
    <row r="285" spans="2:18">
      <c r="B285" s="112" t="s">
        <v>4012</v>
      </c>
      <c r="C285" s="106" t="s">
        <v>3472</v>
      </c>
      <c r="D285" s="111">
        <v>8806</v>
      </c>
      <c r="E285" s="111"/>
      <c r="F285" s="111" t="s">
        <v>664</v>
      </c>
      <c r="G285" s="77">
        <v>44137</v>
      </c>
      <c r="H285" s="111"/>
      <c r="I285" s="127">
        <v>0.70000000000004015</v>
      </c>
      <c r="J285" s="106" t="s">
        <v>977</v>
      </c>
      <c r="K285" s="106" t="s">
        <v>132</v>
      </c>
      <c r="L285" s="107">
        <v>6.2385000000000003E-2</v>
      </c>
      <c r="M285" s="107">
        <v>7.0800000000001528E-2</v>
      </c>
      <c r="N285" s="127">
        <v>4936235.1572070001</v>
      </c>
      <c r="O285" s="126">
        <v>100.32</v>
      </c>
      <c r="P285" s="127">
        <v>17426.197899229002</v>
      </c>
      <c r="Q285" s="113">
        <v>9.1584452747389862E-3</v>
      </c>
      <c r="R285" s="113">
        <v>2.897501876954697E-4</v>
      </c>
    </row>
    <row r="286" spans="2:18">
      <c r="B286" s="112" t="s">
        <v>4012</v>
      </c>
      <c r="C286" s="106" t="s">
        <v>3472</v>
      </c>
      <c r="D286" s="111">
        <v>9044</v>
      </c>
      <c r="E286" s="111"/>
      <c r="F286" s="111" t="s">
        <v>664</v>
      </c>
      <c r="G286" s="77">
        <v>44679</v>
      </c>
      <c r="H286" s="111"/>
      <c r="I286" s="127">
        <v>0.69999999999733431</v>
      </c>
      <c r="J286" s="106" t="s">
        <v>977</v>
      </c>
      <c r="K286" s="106" t="s">
        <v>132</v>
      </c>
      <c r="L286" s="107">
        <v>6.2385000000000003E-2</v>
      </c>
      <c r="M286" s="107">
        <v>7.0800000000069307E-2</v>
      </c>
      <c r="N286" s="127">
        <v>42507.145021999997</v>
      </c>
      <c r="O286" s="126">
        <v>100.32</v>
      </c>
      <c r="P286" s="127">
        <v>150.061312012</v>
      </c>
      <c r="Q286" s="113">
        <v>7.886564366276588E-5</v>
      </c>
      <c r="R286" s="113">
        <v>2.495110727695177E-6</v>
      </c>
    </row>
    <row r="287" spans="2:18">
      <c r="B287" s="112" t="s">
        <v>4012</v>
      </c>
      <c r="C287" s="106" t="s">
        <v>3472</v>
      </c>
      <c r="D287" s="111">
        <v>9224</v>
      </c>
      <c r="E287" s="111"/>
      <c r="F287" s="111" t="s">
        <v>664</v>
      </c>
      <c r="G287" s="77">
        <v>44810</v>
      </c>
      <c r="H287" s="111"/>
      <c r="I287" s="127">
        <v>0.70000000000073637</v>
      </c>
      <c r="J287" s="106" t="s">
        <v>977</v>
      </c>
      <c r="K287" s="106" t="s">
        <v>132</v>
      </c>
      <c r="L287" s="107">
        <v>6.2385000000000003E-2</v>
      </c>
      <c r="M287" s="107">
        <v>7.0800000000039776E-2</v>
      </c>
      <c r="N287" s="127">
        <v>76919.936371000003</v>
      </c>
      <c r="O287" s="126">
        <v>100.32</v>
      </c>
      <c r="P287" s="127">
        <v>271.54744187400001</v>
      </c>
      <c r="Q287" s="113">
        <v>1.4271342494098649E-4</v>
      </c>
      <c r="R287" s="113">
        <v>4.5150940386541389E-6</v>
      </c>
    </row>
    <row r="288" spans="2:18">
      <c r="B288" s="112" t="s">
        <v>4013</v>
      </c>
      <c r="C288" s="106" t="s">
        <v>3472</v>
      </c>
      <c r="D288" s="111" t="s">
        <v>3635</v>
      </c>
      <c r="E288" s="111"/>
      <c r="F288" s="111" t="s">
        <v>664</v>
      </c>
      <c r="G288" s="77">
        <v>42921</v>
      </c>
      <c r="H288" s="111"/>
      <c r="I288" s="127">
        <v>1.4099999999999846</v>
      </c>
      <c r="J288" s="106" t="s">
        <v>1028</v>
      </c>
      <c r="K288" s="106" t="s">
        <v>132</v>
      </c>
      <c r="L288" s="107">
        <v>7.2993000000000002E-2</v>
      </c>
      <c r="M288" s="107">
        <v>8.4900000000006942E-2</v>
      </c>
      <c r="N288" s="127">
        <v>551080.40182399994</v>
      </c>
      <c r="O288" s="126">
        <v>98.94</v>
      </c>
      <c r="P288" s="127">
        <v>1918.6958933829999</v>
      </c>
      <c r="Q288" s="113">
        <v>1.0083824044711492E-3</v>
      </c>
      <c r="R288" s="113">
        <v>3.1902684593226618E-5</v>
      </c>
    </row>
    <row r="289" spans="2:18">
      <c r="B289" s="112" t="s">
        <v>4013</v>
      </c>
      <c r="C289" s="106" t="s">
        <v>3472</v>
      </c>
      <c r="D289" s="111">
        <v>6497</v>
      </c>
      <c r="E289" s="111"/>
      <c r="F289" s="111" t="s">
        <v>664</v>
      </c>
      <c r="G289" s="77">
        <v>43342</v>
      </c>
      <c r="H289" s="111"/>
      <c r="I289" s="127">
        <v>2.4299999999964577</v>
      </c>
      <c r="J289" s="106" t="s">
        <v>1028</v>
      </c>
      <c r="K289" s="106" t="s">
        <v>132</v>
      </c>
      <c r="L289" s="107">
        <v>7.2993000000000002E-2</v>
      </c>
      <c r="M289" s="107">
        <v>8.1399999999906089E-2</v>
      </c>
      <c r="N289" s="127">
        <v>104596.53866799999</v>
      </c>
      <c r="O289" s="126">
        <v>98.94</v>
      </c>
      <c r="P289" s="127">
        <v>364.17362790300001</v>
      </c>
      <c r="Q289" s="113">
        <v>1.9139368558418289E-4</v>
      </c>
      <c r="R289" s="113">
        <v>6.0552151220148227E-6</v>
      </c>
    </row>
    <row r="290" spans="2:18">
      <c r="B290" s="112" t="s">
        <v>4014</v>
      </c>
      <c r="C290" s="106" t="s">
        <v>3472</v>
      </c>
      <c r="D290" s="111">
        <v>8791</v>
      </c>
      <c r="E290" s="111"/>
      <c r="F290" s="111" t="s">
        <v>664</v>
      </c>
      <c r="G290" s="77">
        <v>43866</v>
      </c>
      <c r="H290" s="111"/>
      <c r="I290" s="127">
        <v>1.7399999999999476</v>
      </c>
      <c r="J290" s="106" t="s">
        <v>977</v>
      </c>
      <c r="K290" s="106" t="s">
        <v>132</v>
      </c>
      <c r="L290" s="107">
        <v>6.5016999999999991E-2</v>
      </c>
      <c r="M290" s="107">
        <v>8.0699999999997468E-2</v>
      </c>
      <c r="N290" s="127">
        <v>4058629.212456</v>
      </c>
      <c r="O290" s="126">
        <v>98.55</v>
      </c>
      <c r="P290" s="127">
        <v>14075.222281151002</v>
      </c>
      <c r="Q290" s="113">
        <v>7.3973194690628175E-3</v>
      </c>
      <c r="R290" s="113">
        <v>2.3403259399455107E-4</v>
      </c>
    </row>
    <row r="291" spans="2:18">
      <c r="B291" s="112" t="s">
        <v>4014</v>
      </c>
      <c r="C291" s="106" t="s">
        <v>3472</v>
      </c>
      <c r="D291" s="111">
        <v>8933</v>
      </c>
      <c r="E291" s="111"/>
      <c r="F291" s="111" t="s">
        <v>664</v>
      </c>
      <c r="G291" s="77">
        <v>44601</v>
      </c>
      <c r="H291" s="111"/>
      <c r="I291" s="127">
        <v>1.7399999999724336</v>
      </c>
      <c r="J291" s="106" t="s">
        <v>977</v>
      </c>
      <c r="K291" s="106" t="s">
        <v>132</v>
      </c>
      <c r="L291" s="107">
        <v>6.5016999999999991E-2</v>
      </c>
      <c r="M291" s="107">
        <v>8.0699999998261537E-2</v>
      </c>
      <c r="N291" s="127">
        <v>6485.3592669999998</v>
      </c>
      <c r="O291" s="126">
        <v>98.55</v>
      </c>
      <c r="P291" s="127">
        <v>22.491059112999999</v>
      </c>
      <c r="Q291" s="113">
        <v>1.1820314175729834E-5</v>
      </c>
      <c r="R291" s="113">
        <v>3.7396502881159062E-7</v>
      </c>
    </row>
    <row r="292" spans="2:18">
      <c r="B292" s="112" t="s">
        <v>4014</v>
      </c>
      <c r="C292" s="106" t="s">
        <v>3472</v>
      </c>
      <c r="D292" s="111">
        <v>8952</v>
      </c>
      <c r="E292" s="111"/>
      <c r="F292" s="111" t="s">
        <v>664</v>
      </c>
      <c r="G292" s="77">
        <v>44620</v>
      </c>
      <c r="H292" s="111"/>
      <c r="I292" s="127">
        <v>1.7400000000025613</v>
      </c>
      <c r="J292" s="106" t="s">
        <v>977</v>
      </c>
      <c r="K292" s="106" t="s">
        <v>132</v>
      </c>
      <c r="L292" s="107">
        <v>6.5016999999999991E-2</v>
      </c>
      <c r="M292" s="107">
        <v>8.0700000000079902E-2</v>
      </c>
      <c r="N292" s="127">
        <v>47280.725589000009</v>
      </c>
      <c r="O292" s="126">
        <v>98.55</v>
      </c>
      <c r="P292" s="127">
        <v>163.968346567</v>
      </c>
      <c r="Q292" s="113">
        <v>8.6174571039948189E-5</v>
      </c>
      <c r="R292" s="113">
        <v>2.726346818086238E-6</v>
      </c>
    </row>
    <row r="293" spans="2:18">
      <c r="B293" s="112" t="s">
        <v>4014</v>
      </c>
      <c r="C293" s="106" t="s">
        <v>3472</v>
      </c>
      <c r="D293" s="111">
        <v>9060</v>
      </c>
      <c r="E293" s="111"/>
      <c r="F293" s="111" t="s">
        <v>664</v>
      </c>
      <c r="G293" s="77">
        <v>44690</v>
      </c>
      <c r="H293" s="111"/>
      <c r="I293" s="127">
        <v>1.7399999999594762</v>
      </c>
      <c r="J293" s="106" t="s">
        <v>977</v>
      </c>
      <c r="K293" s="106" t="s">
        <v>132</v>
      </c>
      <c r="L293" s="107">
        <v>6.5016999999999991E-2</v>
      </c>
      <c r="M293" s="107">
        <v>8.0699999999037569E-2</v>
      </c>
      <c r="N293" s="127">
        <v>5692.5121250000002</v>
      </c>
      <c r="O293" s="126">
        <v>98.55</v>
      </c>
      <c r="P293" s="127">
        <v>19.741487769999999</v>
      </c>
      <c r="Q293" s="113">
        <v>1.0375260078474907E-5</v>
      </c>
      <c r="R293" s="113">
        <v>3.2824714948281383E-7</v>
      </c>
    </row>
    <row r="294" spans="2:18">
      <c r="B294" s="112" t="s">
        <v>4014</v>
      </c>
      <c r="C294" s="106" t="s">
        <v>3472</v>
      </c>
      <c r="D294" s="111">
        <v>9076</v>
      </c>
      <c r="E294" s="111"/>
      <c r="F294" s="111" t="s">
        <v>664</v>
      </c>
      <c r="G294" s="77">
        <v>44700</v>
      </c>
      <c r="H294" s="111"/>
      <c r="I294" s="127">
        <v>1.7400000000056761</v>
      </c>
      <c r="J294" s="106" t="s">
        <v>977</v>
      </c>
      <c r="K294" s="106" t="s">
        <v>132</v>
      </c>
      <c r="L294" s="107">
        <v>6.5016999999999991E-2</v>
      </c>
      <c r="M294" s="107">
        <v>8.0699999999978289E-2</v>
      </c>
      <c r="N294" s="127">
        <v>17272.15508</v>
      </c>
      <c r="O294" s="126">
        <v>98.55</v>
      </c>
      <c r="P294" s="127">
        <v>59.899390658999998</v>
      </c>
      <c r="Q294" s="113">
        <v>3.1480492446658975E-5</v>
      </c>
      <c r="R294" s="113">
        <v>9.9596365120227384E-7</v>
      </c>
    </row>
    <row r="295" spans="2:18">
      <c r="B295" s="112" t="s">
        <v>4014</v>
      </c>
      <c r="C295" s="106" t="s">
        <v>3472</v>
      </c>
      <c r="D295" s="111">
        <v>9109</v>
      </c>
      <c r="E295" s="111"/>
      <c r="F295" s="111" t="s">
        <v>664</v>
      </c>
      <c r="G295" s="77">
        <v>44721</v>
      </c>
      <c r="H295" s="111"/>
      <c r="I295" s="127">
        <v>1.7400000000309963</v>
      </c>
      <c r="J295" s="106" t="s">
        <v>977</v>
      </c>
      <c r="K295" s="106" t="s">
        <v>132</v>
      </c>
      <c r="L295" s="107">
        <v>6.5016999999999991E-2</v>
      </c>
      <c r="M295" s="107">
        <v>8.0700000000376373E-2</v>
      </c>
      <c r="N295" s="127">
        <v>6511.9505339999996</v>
      </c>
      <c r="O295" s="126">
        <v>98.55</v>
      </c>
      <c r="P295" s="127">
        <v>22.583278245000002</v>
      </c>
      <c r="Q295" s="113">
        <v>1.1868780506629436E-5</v>
      </c>
      <c r="R295" s="113">
        <v>3.7549838169560077E-7</v>
      </c>
    </row>
    <row r="296" spans="2:18">
      <c r="B296" s="112" t="s">
        <v>4014</v>
      </c>
      <c r="C296" s="106" t="s">
        <v>3472</v>
      </c>
      <c r="D296" s="111">
        <v>9142</v>
      </c>
      <c r="E296" s="111"/>
      <c r="F296" s="111" t="s">
        <v>664</v>
      </c>
      <c r="G296" s="77">
        <v>44750</v>
      </c>
      <c r="H296" s="111"/>
      <c r="I296" s="127">
        <v>1.7399999998637901</v>
      </c>
      <c r="J296" s="106" t="s">
        <v>977</v>
      </c>
      <c r="K296" s="106" t="s">
        <v>132</v>
      </c>
      <c r="L296" s="107">
        <v>6.5016999999999991E-2</v>
      </c>
      <c r="M296" s="107">
        <v>8.0699999995913707E-2</v>
      </c>
      <c r="N296" s="127">
        <v>2540.3698490000002</v>
      </c>
      <c r="O296" s="126">
        <v>98.55</v>
      </c>
      <c r="P296" s="127">
        <v>8.8099356800000006</v>
      </c>
      <c r="Q296" s="113">
        <v>4.6301157754452108E-6</v>
      </c>
      <c r="R296" s="113">
        <v>1.4648522481074057E-7</v>
      </c>
    </row>
    <row r="297" spans="2:18">
      <c r="B297" s="112" t="s">
        <v>4014</v>
      </c>
      <c r="C297" s="106" t="s">
        <v>3472</v>
      </c>
      <c r="D297" s="111">
        <v>9147</v>
      </c>
      <c r="E297" s="111"/>
      <c r="F297" s="111" t="s">
        <v>664</v>
      </c>
      <c r="G297" s="77">
        <v>44757</v>
      </c>
      <c r="H297" s="111"/>
      <c r="I297" s="127">
        <v>1.7399999999934865</v>
      </c>
      <c r="J297" s="106" t="s">
        <v>977</v>
      </c>
      <c r="K297" s="106" t="s">
        <v>132</v>
      </c>
      <c r="L297" s="107">
        <v>6.5016999999999991E-2</v>
      </c>
      <c r="M297" s="107">
        <v>8.0699999999789787E-2</v>
      </c>
      <c r="N297" s="127">
        <v>9739.1485639999992</v>
      </c>
      <c r="O297" s="126">
        <v>98.55</v>
      </c>
      <c r="P297" s="127">
        <v>33.775117453</v>
      </c>
      <c r="Q297" s="113">
        <v>1.7750720302267879E-5</v>
      </c>
      <c r="R297" s="113">
        <v>5.6158817190273428E-7</v>
      </c>
    </row>
    <row r="298" spans="2:18">
      <c r="B298" s="112" t="s">
        <v>4014</v>
      </c>
      <c r="C298" s="106" t="s">
        <v>3472</v>
      </c>
      <c r="D298" s="111">
        <v>9190</v>
      </c>
      <c r="E298" s="111"/>
      <c r="F298" s="111" t="s">
        <v>664</v>
      </c>
      <c r="G298" s="77">
        <v>44782</v>
      </c>
      <c r="H298" s="111"/>
      <c r="I298" s="127">
        <v>1.7399999999606379</v>
      </c>
      <c r="J298" s="106" t="s">
        <v>977</v>
      </c>
      <c r="K298" s="106" t="s">
        <v>132</v>
      </c>
      <c r="L298" s="107">
        <v>6.5016999999999991E-2</v>
      </c>
      <c r="M298" s="107">
        <v>8.0699999998413929E-2</v>
      </c>
      <c r="N298" s="127">
        <v>4981.4579759999997</v>
      </c>
      <c r="O298" s="126">
        <v>98.55</v>
      </c>
      <c r="P298" s="127">
        <v>17.275570282</v>
      </c>
      <c r="Q298" s="113">
        <v>9.079282005893222E-6</v>
      </c>
      <c r="R298" s="113">
        <v>2.8724566085509931E-7</v>
      </c>
    </row>
    <row r="299" spans="2:18">
      <c r="B299" s="112" t="s">
        <v>4014</v>
      </c>
      <c r="C299" s="106" t="s">
        <v>3472</v>
      </c>
      <c r="D299" s="111">
        <v>9206</v>
      </c>
      <c r="E299" s="111"/>
      <c r="F299" s="111" t="s">
        <v>664</v>
      </c>
      <c r="G299" s="77">
        <v>44796</v>
      </c>
      <c r="H299" s="111"/>
      <c r="I299" s="127">
        <v>1.7399999999731277</v>
      </c>
      <c r="J299" s="106" t="s">
        <v>977</v>
      </c>
      <c r="K299" s="106" t="s">
        <v>132</v>
      </c>
      <c r="L299" s="107">
        <v>6.5016999999999991E-2</v>
      </c>
      <c r="M299" s="107">
        <v>8.0699999999438124E-2</v>
      </c>
      <c r="N299" s="127">
        <v>9442.8307069999992</v>
      </c>
      <c r="O299" s="126">
        <v>98.55</v>
      </c>
      <c r="P299" s="127">
        <v>32.747495112000003</v>
      </c>
      <c r="Q299" s="113">
        <v>1.7210647073008612E-5</v>
      </c>
      <c r="R299" s="113">
        <v>5.4450161246466084E-7</v>
      </c>
    </row>
    <row r="300" spans="2:18">
      <c r="B300" s="112" t="s">
        <v>4014</v>
      </c>
      <c r="C300" s="106" t="s">
        <v>3472</v>
      </c>
      <c r="D300" s="111">
        <v>9269</v>
      </c>
      <c r="E300" s="111"/>
      <c r="F300" s="111" t="s">
        <v>664</v>
      </c>
      <c r="G300" s="77">
        <v>44845</v>
      </c>
      <c r="H300" s="111"/>
      <c r="I300" s="127">
        <v>1.7400000000170355</v>
      </c>
      <c r="J300" s="106" t="s">
        <v>977</v>
      </c>
      <c r="K300" s="106" t="s">
        <v>132</v>
      </c>
      <c r="L300" s="107">
        <v>6.5016999999999991E-2</v>
      </c>
      <c r="M300" s="107">
        <v>8.0700000000549763E-2</v>
      </c>
      <c r="N300" s="127">
        <v>14895.231229000001</v>
      </c>
      <c r="O300" s="126">
        <v>98.55</v>
      </c>
      <c r="P300" s="127">
        <v>51.656282388000008</v>
      </c>
      <c r="Q300" s="113">
        <v>2.7148276295421426E-5</v>
      </c>
      <c r="R300" s="113">
        <v>8.5890322169676494E-7</v>
      </c>
    </row>
    <row r="301" spans="2:18">
      <c r="B301" s="112" t="s">
        <v>4014</v>
      </c>
      <c r="C301" s="106" t="s">
        <v>3472</v>
      </c>
      <c r="D301" s="111">
        <v>9270</v>
      </c>
      <c r="E301" s="111"/>
      <c r="F301" s="111" t="s">
        <v>664</v>
      </c>
      <c r="G301" s="77">
        <v>44845</v>
      </c>
      <c r="H301" s="111"/>
      <c r="I301" s="127">
        <v>1.7399999999886049</v>
      </c>
      <c r="J301" s="106" t="s">
        <v>977</v>
      </c>
      <c r="K301" s="106" t="s">
        <v>132</v>
      </c>
      <c r="L301" s="107">
        <v>6.5016999999999991E-2</v>
      </c>
      <c r="M301" s="107">
        <v>8.0700000002222175E-2</v>
      </c>
      <c r="N301" s="127">
        <v>1518.230656</v>
      </c>
      <c r="O301" s="126">
        <v>98.55</v>
      </c>
      <c r="P301" s="127">
        <v>5.2651861689999988</v>
      </c>
      <c r="Q301" s="113">
        <v>2.7671509108841558E-6</v>
      </c>
      <c r="R301" s="113">
        <v>8.7545699270799519E-8</v>
      </c>
    </row>
    <row r="302" spans="2:18">
      <c r="B302" s="112" t="s">
        <v>4014</v>
      </c>
      <c r="C302" s="106" t="s">
        <v>3472</v>
      </c>
      <c r="D302" s="111">
        <v>9286</v>
      </c>
      <c r="E302" s="111"/>
      <c r="F302" s="111" t="s">
        <v>664</v>
      </c>
      <c r="G302" s="77">
        <v>44865</v>
      </c>
      <c r="H302" s="111"/>
      <c r="I302" s="127">
        <v>1.7399999999531035</v>
      </c>
      <c r="J302" s="106" t="s">
        <v>977</v>
      </c>
      <c r="K302" s="106" t="s">
        <v>132</v>
      </c>
      <c r="L302" s="107">
        <v>6.5016999999999991E-2</v>
      </c>
      <c r="M302" s="107">
        <v>8.0699999998537275E-2</v>
      </c>
      <c r="N302" s="127">
        <v>5164.8868869999997</v>
      </c>
      <c r="O302" s="126">
        <v>98.55</v>
      </c>
      <c r="P302" s="127">
        <v>17.911694665999999</v>
      </c>
      <c r="Q302" s="113">
        <v>9.4136010806839881E-6</v>
      </c>
      <c r="R302" s="113">
        <v>2.978226760323354E-7</v>
      </c>
    </row>
    <row r="303" spans="2:18">
      <c r="B303" s="112" t="s">
        <v>4014</v>
      </c>
      <c r="C303" s="106" t="s">
        <v>3472</v>
      </c>
      <c r="D303" s="111">
        <v>9297</v>
      </c>
      <c r="E303" s="111"/>
      <c r="F303" s="111" t="s">
        <v>664</v>
      </c>
      <c r="G303" s="77">
        <v>44874</v>
      </c>
      <c r="H303" s="111"/>
      <c r="I303" s="127">
        <v>1.7399999999808187</v>
      </c>
      <c r="J303" s="106" t="s">
        <v>977</v>
      </c>
      <c r="K303" s="106" t="s">
        <v>132</v>
      </c>
      <c r="L303" s="107">
        <v>6.5016999999999991E-2</v>
      </c>
      <c r="M303" s="107">
        <v>8.0699999998259969E-2</v>
      </c>
      <c r="N303" s="127">
        <v>4209.247824</v>
      </c>
      <c r="O303" s="126">
        <v>98.55</v>
      </c>
      <c r="P303" s="127">
        <v>14.597563222000002</v>
      </c>
      <c r="Q303" s="113">
        <v>7.6718389568584249E-6</v>
      </c>
      <c r="R303" s="113">
        <v>2.4271770055234596E-7</v>
      </c>
    </row>
    <row r="304" spans="2:18">
      <c r="B304" s="112" t="s">
        <v>4014</v>
      </c>
      <c r="C304" s="106" t="s">
        <v>3472</v>
      </c>
      <c r="D304" s="111">
        <v>9380</v>
      </c>
      <c r="E304" s="111"/>
      <c r="F304" s="111" t="s">
        <v>664</v>
      </c>
      <c r="G304" s="77">
        <v>44915</v>
      </c>
      <c r="H304" s="111"/>
      <c r="I304" s="127">
        <v>1.7399999999763467</v>
      </c>
      <c r="J304" s="106" t="s">
        <v>977</v>
      </c>
      <c r="K304" s="106" t="s">
        <v>132</v>
      </c>
      <c r="L304" s="107">
        <v>6.5926999999999999E-2</v>
      </c>
      <c r="M304" s="107">
        <v>8.0599999999081365E-2</v>
      </c>
      <c r="N304" s="127">
        <v>10503.302218999999</v>
      </c>
      <c r="O304" s="126">
        <v>98.37</v>
      </c>
      <c r="P304" s="127">
        <v>36.358651589000004</v>
      </c>
      <c r="Q304" s="113">
        <v>1.9108512526182824E-5</v>
      </c>
      <c r="R304" s="113">
        <v>6.045453049017102E-7</v>
      </c>
    </row>
    <row r="305" spans="2:18">
      <c r="B305" s="112" t="s">
        <v>4015</v>
      </c>
      <c r="C305" s="106" t="s">
        <v>3472</v>
      </c>
      <c r="D305" s="111">
        <v>8061</v>
      </c>
      <c r="E305" s="111"/>
      <c r="F305" s="111" t="s">
        <v>664</v>
      </c>
      <c r="G305" s="77">
        <v>44136</v>
      </c>
      <c r="H305" s="111"/>
      <c r="I305" s="127">
        <v>0.1599999999999713</v>
      </c>
      <c r="J305" s="106" t="s">
        <v>977</v>
      </c>
      <c r="K305" s="106" t="s">
        <v>132</v>
      </c>
      <c r="L305" s="107">
        <v>6.096E-2</v>
      </c>
      <c r="M305" s="107">
        <v>8.5200000000001858E-2</v>
      </c>
      <c r="N305" s="127">
        <v>2769427.9926149999</v>
      </c>
      <c r="O305" s="126">
        <v>100.22</v>
      </c>
      <c r="P305" s="127">
        <v>9767.0626612580018</v>
      </c>
      <c r="Q305" s="113">
        <v>5.1331397356640584E-3</v>
      </c>
      <c r="R305" s="113">
        <v>1.6239963850394064E-4</v>
      </c>
    </row>
    <row r="306" spans="2:18">
      <c r="B306" s="112" t="s">
        <v>4015</v>
      </c>
      <c r="C306" s="106" t="s">
        <v>3472</v>
      </c>
      <c r="D306" s="111">
        <v>9119</v>
      </c>
      <c r="E306" s="111"/>
      <c r="F306" s="111" t="s">
        <v>664</v>
      </c>
      <c r="G306" s="77">
        <v>44734</v>
      </c>
      <c r="H306" s="111"/>
      <c r="I306" s="127">
        <v>0.16000000000401268</v>
      </c>
      <c r="J306" s="106" t="s">
        <v>977</v>
      </c>
      <c r="K306" s="106" t="s">
        <v>132</v>
      </c>
      <c r="L306" s="107">
        <v>6.0953999999999994E-2</v>
      </c>
      <c r="M306" s="107">
        <v>8.5200000000882792E-2</v>
      </c>
      <c r="N306" s="127">
        <v>5653.0352910000001</v>
      </c>
      <c r="O306" s="126">
        <v>100.22</v>
      </c>
      <c r="P306" s="127">
        <v>19.936797237</v>
      </c>
      <c r="Q306" s="113">
        <v>1.0477906167742441E-5</v>
      </c>
      <c r="R306" s="113">
        <v>3.3149461373458023E-7</v>
      </c>
    </row>
    <row r="307" spans="2:18">
      <c r="B307" s="112" t="s">
        <v>4015</v>
      </c>
      <c r="C307" s="106" t="s">
        <v>3472</v>
      </c>
      <c r="D307" s="111">
        <v>8073</v>
      </c>
      <c r="E307" s="111"/>
      <c r="F307" s="111" t="s">
        <v>664</v>
      </c>
      <c r="G307" s="77">
        <v>44153</v>
      </c>
      <c r="H307" s="111"/>
      <c r="I307" s="127">
        <v>0.16000000000105116</v>
      </c>
      <c r="J307" s="106" t="s">
        <v>977</v>
      </c>
      <c r="K307" s="106" t="s">
        <v>132</v>
      </c>
      <c r="L307" s="107">
        <v>6.0953999999999994E-2</v>
      </c>
      <c r="M307" s="107">
        <v>8.5199999999705678E-2</v>
      </c>
      <c r="N307" s="127">
        <v>10789.632723000001</v>
      </c>
      <c r="O307" s="126">
        <v>100.22</v>
      </c>
      <c r="P307" s="127">
        <v>38.052249830999997</v>
      </c>
      <c r="Q307" s="113">
        <v>1.9998593478232457E-5</v>
      </c>
      <c r="R307" s="113">
        <v>6.3270522890452013E-7</v>
      </c>
    </row>
    <row r="308" spans="2:18">
      <c r="B308" s="112" t="s">
        <v>4015</v>
      </c>
      <c r="C308" s="106" t="s">
        <v>3472</v>
      </c>
      <c r="D308" s="111">
        <v>8531</v>
      </c>
      <c r="E308" s="111"/>
      <c r="F308" s="111" t="s">
        <v>664</v>
      </c>
      <c r="G308" s="77">
        <v>44392</v>
      </c>
      <c r="H308" s="111"/>
      <c r="I308" s="127">
        <v>0.15999999999682701</v>
      </c>
      <c r="J308" s="106" t="s">
        <v>977</v>
      </c>
      <c r="K308" s="106" t="s">
        <v>132</v>
      </c>
      <c r="L308" s="107">
        <v>6.0953999999999994E-2</v>
      </c>
      <c r="M308" s="107">
        <v>8.5199999999963E-2</v>
      </c>
      <c r="N308" s="127">
        <v>21447.114280000002</v>
      </c>
      <c r="O308" s="126">
        <v>100.22</v>
      </c>
      <c r="P308" s="127">
        <v>75.638436388999992</v>
      </c>
      <c r="Q308" s="113">
        <v>3.975224454246162E-5</v>
      </c>
      <c r="R308" s="113">
        <v>1.2576610955206841E-6</v>
      </c>
    </row>
    <row r="309" spans="2:18">
      <c r="B309" s="112" t="s">
        <v>4015</v>
      </c>
      <c r="C309" s="106" t="s">
        <v>3472</v>
      </c>
      <c r="D309" s="111">
        <v>9005</v>
      </c>
      <c r="E309" s="111"/>
      <c r="F309" s="111" t="s">
        <v>664</v>
      </c>
      <c r="G309" s="77">
        <v>44649</v>
      </c>
      <c r="H309" s="111"/>
      <c r="I309" s="127">
        <v>0.15999999999286868</v>
      </c>
      <c r="J309" s="106" t="s">
        <v>977</v>
      </c>
      <c r="K309" s="106" t="s">
        <v>132</v>
      </c>
      <c r="L309" s="107">
        <v>6.0953999999999994E-2</v>
      </c>
      <c r="M309" s="107">
        <v>8.5200000000610121E-2</v>
      </c>
      <c r="N309" s="127">
        <v>14313.943157</v>
      </c>
      <c r="O309" s="126">
        <v>100.22</v>
      </c>
      <c r="P309" s="127">
        <v>50.481583845999999</v>
      </c>
      <c r="Q309" s="113">
        <v>2.6530906265915518E-5</v>
      </c>
      <c r="R309" s="113">
        <v>8.3937118579321559E-7</v>
      </c>
    </row>
    <row r="310" spans="2:18">
      <c r="B310" s="112" t="s">
        <v>4015</v>
      </c>
      <c r="C310" s="106" t="s">
        <v>3472</v>
      </c>
      <c r="D310" s="111">
        <v>9075</v>
      </c>
      <c r="E310" s="111"/>
      <c r="F310" s="111" t="s">
        <v>664</v>
      </c>
      <c r="G310" s="77">
        <v>44699</v>
      </c>
      <c r="H310" s="111"/>
      <c r="I310" s="127">
        <v>0.1600000000019024</v>
      </c>
      <c r="J310" s="106" t="s">
        <v>977</v>
      </c>
      <c r="K310" s="106" t="s">
        <v>132</v>
      </c>
      <c r="L310" s="107">
        <v>6.0953999999999994E-2</v>
      </c>
      <c r="M310" s="107">
        <v>8.5199999999467355E-2</v>
      </c>
      <c r="N310" s="127">
        <v>11923.853765</v>
      </c>
      <c r="O310" s="126">
        <v>100.22</v>
      </c>
      <c r="P310" s="127">
        <v>42.052354086999991</v>
      </c>
      <c r="Q310" s="113">
        <v>2.2100872824173277E-5</v>
      </c>
      <c r="R310" s="113">
        <v>6.992160630910598E-7</v>
      </c>
    </row>
    <row r="311" spans="2:18">
      <c r="B311" s="112" t="s">
        <v>4016</v>
      </c>
      <c r="C311" s="106" t="s">
        <v>3472</v>
      </c>
      <c r="D311" s="111">
        <v>6588</v>
      </c>
      <c r="E311" s="111"/>
      <c r="F311" s="111" t="s">
        <v>664</v>
      </c>
      <c r="G311" s="77">
        <v>43397</v>
      </c>
      <c r="H311" s="111"/>
      <c r="I311" s="127">
        <v>0.50999999999995516</v>
      </c>
      <c r="J311" s="106" t="s">
        <v>977</v>
      </c>
      <c r="K311" s="106" t="s">
        <v>132</v>
      </c>
      <c r="L311" s="107">
        <v>6.037E-2</v>
      </c>
      <c r="M311" s="107">
        <v>6.6799999999999402E-2</v>
      </c>
      <c r="N311" s="127">
        <v>2654927.0550000002</v>
      </c>
      <c r="O311" s="126">
        <v>100.26</v>
      </c>
      <c r="P311" s="127">
        <v>9366.9790364420005</v>
      </c>
      <c r="Q311" s="113">
        <v>4.9228733307726813E-3</v>
      </c>
      <c r="R311" s="113">
        <v>1.5574733798177974E-4</v>
      </c>
    </row>
    <row r="312" spans="2:18">
      <c r="B312" s="112" t="s">
        <v>4017</v>
      </c>
      <c r="C312" s="106" t="s">
        <v>3472</v>
      </c>
      <c r="D312" s="111">
        <v>6524</v>
      </c>
      <c r="E312" s="111"/>
      <c r="F312" s="111" t="s">
        <v>664</v>
      </c>
      <c r="G312" s="77">
        <v>43357</v>
      </c>
      <c r="H312" s="111"/>
      <c r="I312" s="127">
        <v>4.9200000000000008</v>
      </c>
      <c r="J312" s="106" t="s">
        <v>1028</v>
      </c>
      <c r="K312" s="106" t="s">
        <v>135</v>
      </c>
      <c r="L312" s="107">
        <v>6.6128000000000006E-2</v>
      </c>
      <c r="M312" s="107">
        <v>7.8800000000000009E-2</v>
      </c>
      <c r="N312" s="127">
        <v>2408276.39</v>
      </c>
      <c r="O312" s="126">
        <v>96.79</v>
      </c>
      <c r="P312" s="127">
        <v>9877.721019999999</v>
      </c>
      <c r="Q312" s="113">
        <v>5.1912969153650795E-3</v>
      </c>
      <c r="R312" s="113">
        <v>1.6423958548497341E-4</v>
      </c>
    </row>
    <row r="313" spans="2:18">
      <c r="B313" s="112" t="s">
        <v>4017</v>
      </c>
      <c r="C313" s="106" t="s">
        <v>3472</v>
      </c>
      <c r="D313" s="111" t="s">
        <v>3636</v>
      </c>
      <c r="E313" s="111"/>
      <c r="F313" s="111" t="s">
        <v>664</v>
      </c>
      <c r="G313" s="77">
        <v>42891</v>
      </c>
      <c r="H313" s="111"/>
      <c r="I313" s="127">
        <v>4.92</v>
      </c>
      <c r="J313" s="106" t="s">
        <v>1028</v>
      </c>
      <c r="K313" s="106" t="s">
        <v>135</v>
      </c>
      <c r="L313" s="107">
        <v>6.5675999999999998E-2</v>
      </c>
      <c r="M313" s="107">
        <v>7.7399999999999997E-2</v>
      </c>
      <c r="N313" s="127">
        <v>6939150.0899999999</v>
      </c>
      <c r="O313" s="126">
        <v>96.79</v>
      </c>
      <c r="P313" s="127">
        <v>28461.430499999999</v>
      </c>
      <c r="Q313" s="113">
        <v>1.4958079506635791E-2</v>
      </c>
      <c r="R313" s="113">
        <v>4.7323603675024427E-4</v>
      </c>
    </row>
    <row r="314" spans="2:18">
      <c r="B314" s="112" t="s">
        <v>4029</v>
      </c>
      <c r="C314" s="106" t="s">
        <v>3472</v>
      </c>
      <c r="D314" s="111" t="s">
        <v>3637</v>
      </c>
      <c r="E314" s="111"/>
      <c r="F314" s="111" t="s">
        <v>664</v>
      </c>
      <c r="G314" s="77">
        <v>44144</v>
      </c>
      <c r="H314" s="111"/>
      <c r="I314" s="127">
        <v>0.50999999999995216</v>
      </c>
      <c r="J314" s="106" t="s">
        <v>977</v>
      </c>
      <c r="K314" s="106" t="s">
        <v>132</v>
      </c>
      <c r="L314" s="107">
        <v>7.3783000000000001E-2</v>
      </c>
      <c r="M314" s="107">
        <v>7.4199999999997296E-2</v>
      </c>
      <c r="N314" s="127">
        <v>3246486.051732</v>
      </c>
      <c r="O314" s="126">
        <v>100.73</v>
      </c>
      <c r="P314" s="127">
        <v>11507.782288705001</v>
      </c>
      <c r="Q314" s="113">
        <v>6.0479856210848082E-3</v>
      </c>
      <c r="R314" s="113">
        <v>1.9134306274912674E-4</v>
      </c>
    </row>
    <row r="315" spans="2:18">
      <c r="B315" s="112" t="s">
        <v>4018</v>
      </c>
      <c r="C315" s="106" t="s">
        <v>3472</v>
      </c>
      <c r="D315" s="111">
        <v>6826</v>
      </c>
      <c r="E315" s="111"/>
      <c r="F315" s="111" t="s">
        <v>664</v>
      </c>
      <c r="G315" s="77">
        <v>43550</v>
      </c>
      <c r="H315" s="111"/>
      <c r="I315" s="127">
        <v>2.5199999999997651</v>
      </c>
      <c r="J315" s="106" t="s">
        <v>1028</v>
      </c>
      <c r="K315" s="106" t="s">
        <v>132</v>
      </c>
      <c r="L315" s="107">
        <v>7.4768000000000001E-2</v>
      </c>
      <c r="M315" s="107">
        <v>7.6499999999996543E-2</v>
      </c>
      <c r="N315" s="127">
        <v>1396233.4074149998</v>
      </c>
      <c r="O315" s="126">
        <v>100.52</v>
      </c>
      <c r="P315" s="127">
        <v>4938.8946473579999</v>
      </c>
      <c r="Q315" s="113">
        <v>2.5956663987805853E-3</v>
      </c>
      <c r="R315" s="113">
        <v>8.2120360353731873E-5</v>
      </c>
    </row>
    <row r="316" spans="2:18">
      <c r="B316" s="112" t="s">
        <v>4019</v>
      </c>
      <c r="C316" s="106" t="s">
        <v>3472</v>
      </c>
      <c r="D316" s="111">
        <v>8705</v>
      </c>
      <c r="E316" s="111"/>
      <c r="F316" s="111" t="s">
        <v>664</v>
      </c>
      <c r="G316" s="77">
        <v>43707</v>
      </c>
      <c r="H316" s="111"/>
      <c r="I316" s="127">
        <v>8.2000000000001272</v>
      </c>
      <c r="J316" s="106" t="s">
        <v>1028</v>
      </c>
      <c r="K316" s="106" t="s">
        <v>135</v>
      </c>
      <c r="L316" s="107">
        <v>5.3793000000000001E-2</v>
      </c>
      <c r="M316" s="107">
        <v>5.9100000000001013E-2</v>
      </c>
      <c r="N316" s="127">
        <v>2320932.5443279999</v>
      </c>
      <c r="O316" s="126">
        <v>96.02</v>
      </c>
      <c r="P316" s="127">
        <v>9443.7431551440004</v>
      </c>
      <c r="Q316" s="113">
        <v>4.9632171845646169E-3</v>
      </c>
      <c r="R316" s="113">
        <v>1.5702371610687641E-4</v>
      </c>
    </row>
    <row r="317" spans="2:18">
      <c r="B317" s="112" t="s">
        <v>4019</v>
      </c>
      <c r="C317" s="106" t="s">
        <v>3472</v>
      </c>
      <c r="D317" s="111">
        <v>8826</v>
      </c>
      <c r="E317" s="111"/>
      <c r="F317" s="111" t="s">
        <v>664</v>
      </c>
      <c r="G317" s="77">
        <v>44561</v>
      </c>
      <c r="H317" s="111"/>
      <c r="I317" s="127">
        <v>8.2000000000243389</v>
      </c>
      <c r="J317" s="106" t="s">
        <v>1028</v>
      </c>
      <c r="K317" s="106" t="s">
        <v>135</v>
      </c>
      <c r="L317" s="107">
        <v>5.3793000000000001E-2</v>
      </c>
      <c r="M317" s="107">
        <v>5.9100000000275842E-2</v>
      </c>
      <c r="N317" s="127">
        <v>12117.291267000001</v>
      </c>
      <c r="O317" s="126">
        <v>96.02</v>
      </c>
      <c r="P317" s="127">
        <v>49.304573103999992</v>
      </c>
      <c r="Q317" s="113">
        <v>2.5912321045506428E-5</v>
      </c>
      <c r="R317" s="113">
        <v>8.1980070430401048E-7</v>
      </c>
    </row>
    <row r="318" spans="2:18">
      <c r="B318" s="112" t="s">
        <v>4019</v>
      </c>
      <c r="C318" s="106" t="s">
        <v>3472</v>
      </c>
      <c r="D318" s="111">
        <v>8917</v>
      </c>
      <c r="E318" s="111"/>
      <c r="F318" s="111" t="s">
        <v>664</v>
      </c>
      <c r="G318" s="77">
        <v>44592</v>
      </c>
      <c r="H318" s="111"/>
      <c r="I318" s="127">
        <v>8.1999999999832003</v>
      </c>
      <c r="J318" s="106" t="s">
        <v>1028</v>
      </c>
      <c r="K318" s="106" t="s">
        <v>135</v>
      </c>
      <c r="L318" s="107">
        <v>5.3793000000000001E-2</v>
      </c>
      <c r="M318" s="107">
        <v>5.9099999999902932E-2</v>
      </c>
      <c r="N318" s="127">
        <v>26332.722632000001</v>
      </c>
      <c r="O318" s="126">
        <v>96.02</v>
      </c>
      <c r="P318" s="127">
        <v>107.14635764400001</v>
      </c>
      <c r="Q318" s="113">
        <v>5.6311425965936105E-5</v>
      </c>
      <c r="R318" s="113">
        <v>1.7815519723673341E-6</v>
      </c>
    </row>
    <row r="319" spans="2:18">
      <c r="B319" s="112" t="s">
        <v>4019</v>
      </c>
      <c r="C319" s="106" t="s">
        <v>3472</v>
      </c>
      <c r="D319" s="111">
        <v>8958</v>
      </c>
      <c r="E319" s="111"/>
      <c r="F319" s="111" t="s">
        <v>664</v>
      </c>
      <c r="G319" s="77">
        <v>44620</v>
      </c>
      <c r="H319" s="111"/>
      <c r="I319" s="127">
        <v>7.5899999999963184</v>
      </c>
      <c r="J319" s="106" t="s">
        <v>1028</v>
      </c>
      <c r="K319" s="106" t="s">
        <v>135</v>
      </c>
      <c r="L319" s="107">
        <v>6.7449999999999996E-2</v>
      </c>
      <c r="M319" s="107">
        <v>7.4299999999964034E-2</v>
      </c>
      <c r="N319" s="127">
        <v>228216.929634</v>
      </c>
      <c r="O319" s="126">
        <v>96.02</v>
      </c>
      <c r="P319" s="127">
        <v>928.601786038</v>
      </c>
      <c r="Q319" s="113">
        <v>4.8803236877220218E-4</v>
      </c>
      <c r="R319" s="113">
        <v>1.5440117422904006E-5</v>
      </c>
    </row>
    <row r="320" spans="2:18">
      <c r="B320" s="112" t="s">
        <v>4019</v>
      </c>
      <c r="C320" s="106" t="s">
        <v>3472</v>
      </c>
      <c r="D320" s="111">
        <v>9036</v>
      </c>
      <c r="E320" s="111"/>
      <c r="F320" s="111" t="s">
        <v>664</v>
      </c>
      <c r="G320" s="77">
        <v>44670</v>
      </c>
      <c r="H320" s="111"/>
      <c r="I320" s="127">
        <v>7.5899999999994883</v>
      </c>
      <c r="J320" s="106" t="s">
        <v>1028</v>
      </c>
      <c r="K320" s="106" t="s">
        <v>135</v>
      </c>
      <c r="L320" s="107">
        <v>6.7449999999999996E-2</v>
      </c>
      <c r="M320" s="107">
        <v>7.4299999999985031E-2</v>
      </c>
      <c r="N320" s="127">
        <v>129767.272618</v>
      </c>
      <c r="O320" s="126">
        <v>96.01</v>
      </c>
      <c r="P320" s="127">
        <v>527.96070715300004</v>
      </c>
      <c r="Q320" s="113">
        <v>2.7747299047299227E-4</v>
      </c>
      <c r="R320" s="113">
        <v>8.7785479585413697E-6</v>
      </c>
    </row>
    <row r="321" spans="2:18">
      <c r="B321" s="112" t="s">
        <v>4020</v>
      </c>
      <c r="C321" s="106" t="s">
        <v>3472</v>
      </c>
      <c r="D321" s="111">
        <v>6528</v>
      </c>
      <c r="E321" s="111"/>
      <c r="F321" s="111" t="s">
        <v>664</v>
      </c>
      <c r="G321" s="77">
        <v>43373</v>
      </c>
      <c r="H321" s="111"/>
      <c r="I321" s="127">
        <v>4.7499999999999112</v>
      </c>
      <c r="J321" s="106" t="s">
        <v>1028</v>
      </c>
      <c r="K321" s="106" t="s">
        <v>135</v>
      </c>
      <c r="L321" s="107">
        <v>3.032E-2</v>
      </c>
      <c r="M321" s="107">
        <v>7.1599999999999872E-2</v>
      </c>
      <c r="N321" s="127">
        <v>2392462.177472</v>
      </c>
      <c r="O321" s="126">
        <v>82.66</v>
      </c>
      <c r="P321" s="127">
        <v>8380.3172728569989</v>
      </c>
      <c r="Q321" s="113">
        <v>4.404327184405866E-3</v>
      </c>
      <c r="R321" s="113">
        <v>1.393418413356441E-4</v>
      </c>
    </row>
    <row r="322" spans="2:18">
      <c r="B322" s="112" t="s">
        <v>4021</v>
      </c>
      <c r="C322" s="106" t="s">
        <v>3472</v>
      </c>
      <c r="D322" s="111">
        <v>8860</v>
      </c>
      <c r="E322" s="111"/>
      <c r="F322" s="111" t="s">
        <v>664</v>
      </c>
      <c r="G322" s="77">
        <v>44585</v>
      </c>
      <c r="H322" s="111"/>
      <c r="I322" s="127">
        <v>3.0600000000015348</v>
      </c>
      <c r="J322" s="106" t="s">
        <v>964</v>
      </c>
      <c r="K322" s="106" t="s">
        <v>134</v>
      </c>
      <c r="L322" s="107">
        <v>4.607E-2</v>
      </c>
      <c r="M322" s="107">
        <v>6.4400000000033847E-2</v>
      </c>
      <c r="N322" s="127">
        <v>138963.12414900001</v>
      </c>
      <c r="O322" s="126">
        <v>97.44</v>
      </c>
      <c r="P322" s="127">
        <v>508.17747813699998</v>
      </c>
      <c r="Q322" s="113">
        <v>2.6707579302645795E-4</v>
      </c>
      <c r="R322" s="113">
        <v>8.4496067658752352E-6</v>
      </c>
    </row>
    <row r="323" spans="2:18">
      <c r="B323" s="112" t="s">
        <v>4021</v>
      </c>
      <c r="C323" s="106" t="s">
        <v>3472</v>
      </c>
      <c r="D323" s="111">
        <v>8977</v>
      </c>
      <c r="E323" s="111"/>
      <c r="F323" s="111" t="s">
        <v>664</v>
      </c>
      <c r="G323" s="77">
        <v>44553</v>
      </c>
      <c r="H323" s="111"/>
      <c r="I323" s="127">
        <v>3.0600000000034604</v>
      </c>
      <c r="J323" s="106" t="s">
        <v>964</v>
      </c>
      <c r="K323" s="106" t="s">
        <v>134</v>
      </c>
      <c r="L323" s="107">
        <v>4.607E-2</v>
      </c>
      <c r="M323" s="107">
        <v>6.3200000000228893E-2</v>
      </c>
      <c r="N323" s="127">
        <v>20478.775977000001</v>
      </c>
      <c r="O323" s="126">
        <v>97.77</v>
      </c>
      <c r="P323" s="127">
        <v>75.142939628999997</v>
      </c>
      <c r="Q323" s="113">
        <v>3.949183317869126E-5</v>
      </c>
      <c r="R323" s="113">
        <v>1.2494223345446684E-6</v>
      </c>
    </row>
    <row r="324" spans="2:18">
      <c r="B324" s="112" t="s">
        <v>4021</v>
      </c>
      <c r="C324" s="106" t="s">
        <v>3472</v>
      </c>
      <c r="D324" s="111">
        <v>8978</v>
      </c>
      <c r="E324" s="111"/>
      <c r="F324" s="111" t="s">
        <v>664</v>
      </c>
      <c r="G324" s="77">
        <v>44553</v>
      </c>
      <c r="H324" s="111"/>
      <c r="I324" s="127">
        <v>3.0600000000004157</v>
      </c>
      <c r="J324" s="106" t="s">
        <v>964</v>
      </c>
      <c r="K324" s="106" t="s">
        <v>134</v>
      </c>
      <c r="L324" s="107">
        <v>4.607E-2</v>
      </c>
      <c r="M324" s="107">
        <v>6.4600000000066507E-2</v>
      </c>
      <c r="N324" s="127">
        <v>26329.855309999999</v>
      </c>
      <c r="O324" s="126">
        <v>97.39</v>
      </c>
      <c r="P324" s="127">
        <v>96.236853515999996</v>
      </c>
      <c r="Q324" s="113">
        <v>5.0577869104674493E-5</v>
      </c>
      <c r="R324" s="113">
        <v>1.6001566452264459E-6</v>
      </c>
    </row>
    <row r="325" spans="2:18">
      <c r="B325" s="112" t="s">
        <v>4021</v>
      </c>
      <c r="C325" s="106" t="s">
        <v>3472</v>
      </c>
      <c r="D325" s="111">
        <v>8979</v>
      </c>
      <c r="E325" s="111"/>
      <c r="F325" s="111" t="s">
        <v>664</v>
      </c>
      <c r="G325" s="77">
        <v>44553</v>
      </c>
      <c r="H325" s="111"/>
      <c r="I325" s="127">
        <v>3.0599999999976046</v>
      </c>
      <c r="J325" s="106" t="s">
        <v>964</v>
      </c>
      <c r="K325" s="106" t="s">
        <v>134</v>
      </c>
      <c r="L325" s="107">
        <v>4.607E-2</v>
      </c>
      <c r="M325" s="107">
        <v>6.3099999999964962E-2</v>
      </c>
      <c r="N325" s="127">
        <v>122872.654897</v>
      </c>
      <c r="O325" s="126">
        <v>97.79</v>
      </c>
      <c r="P325" s="127">
        <v>450.94986221800002</v>
      </c>
      <c r="Q325" s="113">
        <v>2.369994681948014E-4</v>
      </c>
      <c r="R325" s="113">
        <v>7.498067448476107E-6</v>
      </c>
    </row>
    <row r="326" spans="2:18">
      <c r="B326" s="112" t="s">
        <v>4021</v>
      </c>
      <c r="C326" s="106" t="s">
        <v>3472</v>
      </c>
      <c r="D326" s="111">
        <v>8918</v>
      </c>
      <c r="E326" s="111"/>
      <c r="F326" s="111" t="s">
        <v>664</v>
      </c>
      <c r="G326" s="77">
        <v>44553</v>
      </c>
      <c r="H326" s="111"/>
      <c r="I326" s="127">
        <v>3.0599999999928564</v>
      </c>
      <c r="J326" s="106" t="s">
        <v>964</v>
      </c>
      <c r="K326" s="106" t="s">
        <v>134</v>
      </c>
      <c r="L326" s="107">
        <v>4.607E-2</v>
      </c>
      <c r="M326" s="107">
        <v>6.3299999999917672E-2</v>
      </c>
      <c r="N326" s="127">
        <v>17553.236551999998</v>
      </c>
      <c r="O326" s="126">
        <v>97.75</v>
      </c>
      <c r="P326" s="127">
        <v>64.395056840999999</v>
      </c>
      <c r="Q326" s="113">
        <v>3.3843217404761471E-5</v>
      </c>
      <c r="R326" s="113">
        <v>1.0707143298978435E-6</v>
      </c>
    </row>
    <row r="327" spans="2:18">
      <c r="B327" s="112" t="s">
        <v>4021</v>
      </c>
      <c r="C327" s="106" t="s">
        <v>3472</v>
      </c>
      <c r="D327" s="111">
        <v>9037</v>
      </c>
      <c r="E327" s="111"/>
      <c r="F327" s="111" t="s">
        <v>664</v>
      </c>
      <c r="G327" s="77">
        <v>44671</v>
      </c>
      <c r="H327" s="111"/>
      <c r="I327" s="127">
        <v>3.0599999999765695</v>
      </c>
      <c r="J327" s="106" t="s">
        <v>964</v>
      </c>
      <c r="K327" s="106" t="s">
        <v>134</v>
      </c>
      <c r="L327" s="107">
        <v>4.607E-2</v>
      </c>
      <c r="M327" s="107">
        <v>6.4399999999611157E-2</v>
      </c>
      <c r="N327" s="127">
        <v>10970.773085999999</v>
      </c>
      <c r="O327" s="126">
        <v>97.44</v>
      </c>
      <c r="P327" s="127">
        <v>40.119275149000003</v>
      </c>
      <c r="Q327" s="113">
        <v>2.1084931322314932E-5</v>
      </c>
      <c r="R327" s="113">
        <v>6.6707422765715615E-7</v>
      </c>
    </row>
    <row r="328" spans="2:18">
      <c r="B328" s="112" t="s">
        <v>4021</v>
      </c>
      <c r="C328" s="106" t="s">
        <v>3472</v>
      </c>
      <c r="D328" s="111">
        <v>9130</v>
      </c>
      <c r="E328" s="111"/>
      <c r="F328" s="111" t="s">
        <v>664</v>
      </c>
      <c r="G328" s="77">
        <v>44742</v>
      </c>
      <c r="H328" s="111"/>
      <c r="I328" s="127">
        <v>3.0600000000004157</v>
      </c>
      <c r="J328" s="106" t="s">
        <v>964</v>
      </c>
      <c r="K328" s="106" t="s">
        <v>134</v>
      </c>
      <c r="L328" s="107">
        <v>4.607E-2</v>
      </c>
      <c r="M328" s="107">
        <v>6.4400000000058147E-2</v>
      </c>
      <c r="N328" s="127">
        <v>65824.637552</v>
      </c>
      <c r="O328" s="126">
        <v>97.44</v>
      </c>
      <c r="P328" s="127">
        <v>240.71564606500002</v>
      </c>
      <c r="Q328" s="113">
        <v>1.26509585395979E-4</v>
      </c>
      <c r="R328" s="113">
        <v>4.0024452856498249E-6</v>
      </c>
    </row>
    <row r="329" spans="2:18">
      <c r="B329" s="112" t="s">
        <v>4021</v>
      </c>
      <c r="C329" s="106" t="s">
        <v>3472</v>
      </c>
      <c r="D329" s="111">
        <v>9313</v>
      </c>
      <c r="E329" s="111"/>
      <c r="F329" s="111" t="s">
        <v>664</v>
      </c>
      <c r="G329" s="77">
        <v>44886</v>
      </c>
      <c r="H329" s="111"/>
      <c r="I329" s="127">
        <v>3.0699999999985348</v>
      </c>
      <c r="J329" s="106" t="s">
        <v>964</v>
      </c>
      <c r="K329" s="106" t="s">
        <v>134</v>
      </c>
      <c r="L329" s="107">
        <v>4.6409000000000006E-2</v>
      </c>
      <c r="M329" s="107">
        <v>6.2999999999963363E-2</v>
      </c>
      <c r="N329" s="127">
        <v>29986.779350999997</v>
      </c>
      <c r="O329" s="126">
        <v>97.02</v>
      </c>
      <c r="P329" s="127">
        <v>109.186680188</v>
      </c>
      <c r="Q329" s="113">
        <v>5.7383730003230827E-5</v>
      </c>
      <c r="R329" s="113">
        <v>1.8154769767487807E-6</v>
      </c>
    </row>
    <row r="330" spans="2:18">
      <c r="B330" s="112" t="s">
        <v>4021</v>
      </c>
      <c r="C330" s="106" t="s">
        <v>3472</v>
      </c>
      <c r="D330" s="111">
        <v>8829</v>
      </c>
      <c r="E330" s="111"/>
      <c r="F330" s="111" t="s">
        <v>664</v>
      </c>
      <c r="G330" s="77">
        <v>44553</v>
      </c>
      <c r="H330" s="111"/>
      <c r="I330" s="127">
        <v>3.0599999999998144</v>
      </c>
      <c r="J330" s="106" t="s">
        <v>964</v>
      </c>
      <c r="K330" s="106" t="s">
        <v>134</v>
      </c>
      <c r="L330" s="107">
        <v>4.6029999999999995E-2</v>
      </c>
      <c r="M330" s="107">
        <v>6.4299999999997012E-2</v>
      </c>
      <c r="N330" s="127">
        <v>1327463.530396</v>
      </c>
      <c r="O330" s="126">
        <v>97.44</v>
      </c>
      <c r="P330" s="127">
        <v>4854.4320439149997</v>
      </c>
      <c r="Q330" s="113">
        <v>2.5512765590767145E-3</v>
      </c>
      <c r="R330" s="113">
        <v>8.0715977404428852E-5</v>
      </c>
    </row>
    <row r="331" spans="2:18">
      <c r="B331" s="112" t="s">
        <v>4022</v>
      </c>
      <c r="C331" s="106" t="s">
        <v>3472</v>
      </c>
      <c r="D331" s="111">
        <v>7770</v>
      </c>
      <c r="E331" s="111"/>
      <c r="F331" s="111" t="s">
        <v>664</v>
      </c>
      <c r="G331" s="77">
        <v>44004</v>
      </c>
      <c r="H331" s="111"/>
      <c r="I331" s="127">
        <v>2.2599999999999434</v>
      </c>
      <c r="J331" s="106" t="s">
        <v>964</v>
      </c>
      <c r="K331" s="106" t="s">
        <v>136</v>
      </c>
      <c r="L331" s="107">
        <v>6.4335000000000003E-2</v>
      </c>
      <c r="M331" s="107">
        <v>7.0699999999997903E-2</v>
      </c>
      <c r="N331" s="127">
        <v>5518896.4256140003</v>
      </c>
      <c r="O331" s="126">
        <v>101.36</v>
      </c>
      <c r="P331" s="127">
        <v>13376.820589126</v>
      </c>
      <c r="Q331" s="113">
        <v>7.0302701727571054E-3</v>
      </c>
      <c r="R331" s="113">
        <v>2.2242007687972874E-4</v>
      </c>
    </row>
    <row r="332" spans="2:18">
      <c r="B332" s="112" t="s">
        <v>4022</v>
      </c>
      <c r="C332" s="106" t="s">
        <v>3472</v>
      </c>
      <c r="D332" s="111">
        <v>8789</v>
      </c>
      <c r="E332" s="111"/>
      <c r="F332" s="111" t="s">
        <v>664</v>
      </c>
      <c r="G332" s="77">
        <v>44004</v>
      </c>
      <c r="H332" s="111"/>
      <c r="I332" s="127">
        <v>2.2600000000000651</v>
      </c>
      <c r="J332" s="106" t="s">
        <v>964</v>
      </c>
      <c r="K332" s="106" t="s">
        <v>136</v>
      </c>
      <c r="L332" s="107">
        <v>6.4335000000000003E-2</v>
      </c>
      <c r="M332" s="107">
        <v>7.2099999999999012E-2</v>
      </c>
      <c r="N332" s="127">
        <v>635706.18818699999</v>
      </c>
      <c r="O332" s="126">
        <v>101.07</v>
      </c>
      <c r="P332" s="127">
        <v>1536.429939715</v>
      </c>
      <c r="Q332" s="113">
        <v>8.0748018602341885E-4</v>
      </c>
      <c r="R332" s="113">
        <v>2.5546643392191526E-5</v>
      </c>
    </row>
    <row r="333" spans="2:18">
      <c r="B333" s="112" t="s">
        <v>4022</v>
      </c>
      <c r="C333" s="106" t="s">
        <v>3472</v>
      </c>
      <c r="D333" s="111">
        <v>8980</v>
      </c>
      <c r="E333" s="111"/>
      <c r="F333" s="111" t="s">
        <v>664</v>
      </c>
      <c r="G333" s="77">
        <v>44627</v>
      </c>
      <c r="H333" s="111"/>
      <c r="I333" s="127">
        <v>2.2600000000003977</v>
      </c>
      <c r="J333" s="106" t="s">
        <v>964</v>
      </c>
      <c r="K333" s="106" t="s">
        <v>136</v>
      </c>
      <c r="L333" s="107">
        <v>6.4335000000000003E-2</v>
      </c>
      <c r="M333" s="107">
        <v>7.3900000000022018E-2</v>
      </c>
      <c r="N333" s="127">
        <v>647259.15781300003</v>
      </c>
      <c r="O333" s="126">
        <v>100.68</v>
      </c>
      <c r="P333" s="127">
        <v>1558.315775863</v>
      </c>
      <c r="Q333" s="113">
        <v>8.1898242155479834E-4</v>
      </c>
      <c r="R333" s="113">
        <v>2.591054521222284E-5</v>
      </c>
    </row>
    <row r="334" spans="2:18">
      <c r="B334" s="112" t="s">
        <v>4022</v>
      </c>
      <c r="C334" s="106" t="s">
        <v>3472</v>
      </c>
      <c r="D334" s="111">
        <v>9027</v>
      </c>
      <c r="E334" s="111"/>
      <c r="F334" s="111" t="s">
        <v>664</v>
      </c>
      <c r="G334" s="77">
        <v>44658</v>
      </c>
      <c r="H334" s="111"/>
      <c r="I334" s="127">
        <v>2.2599999999949785</v>
      </c>
      <c r="J334" s="106" t="s">
        <v>964</v>
      </c>
      <c r="K334" s="106" t="s">
        <v>136</v>
      </c>
      <c r="L334" s="107">
        <v>6.4335000000000003E-2</v>
      </c>
      <c r="M334" s="107">
        <v>7.3899999999881366E-2</v>
      </c>
      <c r="N334" s="127">
        <v>95946.46918</v>
      </c>
      <c r="O334" s="126">
        <v>100.68</v>
      </c>
      <c r="P334" s="127">
        <v>230.996959266</v>
      </c>
      <c r="Q334" s="113">
        <v>1.2140186989167455E-4</v>
      </c>
      <c r="R334" s="113">
        <v>3.8408500059193956E-6</v>
      </c>
    </row>
    <row r="335" spans="2:18">
      <c r="B335" s="112" t="s">
        <v>4022</v>
      </c>
      <c r="C335" s="106" t="s">
        <v>3472</v>
      </c>
      <c r="D335" s="111">
        <v>9126</v>
      </c>
      <c r="E335" s="111"/>
      <c r="F335" s="111" t="s">
        <v>664</v>
      </c>
      <c r="G335" s="77">
        <v>44741</v>
      </c>
      <c r="H335" s="111"/>
      <c r="I335" s="127">
        <v>2.2599999999997582</v>
      </c>
      <c r="J335" s="106" t="s">
        <v>964</v>
      </c>
      <c r="K335" s="106" t="s">
        <v>136</v>
      </c>
      <c r="L335" s="107">
        <v>6.4335000000000003E-2</v>
      </c>
      <c r="M335" s="107">
        <v>7.3899999999986699E-2</v>
      </c>
      <c r="N335" s="127">
        <v>857940.79530600016</v>
      </c>
      <c r="O335" s="126">
        <v>100.68</v>
      </c>
      <c r="P335" s="127">
        <v>2065.544627325</v>
      </c>
      <c r="Q335" s="113">
        <v>1.0855596580091696E-3</v>
      </c>
      <c r="R335" s="113">
        <v>3.4344378901336083E-5</v>
      </c>
    </row>
    <row r="336" spans="2:18">
      <c r="B336" s="112" t="s">
        <v>4022</v>
      </c>
      <c r="C336" s="106" t="s">
        <v>3472</v>
      </c>
      <c r="D336" s="111">
        <v>9261</v>
      </c>
      <c r="E336" s="111"/>
      <c r="F336" s="111" t="s">
        <v>664</v>
      </c>
      <c r="G336" s="77">
        <v>44833</v>
      </c>
      <c r="H336" s="111"/>
      <c r="I336" s="127">
        <v>2.2599999999998559</v>
      </c>
      <c r="J336" s="106" t="s">
        <v>964</v>
      </c>
      <c r="K336" s="106" t="s">
        <v>136</v>
      </c>
      <c r="L336" s="107">
        <v>6.6406999999999994E-2</v>
      </c>
      <c r="M336" s="107">
        <v>7.5499999999987924E-2</v>
      </c>
      <c r="N336" s="127">
        <v>636225.75982499996</v>
      </c>
      <c r="O336" s="126">
        <v>100.68</v>
      </c>
      <c r="P336" s="127">
        <v>1531.7521899470003</v>
      </c>
      <c r="Q336" s="113">
        <v>8.0502176591899419E-4</v>
      </c>
      <c r="R336" s="113">
        <v>2.5468865159606991E-5</v>
      </c>
    </row>
    <row r="337" spans="2:18">
      <c r="B337" s="112" t="s">
        <v>4022</v>
      </c>
      <c r="C337" s="106" t="s">
        <v>3472</v>
      </c>
      <c r="D337" s="111">
        <v>9285</v>
      </c>
      <c r="E337" s="111"/>
      <c r="F337" s="111" t="s">
        <v>664</v>
      </c>
      <c r="G337" s="77">
        <v>44861</v>
      </c>
      <c r="H337" s="111"/>
      <c r="I337" s="127">
        <v>2.2700000000011928</v>
      </c>
      <c r="J337" s="106" t="s">
        <v>964</v>
      </c>
      <c r="K337" s="106" t="s">
        <v>136</v>
      </c>
      <c r="L337" s="107">
        <v>6.4923000000000008E-2</v>
      </c>
      <c r="M337" s="107">
        <v>7.2800000000017892E-2</v>
      </c>
      <c r="N337" s="127">
        <v>279553.73547900002</v>
      </c>
      <c r="O337" s="126">
        <v>100.34</v>
      </c>
      <c r="P337" s="127">
        <v>670.76973835999991</v>
      </c>
      <c r="Q337" s="113">
        <v>3.5252715344136226E-4</v>
      </c>
      <c r="R337" s="113">
        <v>1.1153073017657516E-5</v>
      </c>
    </row>
    <row r="338" spans="2:18">
      <c r="B338" s="112" t="s">
        <v>4022</v>
      </c>
      <c r="C338" s="106" t="s">
        <v>3472</v>
      </c>
      <c r="D338" s="111">
        <v>9374</v>
      </c>
      <c r="E338" s="111"/>
      <c r="F338" s="111" t="s">
        <v>664</v>
      </c>
      <c r="G338" s="77">
        <v>44910</v>
      </c>
      <c r="H338" s="111"/>
      <c r="I338" s="127">
        <v>2.2899999999980154</v>
      </c>
      <c r="J338" s="106" t="s">
        <v>964</v>
      </c>
      <c r="K338" s="106" t="s">
        <v>136</v>
      </c>
      <c r="L338" s="107">
        <v>6.515E-2</v>
      </c>
      <c r="M338" s="107">
        <v>7.2299999999930878E-2</v>
      </c>
      <c r="N338" s="127">
        <v>192795.681621</v>
      </c>
      <c r="O338" s="126">
        <v>99.46</v>
      </c>
      <c r="P338" s="127">
        <v>458.54275857900001</v>
      </c>
      <c r="Q338" s="113">
        <v>2.4098996148548413E-4</v>
      </c>
      <c r="R338" s="113">
        <v>7.6243166256330661E-6</v>
      </c>
    </row>
    <row r="339" spans="2:18">
      <c r="B339" s="112" t="s">
        <v>4023</v>
      </c>
      <c r="C339" s="106" t="s">
        <v>3472</v>
      </c>
      <c r="D339" s="111">
        <v>7382</v>
      </c>
      <c r="E339" s="111"/>
      <c r="F339" s="111" t="s">
        <v>664</v>
      </c>
      <c r="G339" s="77">
        <v>43860</v>
      </c>
      <c r="H339" s="111"/>
      <c r="I339" s="127">
        <v>3.1099999999998946</v>
      </c>
      <c r="J339" s="106" t="s">
        <v>1028</v>
      </c>
      <c r="K339" s="106" t="s">
        <v>132</v>
      </c>
      <c r="L339" s="107">
        <v>7.0786000000000002E-2</v>
      </c>
      <c r="M339" s="107">
        <v>7.6099999999998336E-2</v>
      </c>
      <c r="N339" s="127">
        <v>2338706.001286</v>
      </c>
      <c r="O339" s="126">
        <v>100.25</v>
      </c>
      <c r="P339" s="127">
        <v>8250.4808051170003</v>
      </c>
      <c r="Q339" s="113">
        <v>4.3360908317982318E-3</v>
      </c>
      <c r="R339" s="113">
        <v>1.3718301465899733E-4</v>
      </c>
    </row>
    <row r="340" spans="2:18">
      <c r="B340" s="112" t="s">
        <v>4024</v>
      </c>
      <c r="C340" s="106" t="s">
        <v>3472</v>
      </c>
      <c r="D340" s="111">
        <v>9158</v>
      </c>
      <c r="E340" s="111"/>
      <c r="F340" s="111" t="s">
        <v>664</v>
      </c>
      <c r="G340" s="77">
        <v>44179</v>
      </c>
      <c r="H340" s="111"/>
      <c r="I340" s="127">
        <v>3.1</v>
      </c>
      <c r="J340" s="106" t="s">
        <v>1028</v>
      </c>
      <c r="K340" s="106" t="s">
        <v>132</v>
      </c>
      <c r="L340" s="107">
        <v>7.0286000000000001E-2</v>
      </c>
      <c r="M340" s="107">
        <v>7.2999999999999995E-2</v>
      </c>
      <c r="N340" s="127">
        <v>10085915.640000001</v>
      </c>
      <c r="O340" s="126">
        <v>100.22</v>
      </c>
      <c r="P340" s="127">
        <v>35570.419419999998</v>
      </c>
      <c r="Q340" s="113">
        <v>1.8694252271288396E-2</v>
      </c>
      <c r="R340" s="113">
        <v>5.9143915172727248E-4</v>
      </c>
    </row>
    <row r="341" spans="2:18">
      <c r="B341" s="112" t="s">
        <v>4025</v>
      </c>
      <c r="C341" s="106" t="s">
        <v>3472</v>
      </c>
      <c r="D341" s="111">
        <v>7823</v>
      </c>
      <c r="E341" s="111"/>
      <c r="F341" s="111" t="s">
        <v>664</v>
      </c>
      <c r="G341" s="77">
        <v>44027</v>
      </c>
      <c r="H341" s="111"/>
      <c r="I341" s="127">
        <v>4.0599999999997358</v>
      </c>
      <c r="J341" s="106" t="s">
        <v>964</v>
      </c>
      <c r="K341" s="106" t="s">
        <v>134</v>
      </c>
      <c r="L341" s="107">
        <v>2.35E-2</v>
      </c>
      <c r="M341" s="107">
        <v>2.7899999999998096E-2</v>
      </c>
      <c r="N341" s="127">
        <v>1581692.9057779997</v>
      </c>
      <c r="O341" s="126">
        <v>98.47</v>
      </c>
      <c r="P341" s="127">
        <v>5845.2709809090011</v>
      </c>
      <c r="Q341" s="113">
        <v>3.0720180445697495E-3</v>
      </c>
      <c r="R341" s="113">
        <v>9.7190929062282669E-5</v>
      </c>
    </row>
    <row r="342" spans="2:18">
      <c r="B342" s="112" t="s">
        <v>4025</v>
      </c>
      <c r="C342" s="106" t="s">
        <v>3472</v>
      </c>
      <c r="D342" s="111">
        <v>7993</v>
      </c>
      <c r="E342" s="111"/>
      <c r="F342" s="111" t="s">
        <v>664</v>
      </c>
      <c r="G342" s="77">
        <v>44119</v>
      </c>
      <c r="H342" s="111"/>
      <c r="I342" s="127">
        <v>4.0599999999997811</v>
      </c>
      <c r="J342" s="106" t="s">
        <v>964</v>
      </c>
      <c r="K342" s="106" t="s">
        <v>134</v>
      </c>
      <c r="L342" s="107">
        <v>2.35E-2</v>
      </c>
      <c r="M342" s="107">
        <v>2.7899999999999113E-2</v>
      </c>
      <c r="N342" s="127">
        <v>1581692.906744</v>
      </c>
      <c r="O342" s="126">
        <v>98.47</v>
      </c>
      <c r="P342" s="127">
        <v>5845.2709842879995</v>
      </c>
      <c r="Q342" s="113">
        <v>3.0720180463456028E-3</v>
      </c>
      <c r="R342" s="113">
        <v>9.7190929118466202E-5</v>
      </c>
    </row>
    <row r="343" spans="2:18">
      <c r="B343" s="112" t="s">
        <v>4025</v>
      </c>
      <c r="C343" s="106" t="s">
        <v>3472</v>
      </c>
      <c r="D343" s="111">
        <v>8187</v>
      </c>
      <c r="E343" s="111"/>
      <c r="F343" s="111" t="s">
        <v>664</v>
      </c>
      <c r="G343" s="77">
        <v>44211</v>
      </c>
      <c r="H343" s="111"/>
      <c r="I343" s="127">
        <v>4.0599999999997358</v>
      </c>
      <c r="J343" s="106" t="s">
        <v>964</v>
      </c>
      <c r="K343" s="106" t="s">
        <v>134</v>
      </c>
      <c r="L343" s="107">
        <v>2.35E-2</v>
      </c>
      <c r="M343" s="107">
        <v>2.7899999999998096E-2</v>
      </c>
      <c r="N343" s="127">
        <v>1581692.9057779997</v>
      </c>
      <c r="O343" s="126">
        <v>98.47</v>
      </c>
      <c r="P343" s="127">
        <v>5845.2709809090011</v>
      </c>
      <c r="Q343" s="113">
        <v>3.0720180445697495E-3</v>
      </c>
      <c r="R343" s="113">
        <v>9.7190929062282669E-5</v>
      </c>
    </row>
    <row r="344" spans="2:18">
      <c r="B344" s="141"/>
      <c r="C344" s="141"/>
      <c r="D344" s="141"/>
      <c r="E344" s="141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  <c r="Q344" s="142"/>
      <c r="R344" s="142"/>
    </row>
    <row r="345" spans="2:18">
      <c r="B345" s="141"/>
      <c r="C345" s="141"/>
      <c r="D345" s="141"/>
      <c r="E345" s="141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  <c r="Q345" s="142"/>
      <c r="R345" s="142"/>
    </row>
    <row r="346" spans="2:18">
      <c r="B346" s="141"/>
      <c r="C346" s="141"/>
      <c r="D346" s="141"/>
      <c r="E346" s="141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  <c r="Q346" s="142"/>
      <c r="R346" s="142"/>
    </row>
    <row r="347" spans="2:18">
      <c r="B347" s="148" t="s">
        <v>223</v>
      </c>
      <c r="C347" s="141"/>
      <c r="D347" s="141"/>
      <c r="E347" s="141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  <c r="Q347" s="142"/>
      <c r="R347" s="142"/>
    </row>
    <row r="348" spans="2:18">
      <c r="B348" s="148" t="s">
        <v>113</v>
      </c>
      <c r="C348" s="141"/>
      <c r="D348" s="141"/>
      <c r="E348" s="141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  <c r="Q348" s="142"/>
      <c r="R348" s="142"/>
    </row>
    <row r="349" spans="2:18">
      <c r="B349" s="148" t="s">
        <v>206</v>
      </c>
      <c r="C349" s="141"/>
      <c r="D349" s="141"/>
      <c r="E349" s="141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  <c r="Q349" s="142"/>
      <c r="R349" s="142"/>
    </row>
    <row r="350" spans="2:18">
      <c r="B350" s="148" t="s">
        <v>214</v>
      </c>
      <c r="C350" s="141"/>
      <c r="D350" s="141"/>
      <c r="E350" s="141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  <c r="Q350" s="142"/>
      <c r="R350" s="142"/>
    </row>
    <row r="351" spans="2:18">
      <c r="B351" s="141"/>
      <c r="C351" s="141"/>
      <c r="D351" s="141"/>
      <c r="E351" s="141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  <c r="Q351" s="142"/>
      <c r="R351" s="142"/>
    </row>
    <row r="352" spans="2:18">
      <c r="B352" s="141"/>
      <c r="C352" s="141"/>
      <c r="D352" s="141"/>
      <c r="E352" s="141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  <c r="Q352" s="142"/>
      <c r="R352" s="142"/>
    </row>
    <row r="353" spans="2:18">
      <c r="B353" s="141"/>
      <c r="C353" s="141"/>
      <c r="D353" s="141"/>
      <c r="E353" s="141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  <c r="Q353" s="142"/>
      <c r="R353" s="142"/>
    </row>
    <row r="354" spans="2:18">
      <c r="B354" s="141"/>
      <c r="C354" s="141"/>
      <c r="D354" s="141"/>
      <c r="E354" s="141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  <c r="Q354" s="142"/>
      <c r="R354" s="142"/>
    </row>
    <row r="355" spans="2:18">
      <c r="B355" s="141"/>
      <c r="C355" s="141"/>
      <c r="D355" s="141"/>
      <c r="E355" s="141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  <c r="Q355" s="142"/>
      <c r="R355" s="142"/>
    </row>
    <row r="356" spans="2:18">
      <c r="B356" s="141"/>
      <c r="C356" s="141"/>
      <c r="D356" s="141"/>
      <c r="E356" s="141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  <c r="Q356" s="142"/>
      <c r="R356" s="142"/>
    </row>
    <row r="357" spans="2:18">
      <c r="B357" s="141"/>
      <c r="C357" s="141"/>
      <c r="D357" s="141"/>
      <c r="E357" s="141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  <c r="Q357" s="142"/>
      <c r="R357" s="142"/>
    </row>
    <row r="358" spans="2:18">
      <c r="B358" s="141"/>
      <c r="C358" s="141"/>
      <c r="D358" s="141"/>
      <c r="E358" s="141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  <c r="Q358" s="142"/>
      <c r="R358" s="142"/>
    </row>
    <row r="359" spans="2:18">
      <c r="B359" s="141"/>
      <c r="C359" s="141"/>
      <c r="D359" s="141"/>
      <c r="E359" s="141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  <c r="Q359" s="142"/>
      <c r="R359" s="142"/>
    </row>
    <row r="360" spans="2:18">
      <c r="B360" s="141"/>
      <c r="C360" s="141"/>
      <c r="D360" s="141"/>
      <c r="E360" s="141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  <c r="Q360" s="142"/>
      <c r="R360" s="142"/>
    </row>
    <row r="361" spans="2:18">
      <c r="B361" s="141"/>
      <c r="C361" s="141"/>
      <c r="D361" s="141"/>
      <c r="E361" s="141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  <c r="Q361" s="142"/>
      <c r="R361" s="142"/>
    </row>
    <row r="362" spans="2:18">
      <c r="B362" s="141"/>
      <c r="C362" s="141"/>
      <c r="D362" s="141"/>
      <c r="E362" s="141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  <c r="Q362" s="142"/>
      <c r="R362" s="142"/>
    </row>
    <row r="363" spans="2:18">
      <c r="B363" s="141"/>
      <c r="C363" s="141"/>
      <c r="D363" s="141"/>
      <c r="E363" s="141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  <c r="Q363" s="142"/>
      <c r="R363" s="142"/>
    </row>
    <row r="364" spans="2:18">
      <c r="B364" s="141"/>
      <c r="C364" s="141"/>
      <c r="D364" s="141"/>
      <c r="E364" s="141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  <c r="Q364" s="142"/>
      <c r="R364" s="142"/>
    </row>
    <row r="365" spans="2:18">
      <c r="B365" s="141"/>
      <c r="C365" s="141"/>
      <c r="D365" s="141"/>
      <c r="E365" s="141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  <c r="Q365" s="142"/>
      <c r="R365" s="142"/>
    </row>
    <row r="366" spans="2:18">
      <c r="B366" s="141"/>
      <c r="C366" s="141"/>
      <c r="D366" s="141"/>
      <c r="E366" s="141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  <c r="Q366" s="142"/>
      <c r="R366" s="142"/>
    </row>
    <row r="367" spans="2:18">
      <c r="B367" s="141"/>
      <c r="C367" s="141"/>
      <c r="D367" s="141"/>
      <c r="E367" s="141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  <c r="Q367" s="142"/>
      <c r="R367" s="142"/>
    </row>
    <row r="368" spans="2:18">
      <c r="B368" s="141"/>
      <c r="C368" s="141"/>
      <c r="D368" s="141"/>
      <c r="E368" s="141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  <c r="Q368" s="142"/>
      <c r="R368" s="142"/>
    </row>
    <row r="369" spans="2:18">
      <c r="B369" s="141"/>
      <c r="C369" s="141"/>
      <c r="D369" s="141"/>
      <c r="E369" s="141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  <c r="Q369" s="142"/>
      <c r="R369" s="142"/>
    </row>
    <row r="370" spans="2:18">
      <c r="B370" s="141"/>
      <c r="C370" s="141"/>
      <c r="D370" s="141"/>
      <c r="E370" s="141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  <c r="Q370" s="142"/>
      <c r="R370" s="142"/>
    </row>
    <row r="371" spans="2:18">
      <c r="B371" s="141"/>
      <c r="C371" s="141"/>
      <c r="D371" s="141"/>
      <c r="E371" s="141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  <c r="Q371" s="142"/>
      <c r="R371" s="142"/>
    </row>
    <row r="372" spans="2:18">
      <c r="B372" s="141"/>
      <c r="C372" s="141"/>
      <c r="D372" s="141"/>
      <c r="E372" s="141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  <c r="Q372" s="142"/>
      <c r="R372" s="142"/>
    </row>
    <row r="373" spans="2:18">
      <c r="B373" s="141"/>
      <c r="C373" s="141"/>
      <c r="D373" s="141"/>
      <c r="E373" s="141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  <c r="Q373" s="142"/>
      <c r="R373" s="142"/>
    </row>
    <row r="374" spans="2:18">
      <c r="B374" s="141"/>
      <c r="C374" s="141"/>
      <c r="D374" s="141"/>
      <c r="E374" s="141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  <c r="Q374" s="142"/>
      <c r="R374" s="142"/>
    </row>
    <row r="375" spans="2:18">
      <c r="B375" s="141"/>
      <c r="C375" s="141"/>
      <c r="D375" s="141"/>
      <c r="E375" s="141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  <c r="Q375" s="142"/>
      <c r="R375" s="142"/>
    </row>
    <row r="376" spans="2:18">
      <c r="B376" s="141"/>
      <c r="C376" s="141"/>
      <c r="D376" s="141"/>
      <c r="E376" s="141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  <c r="Q376" s="142"/>
      <c r="R376" s="142"/>
    </row>
    <row r="377" spans="2:18">
      <c r="B377" s="141"/>
      <c r="C377" s="141"/>
      <c r="D377" s="141"/>
      <c r="E377" s="141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  <c r="Q377" s="142"/>
      <c r="R377" s="142"/>
    </row>
    <row r="378" spans="2:18">
      <c r="B378" s="141"/>
      <c r="C378" s="141"/>
      <c r="D378" s="141"/>
      <c r="E378" s="141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  <c r="Q378" s="142"/>
      <c r="R378" s="142"/>
    </row>
    <row r="379" spans="2:18">
      <c r="B379" s="141"/>
      <c r="C379" s="141"/>
      <c r="D379" s="141"/>
      <c r="E379" s="141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  <c r="Q379" s="142"/>
      <c r="R379" s="142"/>
    </row>
    <row r="380" spans="2:18">
      <c r="B380" s="141"/>
      <c r="C380" s="141"/>
      <c r="D380" s="141"/>
      <c r="E380" s="141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  <c r="P380" s="142"/>
      <c r="Q380" s="142"/>
      <c r="R380" s="142"/>
    </row>
    <row r="381" spans="2:18">
      <c r="B381" s="141"/>
      <c r="C381" s="141"/>
      <c r="D381" s="141"/>
      <c r="E381" s="141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  <c r="P381" s="142"/>
      <c r="Q381" s="142"/>
      <c r="R381" s="142"/>
    </row>
    <row r="382" spans="2:18">
      <c r="B382" s="141"/>
      <c r="C382" s="141"/>
      <c r="D382" s="141"/>
      <c r="E382" s="141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  <c r="Q382" s="142"/>
      <c r="R382" s="142"/>
    </row>
    <row r="383" spans="2:18">
      <c r="B383" s="141"/>
      <c r="C383" s="141"/>
      <c r="D383" s="141"/>
      <c r="E383" s="141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  <c r="P383" s="142"/>
      <c r="Q383" s="142"/>
      <c r="R383" s="142"/>
    </row>
    <row r="384" spans="2:18">
      <c r="B384" s="141"/>
      <c r="C384" s="141"/>
      <c r="D384" s="141"/>
      <c r="E384" s="141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  <c r="P384" s="142"/>
      <c r="Q384" s="142"/>
      <c r="R384" s="142"/>
    </row>
    <row r="385" spans="2:18">
      <c r="B385" s="141"/>
      <c r="C385" s="141"/>
      <c r="D385" s="141"/>
      <c r="E385" s="141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  <c r="P385" s="142"/>
      <c r="Q385" s="142"/>
      <c r="R385" s="142"/>
    </row>
    <row r="386" spans="2:18">
      <c r="B386" s="141"/>
      <c r="C386" s="141"/>
      <c r="D386" s="141"/>
      <c r="E386" s="141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  <c r="P386" s="142"/>
      <c r="Q386" s="142"/>
      <c r="R386" s="142"/>
    </row>
    <row r="387" spans="2:18">
      <c r="B387" s="141"/>
      <c r="C387" s="141"/>
      <c r="D387" s="141"/>
      <c r="E387" s="141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  <c r="P387" s="142"/>
      <c r="Q387" s="142"/>
      <c r="R387" s="142"/>
    </row>
    <row r="388" spans="2:18">
      <c r="B388" s="141"/>
      <c r="C388" s="141"/>
      <c r="D388" s="141"/>
      <c r="E388" s="141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  <c r="P388" s="142"/>
      <c r="Q388" s="142"/>
      <c r="R388" s="142"/>
    </row>
    <row r="389" spans="2:18">
      <c r="B389" s="141"/>
      <c r="C389" s="141"/>
      <c r="D389" s="141"/>
      <c r="E389" s="141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  <c r="P389" s="142"/>
      <c r="Q389" s="142"/>
      <c r="R389" s="142"/>
    </row>
    <row r="390" spans="2:18">
      <c r="B390" s="141"/>
      <c r="C390" s="141"/>
      <c r="D390" s="141"/>
      <c r="E390" s="141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  <c r="P390" s="142"/>
      <c r="Q390" s="142"/>
      <c r="R390" s="142"/>
    </row>
    <row r="391" spans="2:18">
      <c r="B391" s="141"/>
      <c r="C391" s="141"/>
      <c r="D391" s="141"/>
      <c r="E391" s="141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  <c r="Q391" s="142"/>
      <c r="R391" s="142"/>
    </row>
    <row r="392" spans="2:18">
      <c r="B392" s="141"/>
      <c r="C392" s="141"/>
      <c r="D392" s="141"/>
      <c r="E392" s="141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  <c r="Q392" s="142"/>
      <c r="R392" s="142"/>
    </row>
    <row r="393" spans="2:18">
      <c r="B393" s="141"/>
      <c r="C393" s="141"/>
      <c r="D393" s="141"/>
      <c r="E393" s="141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  <c r="Q393" s="142"/>
      <c r="R393" s="142"/>
    </row>
    <row r="394" spans="2:18">
      <c r="B394" s="141"/>
      <c r="C394" s="141"/>
      <c r="D394" s="141"/>
      <c r="E394" s="141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  <c r="P394" s="142"/>
      <c r="Q394" s="142"/>
      <c r="R394" s="142"/>
    </row>
    <row r="395" spans="2:18">
      <c r="B395" s="141"/>
      <c r="C395" s="141"/>
      <c r="D395" s="141"/>
      <c r="E395" s="141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  <c r="P395" s="142"/>
      <c r="Q395" s="142"/>
      <c r="R395" s="142"/>
    </row>
    <row r="396" spans="2:18">
      <c r="B396" s="141"/>
      <c r="C396" s="141"/>
      <c r="D396" s="141"/>
      <c r="E396" s="141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  <c r="Q396" s="142"/>
      <c r="R396" s="142"/>
    </row>
    <row r="397" spans="2:18">
      <c r="B397" s="141"/>
      <c r="C397" s="141"/>
      <c r="D397" s="141"/>
      <c r="E397" s="141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  <c r="P397" s="142"/>
      <c r="Q397" s="142"/>
      <c r="R397" s="142"/>
    </row>
    <row r="398" spans="2:18">
      <c r="B398" s="141"/>
      <c r="C398" s="141"/>
      <c r="D398" s="141"/>
      <c r="E398" s="141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  <c r="P398" s="142"/>
      <c r="Q398" s="142"/>
      <c r="R398" s="142"/>
    </row>
    <row r="399" spans="2:18">
      <c r="B399" s="141"/>
      <c r="C399" s="141"/>
      <c r="D399" s="141"/>
      <c r="E399" s="141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  <c r="Q399" s="142"/>
      <c r="R399" s="142"/>
    </row>
    <row r="400" spans="2:18">
      <c r="B400" s="141"/>
      <c r="C400" s="141"/>
      <c r="D400" s="141"/>
      <c r="E400" s="141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  <c r="Q400" s="142"/>
      <c r="R400" s="142"/>
    </row>
    <row r="401" spans="2:18">
      <c r="B401" s="141"/>
      <c r="C401" s="141"/>
      <c r="D401" s="141"/>
      <c r="E401" s="141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  <c r="Q401" s="142"/>
      <c r="R401" s="142"/>
    </row>
    <row r="402" spans="2:18">
      <c r="B402" s="141"/>
      <c r="C402" s="141"/>
      <c r="D402" s="141"/>
      <c r="E402" s="141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  <c r="Q402" s="142"/>
      <c r="R402" s="142"/>
    </row>
    <row r="403" spans="2:18">
      <c r="B403" s="141"/>
      <c r="C403" s="141"/>
      <c r="D403" s="141"/>
      <c r="E403" s="141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  <c r="Q403" s="142"/>
      <c r="R403" s="142"/>
    </row>
    <row r="404" spans="2:18">
      <c r="B404" s="141"/>
      <c r="C404" s="141"/>
      <c r="D404" s="141"/>
      <c r="E404" s="141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  <c r="Q404" s="142"/>
      <c r="R404" s="142"/>
    </row>
    <row r="405" spans="2:18">
      <c r="B405" s="141"/>
      <c r="C405" s="141"/>
      <c r="D405" s="141"/>
      <c r="E405" s="141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  <c r="Q405" s="142"/>
      <c r="R405" s="142"/>
    </row>
    <row r="406" spans="2:18">
      <c r="B406" s="141"/>
      <c r="C406" s="141"/>
      <c r="D406" s="141"/>
      <c r="E406" s="141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  <c r="Q406" s="142"/>
      <c r="R406" s="142"/>
    </row>
    <row r="407" spans="2:18">
      <c r="B407" s="141"/>
      <c r="C407" s="141"/>
      <c r="D407" s="141"/>
      <c r="E407" s="141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  <c r="Q407" s="142"/>
      <c r="R407" s="142"/>
    </row>
    <row r="408" spans="2:18">
      <c r="B408" s="141"/>
      <c r="C408" s="141"/>
      <c r="D408" s="141"/>
      <c r="E408" s="141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  <c r="Q408" s="142"/>
      <c r="R408" s="142"/>
    </row>
    <row r="409" spans="2:18">
      <c r="B409" s="141"/>
      <c r="C409" s="141"/>
      <c r="D409" s="141"/>
      <c r="E409" s="141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  <c r="Q409" s="142"/>
      <c r="R409" s="142"/>
    </row>
    <row r="410" spans="2:18">
      <c r="B410" s="141"/>
      <c r="C410" s="141"/>
      <c r="D410" s="141"/>
      <c r="E410" s="141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  <c r="Q410" s="142"/>
      <c r="R410" s="142"/>
    </row>
    <row r="411" spans="2:18">
      <c r="B411" s="141"/>
      <c r="C411" s="141"/>
      <c r="D411" s="141"/>
      <c r="E411" s="141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  <c r="Q411" s="142"/>
      <c r="R411" s="142"/>
    </row>
    <row r="412" spans="2:18">
      <c r="B412" s="141"/>
      <c r="C412" s="141"/>
      <c r="D412" s="141"/>
      <c r="E412" s="141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  <c r="P412" s="142"/>
      <c r="Q412" s="142"/>
      <c r="R412" s="142"/>
    </row>
    <row r="413" spans="2:18">
      <c r="B413" s="141"/>
      <c r="C413" s="141"/>
      <c r="D413" s="141"/>
      <c r="E413" s="141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  <c r="P413" s="142"/>
      <c r="Q413" s="142"/>
      <c r="R413" s="142"/>
    </row>
    <row r="414" spans="2:18">
      <c r="B414" s="141"/>
      <c r="C414" s="141"/>
      <c r="D414" s="141"/>
      <c r="E414" s="141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  <c r="P414" s="142"/>
      <c r="Q414" s="142"/>
      <c r="R414" s="142"/>
    </row>
    <row r="415" spans="2:18">
      <c r="B415" s="141"/>
      <c r="C415" s="141"/>
      <c r="D415" s="141"/>
      <c r="E415" s="141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  <c r="P415" s="142"/>
      <c r="Q415" s="142"/>
      <c r="R415" s="142"/>
    </row>
    <row r="416" spans="2:18">
      <c r="B416" s="141"/>
      <c r="C416" s="141"/>
      <c r="D416" s="141"/>
      <c r="E416" s="141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  <c r="P416" s="142"/>
      <c r="Q416" s="142"/>
      <c r="R416" s="142"/>
    </row>
    <row r="417" spans="2:18">
      <c r="B417" s="141"/>
      <c r="C417" s="141"/>
      <c r="D417" s="141"/>
      <c r="E417" s="141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  <c r="P417" s="142"/>
      <c r="Q417" s="142"/>
      <c r="R417" s="142"/>
    </row>
    <row r="418" spans="2:18">
      <c r="B418" s="141"/>
      <c r="C418" s="141"/>
      <c r="D418" s="141"/>
      <c r="E418" s="141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  <c r="P418" s="142"/>
      <c r="Q418" s="142"/>
      <c r="R418" s="142"/>
    </row>
    <row r="419" spans="2:18">
      <c r="B419" s="141"/>
      <c r="C419" s="141"/>
      <c r="D419" s="141"/>
      <c r="E419" s="141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  <c r="P419" s="142"/>
      <c r="Q419" s="142"/>
      <c r="R419" s="142"/>
    </row>
    <row r="420" spans="2:18">
      <c r="B420" s="141"/>
      <c r="C420" s="141"/>
      <c r="D420" s="141"/>
      <c r="E420" s="141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  <c r="P420" s="142"/>
      <c r="Q420" s="142"/>
      <c r="R420" s="142"/>
    </row>
    <row r="421" spans="2:18">
      <c r="B421" s="141"/>
      <c r="C421" s="141"/>
      <c r="D421" s="141"/>
      <c r="E421" s="141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  <c r="P421" s="142"/>
      <c r="Q421" s="142"/>
      <c r="R421" s="142"/>
    </row>
    <row r="422" spans="2:18">
      <c r="B422" s="141"/>
      <c r="C422" s="141"/>
      <c r="D422" s="141"/>
      <c r="E422" s="141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  <c r="P422" s="142"/>
      <c r="Q422" s="142"/>
      <c r="R422" s="142"/>
    </row>
    <row r="423" spans="2:18">
      <c r="B423" s="141"/>
      <c r="C423" s="141"/>
      <c r="D423" s="141"/>
      <c r="E423" s="141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  <c r="P423" s="142"/>
      <c r="Q423" s="142"/>
      <c r="R423" s="142"/>
    </row>
    <row r="424" spans="2:18">
      <c r="B424" s="141"/>
      <c r="C424" s="141"/>
      <c r="D424" s="141"/>
      <c r="E424" s="141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  <c r="Q424" s="142"/>
      <c r="R424" s="142"/>
    </row>
    <row r="425" spans="2:18">
      <c r="B425" s="141"/>
      <c r="C425" s="141"/>
      <c r="D425" s="141"/>
      <c r="E425" s="141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  <c r="P425" s="142"/>
      <c r="Q425" s="142"/>
      <c r="R425" s="142"/>
    </row>
    <row r="426" spans="2:18">
      <c r="B426" s="141"/>
      <c r="C426" s="141"/>
      <c r="D426" s="141"/>
      <c r="E426" s="141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  <c r="P426" s="142"/>
      <c r="Q426" s="142"/>
      <c r="R426" s="142"/>
    </row>
    <row r="427" spans="2:18">
      <c r="B427" s="141"/>
      <c r="C427" s="141"/>
      <c r="D427" s="141"/>
      <c r="E427" s="141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  <c r="Q427" s="142"/>
      <c r="R427" s="142"/>
    </row>
    <row r="428" spans="2:18">
      <c r="B428" s="141"/>
      <c r="C428" s="141"/>
      <c r="D428" s="141"/>
      <c r="E428" s="141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  <c r="P428" s="142"/>
      <c r="Q428" s="142"/>
      <c r="R428" s="142"/>
    </row>
    <row r="429" spans="2:18">
      <c r="B429" s="141"/>
      <c r="C429" s="141"/>
      <c r="D429" s="141"/>
      <c r="E429" s="141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  <c r="P429" s="142"/>
      <c r="Q429" s="142"/>
      <c r="R429" s="142"/>
    </row>
    <row r="430" spans="2:18">
      <c r="B430" s="141"/>
      <c r="C430" s="141"/>
      <c r="D430" s="141"/>
      <c r="E430" s="141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  <c r="P430" s="142"/>
      <c r="Q430" s="142"/>
      <c r="R430" s="142"/>
    </row>
    <row r="431" spans="2:18">
      <c r="B431" s="141"/>
      <c r="C431" s="141"/>
      <c r="D431" s="141"/>
      <c r="E431" s="141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  <c r="P431" s="142"/>
      <c r="Q431" s="142"/>
      <c r="R431" s="142"/>
    </row>
    <row r="432" spans="2:18">
      <c r="B432" s="141"/>
      <c r="C432" s="141"/>
      <c r="D432" s="141"/>
      <c r="E432" s="141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  <c r="P432" s="142"/>
      <c r="Q432" s="142"/>
      <c r="R432" s="142"/>
    </row>
    <row r="433" spans="2:18">
      <c r="B433" s="141"/>
      <c r="C433" s="141"/>
      <c r="D433" s="141"/>
      <c r="E433" s="141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  <c r="P433" s="142"/>
      <c r="Q433" s="142"/>
      <c r="R433" s="142"/>
    </row>
    <row r="434" spans="2:18">
      <c r="B434" s="141"/>
      <c r="C434" s="141"/>
      <c r="D434" s="141"/>
      <c r="E434" s="141"/>
      <c r="F434" s="142"/>
      <c r="G434" s="142"/>
      <c r="H434" s="142"/>
      <c r="I434" s="142"/>
      <c r="J434" s="142"/>
      <c r="K434" s="142"/>
      <c r="L434" s="142"/>
      <c r="M434" s="142"/>
      <c r="N434" s="142"/>
      <c r="O434" s="142"/>
      <c r="P434" s="142"/>
      <c r="Q434" s="142"/>
      <c r="R434" s="142"/>
    </row>
    <row r="435" spans="2:18">
      <c r="B435" s="141"/>
      <c r="C435" s="141"/>
      <c r="D435" s="141"/>
      <c r="E435" s="141"/>
      <c r="F435" s="142"/>
      <c r="G435" s="142"/>
      <c r="H435" s="142"/>
      <c r="I435" s="142"/>
      <c r="J435" s="142"/>
      <c r="K435" s="142"/>
      <c r="L435" s="142"/>
      <c r="M435" s="142"/>
      <c r="N435" s="142"/>
      <c r="O435" s="142"/>
      <c r="P435" s="142"/>
      <c r="Q435" s="142"/>
      <c r="R435" s="142"/>
    </row>
    <row r="436" spans="2:18">
      <c r="B436" s="141"/>
      <c r="C436" s="141"/>
      <c r="D436" s="141"/>
      <c r="E436" s="141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  <c r="P436" s="142"/>
      <c r="Q436" s="142"/>
      <c r="R436" s="142"/>
    </row>
    <row r="437" spans="2:18">
      <c r="B437" s="141"/>
      <c r="C437" s="141"/>
      <c r="D437" s="141"/>
      <c r="E437" s="141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  <c r="P437" s="142"/>
      <c r="Q437" s="142"/>
      <c r="R437" s="142"/>
    </row>
    <row r="438" spans="2:18">
      <c r="B438" s="141"/>
      <c r="C438" s="141"/>
      <c r="D438" s="141"/>
      <c r="E438" s="141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  <c r="P438" s="142"/>
      <c r="Q438" s="142"/>
      <c r="R438" s="142"/>
    </row>
    <row r="439" spans="2:18">
      <c r="B439" s="141"/>
      <c r="C439" s="141"/>
      <c r="D439" s="141"/>
      <c r="E439" s="141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  <c r="P439" s="142"/>
      <c r="Q439" s="142"/>
      <c r="R439" s="142"/>
    </row>
    <row r="440" spans="2:18">
      <c r="B440" s="141"/>
      <c r="C440" s="141"/>
      <c r="D440" s="141"/>
      <c r="E440" s="141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  <c r="P440" s="142"/>
      <c r="Q440" s="142"/>
      <c r="R440" s="142"/>
    </row>
    <row r="441" spans="2:18">
      <c r="B441" s="141"/>
      <c r="C441" s="141"/>
      <c r="D441" s="141"/>
      <c r="E441" s="141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  <c r="P441" s="142"/>
      <c r="Q441" s="142"/>
      <c r="R441" s="142"/>
    </row>
    <row r="442" spans="2:18">
      <c r="B442" s="141"/>
      <c r="C442" s="141"/>
      <c r="D442" s="141"/>
      <c r="E442" s="141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  <c r="P442" s="142"/>
      <c r="Q442" s="142"/>
      <c r="R442" s="142"/>
    </row>
    <row r="443" spans="2:18">
      <c r="B443" s="141"/>
      <c r="C443" s="141"/>
      <c r="D443" s="141"/>
      <c r="E443" s="141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  <c r="P443" s="142"/>
      <c r="Q443" s="142"/>
      <c r="R443" s="142"/>
    </row>
    <row r="444" spans="2:18">
      <c r="B444" s="141"/>
      <c r="C444" s="141"/>
      <c r="D444" s="141"/>
      <c r="E444" s="141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  <c r="P444" s="142"/>
      <c r="Q444" s="142"/>
      <c r="R444" s="142"/>
    </row>
    <row r="445" spans="2:18">
      <c r="B445" s="141"/>
      <c r="C445" s="141"/>
      <c r="D445" s="141"/>
      <c r="E445" s="141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  <c r="P445" s="142"/>
      <c r="Q445" s="142"/>
      <c r="R445" s="142"/>
    </row>
    <row r="446" spans="2:18">
      <c r="B446" s="141"/>
      <c r="C446" s="141"/>
      <c r="D446" s="141"/>
      <c r="E446" s="141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  <c r="Q446" s="142"/>
      <c r="R446" s="142"/>
    </row>
    <row r="447" spans="2:18">
      <c r="B447" s="141"/>
      <c r="C447" s="141"/>
      <c r="D447" s="141"/>
      <c r="E447" s="141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  <c r="P447" s="142"/>
      <c r="Q447" s="142"/>
      <c r="R447" s="142"/>
    </row>
    <row r="448" spans="2:18">
      <c r="B448" s="141"/>
      <c r="C448" s="141"/>
      <c r="D448" s="141"/>
      <c r="E448" s="141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  <c r="Q448" s="142"/>
      <c r="R448" s="142"/>
    </row>
    <row r="449" spans="2:18">
      <c r="B449" s="141"/>
      <c r="C449" s="141"/>
      <c r="D449" s="141"/>
      <c r="E449" s="141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  <c r="Q449" s="142"/>
      <c r="R449" s="142"/>
    </row>
    <row r="450" spans="2:18">
      <c r="B450" s="141"/>
      <c r="C450" s="141"/>
      <c r="D450" s="141"/>
      <c r="E450" s="141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  <c r="Q450" s="142"/>
      <c r="R450" s="142"/>
    </row>
    <row r="451" spans="2:18">
      <c r="B451" s="141"/>
      <c r="C451" s="141"/>
      <c r="D451" s="141"/>
      <c r="E451" s="141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  <c r="P451" s="142"/>
      <c r="Q451" s="142"/>
      <c r="R451" s="142"/>
    </row>
    <row r="452" spans="2:18">
      <c r="B452" s="141"/>
      <c r="C452" s="141"/>
      <c r="D452" s="141"/>
      <c r="E452" s="141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  <c r="P452" s="142"/>
      <c r="Q452" s="142"/>
      <c r="R452" s="142"/>
    </row>
    <row r="453" spans="2:18">
      <c r="B453" s="141"/>
      <c r="C453" s="141"/>
      <c r="D453" s="141"/>
      <c r="E453" s="141"/>
      <c r="F453" s="142"/>
      <c r="G453" s="142"/>
      <c r="H453" s="142"/>
      <c r="I453" s="142"/>
      <c r="J453" s="142"/>
      <c r="K453" s="142"/>
      <c r="L453" s="142"/>
      <c r="M453" s="142"/>
      <c r="N453" s="142"/>
      <c r="O453" s="142"/>
      <c r="P453" s="142"/>
      <c r="Q453" s="142"/>
      <c r="R453" s="142"/>
    </row>
    <row r="454" spans="2:18">
      <c r="B454" s="141"/>
      <c r="C454" s="141"/>
      <c r="D454" s="141"/>
      <c r="E454" s="141"/>
      <c r="F454" s="142"/>
      <c r="G454" s="142"/>
      <c r="H454" s="142"/>
      <c r="I454" s="142"/>
      <c r="J454" s="142"/>
      <c r="K454" s="142"/>
      <c r="L454" s="142"/>
      <c r="M454" s="142"/>
      <c r="N454" s="142"/>
      <c r="O454" s="142"/>
      <c r="P454" s="142"/>
      <c r="Q454" s="142"/>
      <c r="R454" s="142"/>
    </row>
    <row r="455" spans="2:18">
      <c r="B455" s="141"/>
      <c r="C455" s="141"/>
      <c r="D455" s="141"/>
      <c r="E455" s="141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  <c r="P455" s="142"/>
      <c r="Q455" s="142"/>
      <c r="R455" s="142"/>
    </row>
    <row r="456" spans="2:18">
      <c r="B456" s="141"/>
      <c r="C456" s="141"/>
      <c r="D456" s="141"/>
      <c r="E456" s="141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  <c r="P456" s="142"/>
      <c r="Q456" s="142"/>
      <c r="R456" s="142"/>
    </row>
    <row r="457" spans="2:18">
      <c r="B457" s="141"/>
      <c r="C457" s="141"/>
      <c r="D457" s="141"/>
      <c r="E457" s="141"/>
      <c r="F457" s="142"/>
      <c r="G457" s="142"/>
      <c r="H457" s="142"/>
      <c r="I457" s="142"/>
      <c r="J457" s="142"/>
      <c r="K457" s="142"/>
      <c r="L457" s="142"/>
      <c r="M457" s="142"/>
      <c r="N457" s="142"/>
      <c r="O457" s="142"/>
      <c r="P457" s="142"/>
      <c r="Q457" s="142"/>
      <c r="R457" s="142"/>
    </row>
    <row r="458" spans="2:18">
      <c r="B458" s="141"/>
      <c r="C458" s="141"/>
      <c r="D458" s="141"/>
      <c r="E458" s="141"/>
      <c r="F458" s="142"/>
      <c r="G458" s="142"/>
      <c r="H458" s="142"/>
      <c r="I458" s="142"/>
      <c r="J458" s="142"/>
      <c r="K458" s="142"/>
      <c r="L458" s="142"/>
      <c r="M458" s="142"/>
      <c r="N458" s="142"/>
      <c r="O458" s="142"/>
      <c r="P458" s="142"/>
      <c r="Q458" s="142"/>
      <c r="R458" s="142"/>
    </row>
    <row r="459" spans="2:18">
      <c r="B459" s="141"/>
      <c r="C459" s="141"/>
      <c r="D459" s="141"/>
      <c r="E459" s="141"/>
      <c r="F459" s="142"/>
      <c r="G459" s="142"/>
      <c r="H459" s="142"/>
      <c r="I459" s="142"/>
      <c r="J459" s="142"/>
      <c r="K459" s="142"/>
      <c r="L459" s="142"/>
      <c r="M459" s="142"/>
      <c r="N459" s="142"/>
      <c r="O459" s="142"/>
      <c r="P459" s="142"/>
      <c r="Q459" s="142"/>
      <c r="R459" s="142"/>
    </row>
    <row r="460" spans="2:18">
      <c r="B460" s="141"/>
      <c r="C460" s="141"/>
      <c r="D460" s="141"/>
      <c r="E460" s="141"/>
      <c r="F460" s="142"/>
      <c r="G460" s="142"/>
      <c r="H460" s="142"/>
      <c r="I460" s="142"/>
      <c r="J460" s="142"/>
      <c r="K460" s="142"/>
      <c r="L460" s="142"/>
      <c r="M460" s="142"/>
      <c r="N460" s="142"/>
      <c r="O460" s="142"/>
      <c r="P460" s="142"/>
      <c r="Q460" s="142"/>
      <c r="R460" s="142"/>
    </row>
    <row r="461" spans="2:18">
      <c r="B461" s="141"/>
      <c r="C461" s="141"/>
      <c r="D461" s="141"/>
      <c r="E461" s="141"/>
      <c r="F461" s="142"/>
      <c r="G461" s="142"/>
      <c r="H461" s="142"/>
      <c r="I461" s="142"/>
      <c r="J461" s="142"/>
      <c r="K461" s="142"/>
      <c r="L461" s="142"/>
      <c r="M461" s="142"/>
      <c r="N461" s="142"/>
      <c r="O461" s="142"/>
      <c r="P461" s="142"/>
      <c r="Q461" s="142"/>
      <c r="R461" s="142"/>
    </row>
    <row r="462" spans="2:18">
      <c r="B462" s="141"/>
      <c r="C462" s="141"/>
      <c r="D462" s="141"/>
      <c r="E462" s="141"/>
      <c r="F462" s="142"/>
      <c r="G462" s="142"/>
      <c r="H462" s="142"/>
      <c r="I462" s="142"/>
      <c r="J462" s="142"/>
      <c r="K462" s="142"/>
      <c r="L462" s="142"/>
      <c r="M462" s="142"/>
      <c r="N462" s="142"/>
      <c r="O462" s="142"/>
      <c r="P462" s="142"/>
      <c r="Q462" s="142"/>
      <c r="R462" s="142"/>
    </row>
    <row r="463" spans="2:18">
      <c r="B463" s="141"/>
      <c r="C463" s="141"/>
      <c r="D463" s="141"/>
      <c r="E463" s="141"/>
      <c r="F463" s="142"/>
      <c r="G463" s="142"/>
      <c r="H463" s="142"/>
      <c r="I463" s="142"/>
      <c r="J463" s="142"/>
      <c r="K463" s="142"/>
      <c r="L463" s="142"/>
      <c r="M463" s="142"/>
      <c r="N463" s="142"/>
      <c r="O463" s="142"/>
      <c r="P463" s="142"/>
      <c r="Q463" s="142"/>
      <c r="R463" s="142"/>
    </row>
    <row r="464" spans="2:18">
      <c r="B464" s="141"/>
      <c r="C464" s="141"/>
      <c r="D464" s="141"/>
      <c r="E464" s="141"/>
      <c r="F464" s="142"/>
      <c r="G464" s="142"/>
      <c r="H464" s="142"/>
      <c r="I464" s="142"/>
      <c r="J464" s="142"/>
      <c r="K464" s="142"/>
      <c r="L464" s="142"/>
      <c r="M464" s="142"/>
      <c r="N464" s="142"/>
      <c r="O464" s="142"/>
      <c r="P464" s="142"/>
      <c r="Q464" s="142"/>
      <c r="R464" s="142"/>
    </row>
    <row r="465" spans="2:18">
      <c r="B465" s="141"/>
      <c r="C465" s="141"/>
      <c r="D465" s="141"/>
      <c r="E465" s="141"/>
      <c r="F465" s="142"/>
      <c r="G465" s="142"/>
      <c r="H465" s="142"/>
      <c r="I465" s="142"/>
      <c r="J465" s="142"/>
      <c r="K465" s="142"/>
      <c r="L465" s="142"/>
      <c r="M465" s="142"/>
      <c r="N465" s="142"/>
      <c r="O465" s="142"/>
      <c r="P465" s="142"/>
      <c r="Q465" s="142"/>
      <c r="R465" s="142"/>
    </row>
    <row r="466" spans="2:18">
      <c r="B466" s="141"/>
      <c r="C466" s="141"/>
      <c r="D466" s="141"/>
      <c r="E466" s="141"/>
      <c r="F466" s="142"/>
      <c r="G466" s="142"/>
      <c r="H466" s="142"/>
      <c r="I466" s="142"/>
      <c r="J466" s="142"/>
      <c r="K466" s="142"/>
      <c r="L466" s="142"/>
      <c r="M466" s="142"/>
      <c r="N466" s="142"/>
      <c r="O466" s="142"/>
      <c r="P466" s="142"/>
      <c r="Q466" s="142"/>
      <c r="R466" s="142"/>
    </row>
    <row r="467" spans="2:18">
      <c r="B467" s="141"/>
      <c r="C467" s="141"/>
      <c r="D467" s="141"/>
      <c r="E467" s="141"/>
      <c r="F467" s="142"/>
      <c r="G467" s="142"/>
      <c r="H467" s="142"/>
      <c r="I467" s="142"/>
      <c r="J467" s="142"/>
      <c r="K467" s="142"/>
      <c r="L467" s="142"/>
      <c r="M467" s="142"/>
      <c r="N467" s="142"/>
      <c r="O467" s="142"/>
      <c r="P467" s="142"/>
      <c r="Q467" s="142"/>
      <c r="R467" s="142"/>
    </row>
    <row r="468" spans="2:18">
      <c r="B468" s="141"/>
      <c r="C468" s="141"/>
      <c r="D468" s="141"/>
      <c r="E468" s="141"/>
      <c r="F468" s="142"/>
      <c r="G468" s="142"/>
      <c r="H468" s="142"/>
      <c r="I468" s="142"/>
      <c r="J468" s="142"/>
      <c r="K468" s="142"/>
      <c r="L468" s="142"/>
      <c r="M468" s="142"/>
      <c r="N468" s="142"/>
      <c r="O468" s="142"/>
      <c r="P468" s="142"/>
      <c r="Q468" s="142"/>
      <c r="R468" s="142"/>
    </row>
    <row r="469" spans="2:18">
      <c r="B469" s="141"/>
      <c r="C469" s="141"/>
      <c r="D469" s="141"/>
      <c r="E469" s="141"/>
      <c r="F469" s="142"/>
      <c r="G469" s="142"/>
      <c r="H469" s="142"/>
      <c r="I469" s="142"/>
      <c r="J469" s="142"/>
      <c r="K469" s="142"/>
      <c r="L469" s="142"/>
      <c r="M469" s="142"/>
      <c r="N469" s="142"/>
      <c r="O469" s="142"/>
      <c r="P469" s="142"/>
      <c r="Q469" s="142"/>
      <c r="R469" s="142"/>
    </row>
    <row r="470" spans="2:18">
      <c r="B470" s="141"/>
      <c r="C470" s="141"/>
      <c r="D470" s="141"/>
      <c r="E470" s="141"/>
      <c r="F470" s="142"/>
      <c r="G470" s="142"/>
      <c r="H470" s="142"/>
      <c r="I470" s="142"/>
      <c r="J470" s="142"/>
      <c r="K470" s="142"/>
      <c r="L470" s="142"/>
      <c r="M470" s="142"/>
      <c r="N470" s="142"/>
      <c r="O470" s="142"/>
      <c r="P470" s="142"/>
      <c r="Q470" s="142"/>
      <c r="R470" s="142"/>
    </row>
    <row r="471" spans="2:18">
      <c r="B471" s="141"/>
      <c r="C471" s="141"/>
      <c r="D471" s="141"/>
      <c r="E471" s="141"/>
      <c r="F471" s="142"/>
      <c r="G471" s="142"/>
      <c r="H471" s="142"/>
      <c r="I471" s="142"/>
      <c r="J471" s="142"/>
      <c r="K471" s="142"/>
      <c r="L471" s="142"/>
      <c r="M471" s="142"/>
      <c r="N471" s="142"/>
      <c r="O471" s="142"/>
      <c r="P471" s="142"/>
      <c r="Q471" s="142"/>
      <c r="R471" s="142"/>
    </row>
    <row r="472" spans="2:18">
      <c r="B472" s="141"/>
      <c r="C472" s="141"/>
      <c r="D472" s="141"/>
      <c r="E472" s="141"/>
      <c r="F472" s="142"/>
      <c r="G472" s="142"/>
      <c r="H472" s="142"/>
      <c r="I472" s="142"/>
      <c r="J472" s="142"/>
      <c r="K472" s="142"/>
      <c r="L472" s="142"/>
      <c r="M472" s="142"/>
      <c r="N472" s="142"/>
      <c r="O472" s="142"/>
      <c r="P472" s="142"/>
      <c r="Q472" s="142"/>
      <c r="R472" s="142"/>
    </row>
    <row r="473" spans="2:18">
      <c r="B473" s="141"/>
      <c r="C473" s="141"/>
      <c r="D473" s="141"/>
      <c r="E473" s="141"/>
      <c r="F473" s="142"/>
      <c r="G473" s="142"/>
      <c r="H473" s="142"/>
      <c r="I473" s="142"/>
      <c r="J473" s="142"/>
      <c r="K473" s="142"/>
      <c r="L473" s="142"/>
      <c r="M473" s="142"/>
      <c r="N473" s="142"/>
      <c r="O473" s="142"/>
      <c r="P473" s="142"/>
      <c r="Q473" s="142"/>
      <c r="R473" s="142"/>
    </row>
    <row r="474" spans="2:18">
      <c r="B474" s="141"/>
      <c r="C474" s="141"/>
      <c r="D474" s="141"/>
      <c r="E474" s="141"/>
      <c r="F474" s="142"/>
      <c r="G474" s="142"/>
      <c r="H474" s="142"/>
      <c r="I474" s="142"/>
      <c r="J474" s="142"/>
      <c r="K474" s="142"/>
      <c r="L474" s="142"/>
      <c r="M474" s="142"/>
      <c r="N474" s="142"/>
      <c r="O474" s="142"/>
      <c r="P474" s="142"/>
      <c r="Q474" s="142"/>
      <c r="R474" s="142"/>
    </row>
    <row r="475" spans="2:18">
      <c r="B475" s="141"/>
      <c r="C475" s="141"/>
      <c r="D475" s="141"/>
      <c r="E475" s="141"/>
      <c r="F475" s="142"/>
      <c r="G475" s="142"/>
      <c r="H475" s="142"/>
      <c r="I475" s="142"/>
      <c r="J475" s="142"/>
      <c r="K475" s="142"/>
      <c r="L475" s="142"/>
      <c r="M475" s="142"/>
      <c r="N475" s="142"/>
      <c r="O475" s="142"/>
      <c r="P475" s="142"/>
      <c r="Q475" s="142"/>
      <c r="R475" s="142"/>
    </row>
    <row r="476" spans="2:18">
      <c r="B476" s="141"/>
      <c r="C476" s="141"/>
      <c r="D476" s="141"/>
      <c r="E476" s="141"/>
      <c r="F476" s="142"/>
      <c r="G476" s="142"/>
      <c r="H476" s="142"/>
      <c r="I476" s="142"/>
      <c r="J476" s="142"/>
      <c r="K476" s="142"/>
      <c r="L476" s="142"/>
      <c r="M476" s="142"/>
      <c r="N476" s="142"/>
      <c r="O476" s="142"/>
      <c r="P476" s="142"/>
      <c r="Q476" s="142"/>
      <c r="R476" s="142"/>
    </row>
    <row r="477" spans="2:18">
      <c r="B477" s="141"/>
      <c r="C477" s="141"/>
      <c r="D477" s="141"/>
      <c r="E477" s="141"/>
      <c r="F477" s="142"/>
      <c r="G477" s="142"/>
      <c r="H477" s="142"/>
      <c r="I477" s="142"/>
      <c r="J477" s="142"/>
      <c r="K477" s="142"/>
      <c r="L477" s="142"/>
      <c r="M477" s="142"/>
      <c r="N477" s="142"/>
      <c r="O477" s="142"/>
      <c r="P477" s="142"/>
      <c r="Q477" s="142"/>
      <c r="R477" s="142"/>
    </row>
    <row r="478" spans="2:18">
      <c r="B478" s="141"/>
      <c r="C478" s="141"/>
      <c r="D478" s="141"/>
      <c r="E478" s="141"/>
      <c r="F478" s="142"/>
      <c r="G478" s="142"/>
      <c r="H478" s="142"/>
      <c r="I478" s="142"/>
      <c r="J478" s="142"/>
      <c r="K478" s="142"/>
      <c r="L478" s="142"/>
      <c r="M478" s="142"/>
      <c r="N478" s="142"/>
      <c r="O478" s="142"/>
      <c r="P478" s="142"/>
      <c r="Q478" s="142"/>
      <c r="R478" s="142"/>
    </row>
    <row r="479" spans="2:18">
      <c r="B479" s="141"/>
      <c r="C479" s="141"/>
      <c r="D479" s="141"/>
      <c r="E479" s="141"/>
      <c r="F479" s="142"/>
      <c r="G479" s="142"/>
      <c r="H479" s="142"/>
      <c r="I479" s="142"/>
      <c r="J479" s="142"/>
      <c r="K479" s="142"/>
      <c r="L479" s="142"/>
      <c r="M479" s="142"/>
      <c r="N479" s="142"/>
      <c r="O479" s="142"/>
      <c r="P479" s="142"/>
      <c r="Q479" s="142"/>
      <c r="R479" s="142"/>
    </row>
    <row r="480" spans="2:18">
      <c r="B480" s="141"/>
      <c r="C480" s="141"/>
      <c r="D480" s="141"/>
      <c r="E480" s="141"/>
      <c r="F480" s="142"/>
      <c r="G480" s="142"/>
      <c r="H480" s="142"/>
      <c r="I480" s="142"/>
      <c r="J480" s="142"/>
      <c r="K480" s="142"/>
      <c r="L480" s="142"/>
      <c r="M480" s="142"/>
      <c r="N480" s="142"/>
      <c r="O480" s="142"/>
      <c r="P480" s="142"/>
      <c r="Q480" s="142"/>
      <c r="R480" s="142"/>
    </row>
    <row r="481" spans="2:18">
      <c r="B481" s="141"/>
      <c r="C481" s="141"/>
      <c r="D481" s="141"/>
      <c r="E481" s="141"/>
      <c r="F481" s="142"/>
      <c r="G481" s="142"/>
      <c r="H481" s="142"/>
      <c r="I481" s="142"/>
      <c r="J481" s="142"/>
      <c r="K481" s="142"/>
      <c r="L481" s="142"/>
      <c r="M481" s="142"/>
      <c r="N481" s="142"/>
      <c r="O481" s="142"/>
      <c r="P481" s="142"/>
      <c r="Q481" s="142"/>
      <c r="R481" s="142"/>
    </row>
    <row r="482" spans="2:18">
      <c r="B482" s="141"/>
      <c r="C482" s="141"/>
      <c r="D482" s="141"/>
      <c r="E482" s="141"/>
      <c r="F482" s="142"/>
      <c r="G482" s="142"/>
      <c r="H482" s="142"/>
      <c r="I482" s="142"/>
      <c r="J482" s="142"/>
      <c r="K482" s="142"/>
      <c r="L482" s="142"/>
      <c r="M482" s="142"/>
      <c r="N482" s="142"/>
      <c r="O482" s="142"/>
      <c r="P482" s="142"/>
      <c r="Q482" s="142"/>
      <c r="R482" s="142"/>
    </row>
    <row r="483" spans="2:18">
      <c r="B483" s="141"/>
      <c r="C483" s="141"/>
      <c r="D483" s="141"/>
      <c r="E483" s="141"/>
      <c r="F483" s="142"/>
      <c r="G483" s="142"/>
      <c r="H483" s="142"/>
      <c r="I483" s="142"/>
      <c r="J483" s="142"/>
      <c r="K483" s="142"/>
      <c r="L483" s="142"/>
      <c r="M483" s="142"/>
      <c r="N483" s="142"/>
      <c r="O483" s="142"/>
      <c r="P483" s="142"/>
      <c r="Q483" s="142"/>
      <c r="R483" s="142"/>
    </row>
    <row r="484" spans="2:18">
      <c r="B484" s="141"/>
      <c r="C484" s="141"/>
      <c r="D484" s="141"/>
      <c r="E484" s="141"/>
      <c r="F484" s="142"/>
      <c r="G484" s="142"/>
      <c r="H484" s="142"/>
      <c r="I484" s="142"/>
      <c r="J484" s="142"/>
      <c r="K484" s="142"/>
      <c r="L484" s="142"/>
      <c r="M484" s="142"/>
      <c r="N484" s="142"/>
      <c r="O484" s="142"/>
      <c r="P484" s="142"/>
      <c r="Q484" s="142"/>
      <c r="R484" s="142"/>
    </row>
    <row r="485" spans="2:18">
      <c r="B485" s="141"/>
      <c r="C485" s="141"/>
      <c r="D485" s="141"/>
      <c r="E485" s="141"/>
      <c r="F485" s="142"/>
      <c r="G485" s="142"/>
      <c r="H485" s="142"/>
      <c r="I485" s="142"/>
      <c r="J485" s="142"/>
      <c r="K485" s="142"/>
      <c r="L485" s="142"/>
      <c r="M485" s="142"/>
      <c r="N485" s="142"/>
      <c r="O485" s="142"/>
      <c r="P485" s="142"/>
      <c r="Q485" s="142"/>
      <c r="R485" s="142"/>
    </row>
    <row r="486" spans="2:18">
      <c r="B486" s="141"/>
      <c r="C486" s="141"/>
      <c r="D486" s="141"/>
      <c r="E486" s="141"/>
      <c r="F486" s="142"/>
      <c r="G486" s="142"/>
      <c r="H486" s="142"/>
      <c r="I486" s="142"/>
      <c r="J486" s="142"/>
      <c r="K486" s="142"/>
      <c r="L486" s="142"/>
      <c r="M486" s="142"/>
      <c r="N486" s="142"/>
      <c r="O486" s="142"/>
      <c r="P486" s="142"/>
      <c r="Q486" s="142"/>
      <c r="R486" s="142"/>
    </row>
    <row r="487" spans="2:18">
      <c r="B487" s="141"/>
      <c r="C487" s="141"/>
      <c r="D487" s="141"/>
      <c r="E487" s="141"/>
      <c r="F487" s="142"/>
      <c r="G487" s="142"/>
      <c r="H487" s="142"/>
      <c r="I487" s="142"/>
      <c r="J487" s="142"/>
      <c r="K487" s="142"/>
      <c r="L487" s="142"/>
      <c r="M487" s="142"/>
      <c r="N487" s="142"/>
      <c r="O487" s="142"/>
      <c r="P487" s="142"/>
      <c r="Q487" s="142"/>
      <c r="R487" s="142"/>
    </row>
    <row r="488" spans="2:18">
      <c r="B488" s="141"/>
      <c r="C488" s="141"/>
      <c r="D488" s="141"/>
      <c r="E488" s="141"/>
      <c r="F488" s="142"/>
      <c r="G488" s="142"/>
      <c r="H488" s="142"/>
      <c r="I488" s="142"/>
      <c r="J488" s="142"/>
      <c r="K488" s="142"/>
      <c r="L488" s="142"/>
      <c r="M488" s="142"/>
      <c r="N488" s="142"/>
      <c r="O488" s="142"/>
      <c r="P488" s="142"/>
      <c r="Q488" s="142"/>
      <c r="R488" s="142"/>
    </row>
    <row r="489" spans="2:18">
      <c r="B489" s="141"/>
      <c r="C489" s="141"/>
      <c r="D489" s="141"/>
      <c r="E489" s="141"/>
      <c r="F489" s="142"/>
      <c r="G489" s="142"/>
      <c r="H489" s="142"/>
      <c r="I489" s="142"/>
      <c r="J489" s="142"/>
      <c r="K489" s="142"/>
      <c r="L489" s="142"/>
      <c r="M489" s="142"/>
      <c r="N489" s="142"/>
      <c r="O489" s="142"/>
      <c r="P489" s="142"/>
      <c r="Q489" s="142"/>
      <c r="R489" s="142"/>
    </row>
    <row r="490" spans="2:18">
      <c r="B490" s="141"/>
      <c r="C490" s="141"/>
      <c r="D490" s="141"/>
      <c r="E490" s="141"/>
      <c r="F490" s="142"/>
      <c r="G490" s="142"/>
      <c r="H490" s="142"/>
      <c r="I490" s="142"/>
      <c r="J490" s="142"/>
      <c r="K490" s="142"/>
      <c r="L490" s="142"/>
      <c r="M490" s="142"/>
      <c r="N490" s="142"/>
      <c r="O490" s="142"/>
      <c r="P490" s="142"/>
      <c r="Q490" s="142"/>
      <c r="R490" s="142"/>
    </row>
    <row r="491" spans="2:18">
      <c r="B491" s="141"/>
      <c r="C491" s="141"/>
      <c r="D491" s="141"/>
      <c r="E491" s="141"/>
      <c r="F491" s="142"/>
      <c r="G491" s="142"/>
      <c r="H491" s="142"/>
      <c r="I491" s="142"/>
      <c r="J491" s="142"/>
      <c r="K491" s="142"/>
      <c r="L491" s="142"/>
      <c r="M491" s="142"/>
      <c r="N491" s="142"/>
      <c r="O491" s="142"/>
      <c r="P491" s="142"/>
      <c r="Q491" s="142"/>
      <c r="R491" s="142"/>
    </row>
    <row r="492" spans="2:18">
      <c r="B492" s="141"/>
      <c r="C492" s="141"/>
      <c r="D492" s="141"/>
      <c r="E492" s="141"/>
      <c r="F492" s="142"/>
      <c r="G492" s="142"/>
      <c r="H492" s="142"/>
      <c r="I492" s="142"/>
      <c r="J492" s="142"/>
      <c r="K492" s="142"/>
      <c r="L492" s="142"/>
      <c r="M492" s="142"/>
      <c r="N492" s="142"/>
      <c r="O492" s="142"/>
      <c r="P492" s="142"/>
      <c r="Q492" s="142"/>
      <c r="R492" s="142"/>
    </row>
    <row r="493" spans="2:18">
      <c r="B493" s="141"/>
      <c r="C493" s="141"/>
      <c r="D493" s="141"/>
      <c r="E493" s="141"/>
      <c r="F493" s="142"/>
      <c r="G493" s="142"/>
      <c r="H493" s="142"/>
      <c r="I493" s="142"/>
      <c r="J493" s="142"/>
      <c r="K493" s="142"/>
      <c r="L493" s="142"/>
      <c r="M493" s="142"/>
      <c r="N493" s="142"/>
      <c r="O493" s="142"/>
      <c r="P493" s="142"/>
      <c r="Q493" s="142"/>
      <c r="R493" s="142"/>
    </row>
    <row r="494" spans="2:18">
      <c r="B494" s="141"/>
      <c r="C494" s="141"/>
      <c r="D494" s="141"/>
      <c r="E494" s="141"/>
      <c r="F494" s="142"/>
      <c r="G494" s="142"/>
      <c r="H494" s="142"/>
      <c r="I494" s="142"/>
      <c r="J494" s="142"/>
      <c r="K494" s="142"/>
      <c r="L494" s="142"/>
      <c r="M494" s="142"/>
      <c r="N494" s="142"/>
      <c r="O494" s="142"/>
      <c r="P494" s="142"/>
      <c r="Q494" s="142"/>
      <c r="R494" s="142"/>
    </row>
    <row r="495" spans="2:18">
      <c r="B495" s="141"/>
      <c r="C495" s="141"/>
      <c r="D495" s="141"/>
      <c r="E495" s="141"/>
      <c r="F495" s="142"/>
      <c r="G495" s="142"/>
      <c r="H495" s="142"/>
      <c r="I495" s="142"/>
      <c r="J495" s="142"/>
      <c r="K495" s="142"/>
      <c r="L495" s="142"/>
      <c r="M495" s="142"/>
      <c r="N495" s="142"/>
      <c r="O495" s="142"/>
      <c r="P495" s="142"/>
      <c r="Q495" s="142"/>
      <c r="R495" s="142"/>
    </row>
    <row r="496" spans="2:18">
      <c r="B496" s="141"/>
      <c r="C496" s="141"/>
      <c r="D496" s="141"/>
      <c r="E496" s="141"/>
      <c r="F496" s="142"/>
      <c r="G496" s="142"/>
      <c r="H496" s="142"/>
      <c r="I496" s="142"/>
      <c r="J496" s="142"/>
      <c r="K496" s="142"/>
      <c r="L496" s="142"/>
      <c r="M496" s="142"/>
      <c r="N496" s="142"/>
      <c r="O496" s="142"/>
      <c r="P496" s="142"/>
      <c r="Q496" s="142"/>
      <c r="R496" s="142"/>
    </row>
    <row r="497" spans="2:18">
      <c r="B497" s="141"/>
      <c r="C497" s="141"/>
      <c r="D497" s="141"/>
      <c r="E497" s="141"/>
      <c r="F497" s="142"/>
      <c r="G497" s="142"/>
      <c r="H497" s="142"/>
      <c r="I497" s="142"/>
      <c r="J497" s="142"/>
      <c r="K497" s="142"/>
      <c r="L497" s="142"/>
      <c r="M497" s="142"/>
      <c r="N497" s="142"/>
      <c r="O497" s="142"/>
      <c r="P497" s="142"/>
      <c r="Q497" s="142"/>
      <c r="R497" s="142"/>
    </row>
    <row r="498" spans="2:18">
      <c r="B498" s="141"/>
      <c r="C498" s="141"/>
      <c r="D498" s="141"/>
      <c r="E498" s="141"/>
      <c r="F498" s="142"/>
      <c r="G498" s="142"/>
      <c r="H498" s="142"/>
      <c r="I498" s="142"/>
      <c r="J498" s="142"/>
      <c r="K498" s="142"/>
      <c r="L498" s="142"/>
      <c r="M498" s="142"/>
      <c r="N498" s="142"/>
      <c r="O498" s="142"/>
      <c r="P498" s="142"/>
      <c r="Q498" s="142"/>
      <c r="R498" s="142"/>
    </row>
    <row r="499" spans="2:18">
      <c r="B499" s="141"/>
      <c r="C499" s="141"/>
      <c r="D499" s="141"/>
      <c r="E499" s="141"/>
      <c r="F499" s="142"/>
      <c r="G499" s="142"/>
      <c r="H499" s="142"/>
      <c r="I499" s="142"/>
      <c r="J499" s="142"/>
      <c r="K499" s="142"/>
      <c r="L499" s="142"/>
      <c r="M499" s="142"/>
      <c r="N499" s="142"/>
      <c r="O499" s="142"/>
      <c r="P499" s="142"/>
      <c r="Q499" s="142"/>
      <c r="R499" s="142"/>
    </row>
    <row r="500" spans="2:18">
      <c r="B500" s="141"/>
      <c r="C500" s="141"/>
      <c r="D500" s="141"/>
      <c r="E500" s="141"/>
      <c r="F500" s="142"/>
      <c r="G500" s="142"/>
      <c r="H500" s="142"/>
      <c r="I500" s="142"/>
      <c r="J500" s="142"/>
      <c r="K500" s="142"/>
      <c r="L500" s="142"/>
      <c r="M500" s="142"/>
      <c r="N500" s="142"/>
      <c r="O500" s="142"/>
      <c r="P500" s="142"/>
      <c r="Q500" s="142"/>
      <c r="R500" s="142"/>
    </row>
    <row r="501" spans="2:18">
      <c r="B501" s="141"/>
      <c r="C501" s="141"/>
      <c r="D501" s="141"/>
      <c r="E501" s="141"/>
      <c r="F501" s="142"/>
      <c r="G501" s="142"/>
      <c r="H501" s="142"/>
      <c r="I501" s="142"/>
      <c r="J501" s="142"/>
      <c r="K501" s="142"/>
      <c r="L501" s="142"/>
      <c r="M501" s="142"/>
      <c r="N501" s="142"/>
      <c r="O501" s="142"/>
      <c r="P501" s="142"/>
      <c r="Q501" s="142"/>
      <c r="R501" s="142"/>
    </row>
    <row r="502" spans="2:18">
      <c r="B502" s="141"/>
      <c r="C502" s="141"/>
      <c r="D502" s="141"/>
      <c r="E502" s="141"/>
      <c r="F502" s="142"/>
      <c r="G502" s="142"/>
      <c r="H502" s="142"/>
      <c r="I502" s="142"/>
      <c r="J502" s="142"/>
      <c r="K502" s="142"/>
      <c r="L502" s="142"/>
      <c r="M502" s="142"/>
      <c r="N502" s="142"/>
      <c r="O502" s="142"/>
      <c r="P502" s="142"/>
      <c r="Q502" s="142"/>
      <c r="R502" s="142"/>
    </row>
    <row r="503" spans="2:18">
      <c r="B503" s="141"/>
      <c r="C503" s="141"/>
      <c r="D503" s="141"/>
      <c r="E503" s="141"/>
      <c r="F503" s="142"/>
      <c r="G503" s="142"/>
      <c r="H503" s="142"/>
      <c r="I503" s="142"/>
      <c r="J503" s="142"/>
      <c r="K503" s="142"/>
      <c r="L503" s="142"/>
      <c r="M503" s="142"/>
      <c r="N503" s="142"/>
      <c r="O503" s="142"/>
      <c r="P503" s="142"/>
      <c r="Q503" s="142"/>
      <c r="R503" s="142"/>
    </row>
    <row r="504" spans="2:18">
      <c r="B504" s="141"/>
      <c r="C504" s="141"/>
      <c r="D504" s="141"/>
      <c r="E504" s="141"/>
      <c r="F504" s="142"/>
      <c r="G504" s="142"/>
      <c r="H504" s="142"/>
      <c r="I504" s="142"/>
      <c r="J504" s="142"/>
      <c r="K504" s="142"/>
      <c r="L504" s="142"/>
      <c r="M504" s="142"/>
      <c r="N504" s="142"/>
      <c r="O504" s="142"/>
      <c r="P504" s="142"/>
      <c r="Q504" s="142"/>
      <c r="R504" s="142"/>
    </row>
    <row r="505" spans="2:18">
      <c r="B505" s="141"/>
      <c r="C505" s="141"/>
      <c r="D505" s="141"/>
      <c r="E505" s="141"/>
      <c r="F505" s="142"/>
      <c r="G505" s="142"/>
      <c r="H505" s="142"/>
      <c r="I505" s="142"/>
      <c r="J505" s="142"/>
      <c r="K505" s="142"/>
      <c r="L505" s="142"/>
      <c r="M505" s="142"/>
      <c r="N505" s="142"/>
      <c r="O505" s="142"/>
      <c r="P505" s="142"/>
      <c r="Q505" s="142"/>
      <c r="R505" s="142"/>
    </row>
    <row r="506" spans="2:18">
      <c r="B506" s="141"/>
      <c r="C506" s="141"/>
      <c r="D506" s="141"/>
      <c r="E506" s="141"/>
      <c r="F506" s="142"/>
      <c r="G506" s="142"/>
      <c r="H506" s="142"/>
      <c r="I506" s="142"/>
      <c r="J506" s="142"/>
      <c r="K506" s="142"/>
      <c r="L506" s="142"/>
      <c r="M506" s="142"/>
      <c r="N506" s="142"/>
      <c r="O506" s="142"/>
      <c r="P506" s="142"/>
      <c r="Q506" s="142"/>
      <c r="R506" s="142"/>
    </row>
    <row r="507" spans="2:18">
      <c r="B507" s="141"/>
      <c r="C507" s="141"/>
      <c r="D507" s="141"/>
      <c r="E507" s="141"/>
      <c r="F507" s="142"/>
      <c r="G507" s="142"/>
      <c r="H507" s="142"/>
      <c r="I507" s="142"/>
      <c r="J507" s="142"/>
      <c r="K507" s="142"/>
      <c r="L507" s="142"/>
      <c r="M507" s="142"/>
      <c r="N507" s="142"/>
      <c r="O507" s="142"/>
      <c r="P507" s="142"/>
      <c r="Q507" s="142"/>
      <c r="R507" s="142"/>
    </row>
    <row r="508" spans="2:18">
      <c r="B508" s="141"/>
      <c r="C508" s="141"/>
      <c r="D508" s="141"/>
      <c r="E508" s="141"/>
      <c r="F508" s="142"/>
      <c r="G508" s="142"/>
      <c r="H508" s="142"/>
      <c r="I508" s="142"/>
      <c r="J508" s="142"/>
      <c r="K508" s="142"/>
      <c r="L508" s="142"/>
      <c r="M508" s="142"/>
      <c r="N508" s="142"/>
      <c r="O508" s="142"/>
      <c r="P508" s="142"/>
      <c r="Q508" s="142"/>
      <c r="R508" s="142"/>
    </row>
    <row r="509" spans="2:18">
      <c r="B509" s="141"/>
      <c r="C509" s="141"/>
      <c r="D509" s="141"/>
      <c r="E509" s="141"/>
      <c r="F509" s="142"/>
      <c r="G509" s="142"/>
      <c r="H509" s="142"/>
      <c r="I509" s="142"/>
      <c r="J509" s="142"/>
      <c r="K509" s="142"/>
      <c r="L509" s="142"/>
      <c r="M509" s="142"/>
      <c r="N509" s="142"/>
      <c r="O509" s="142"/>
      <c r="P509" s="142"/>
      <c r="Q509" s="142"/>
      <c r="R509" s="142"/>
    </row>
    <row r="510" spans="2:18">
      <c r="B510" s="141"/>
      <c r="C510" s="141"/>
      <c r="D510" s="141"/>
      <c r="E510" s="141"/>
      <c r="F510" s="142"/>
      <c r="G510" s="142"/>
      <c r="H510" s="142"/>
      <c r="I510" s="142"/>
      <c r="J510" s="142"/>
      <c r="K510" s="142"/>
      <c r="L510" s="142"/>
      <c r="M510" s="142"/>
      <c r="N510" s="142"/>
      <c r="O510" s="142"/>
      <c r="P510" s="142"/>
      <c r="Q510" s="142"/>
      <c r="R510" s="142"/>
    </row>
    <row r="511" spans="2:18">
      <c r="B511" s="141"/>
      <c r="C511" s="141"/>
      <c r="D511" s="141"/>
      <c r="E511" s="141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</row>
    <row r="512" spans="2:18">
      <c r="B512" s="141"/>
      <c r="C512" s="141"/>
      <c r="D512" s="141"/>
      <c r="E512" s="141"/>
      <c r="F512" s="142"/>
      <c r="G512" s="142"/>
      <c r="H512" s="142"/>
      <c r="I512" s="142"/>
      <c r="J512" s="142"/>
      <c r="K512" s="142"/>
      <c r="L512" s="142"/>
      <c r="M512" s="142"/>
      <c r="N512" s="142"/>
      <c r="O512" s="142"/>
      <c r="P512" s="142"/>
      <c r="Q512" s="142"/>
      <c r="R512" s="142"/>
    </row>
    <row r="513" spans="2:18">
      <c r="B513" s="141"/>
      <c r="C513" s="141"/>
      <c r="D513" s="141"/>
      <c r="E513" s="141"/>
      <c r="F513" s="142"/>
      <c r="G513" s="142"/>
      <c r="H513" s="142"/>
      <c r="I513" s="142"/>
      <c r="J513" s="142"/>
      <c r="K513" s="142"/>
      <c r="L513" s="142"/>
      <c r="M513" s="142"/>
      <c r="N513" s="142"/>
      <c r="O513" s="142"/>
      <c r="P513" s="142"/>
      <c r="Q513" s="142"/>
      <c r="R513" s="142"/>
    </row>
    <row r="514" spans="2:18">
      <c r="B514" s="141"/>
      <c r="C514" s="141"/>
      <c r="D514" s="141"/>
      <c r="E514" s="141"/>
      <c r="F514" s="142"/>
      <c r="G514" s="142"/>
      <c r="H514" s="142"/>
      <c r="I514" s="142"/>
      <c r="J514" s="142"/>
      <c r="K514" s="142"/>
      <c r="L514" s="142"/>
      <c r="M514" s="142"/>
      <c r="N514" s="142"/>
      <c r="O514" s="142"/>
      <c r="P514" s="142"/>
      <c r="Q514" s="142"/>
      <c r="R514" s="142"/>
    </row>
    <row r="515" spans="2:18">
      <c r="B515" s="141"/>
      <c r="C515" s="141"/>
      <c r="D515" s="141"/>
      <c r="E515" s="141"/>
      <c r="F515" s="142"/>
      <c r="G515" s="142"/>
      <c r="H515" s="142"/>
      <c r="I515" s="142"/>
      <c r="J515" s="142"/>
      <c r="K515" s="142"/>
      <c r="L515" s="142"/>
      <c r="M515" s="142"/>
      <c r="N515" s="142"/>
      <c r="O515" s="142"/>
      <c r="P515" s="142"/>
      <c r="Q515" s="142"/>
      <c r="R515" s="142"/>
    </row>
    <row r="516" spans="2:18">
      <c r="B516" s="141"/>
      <c r="C516" s="141"/>
      <c r="D516" s="141"/>
      <c r="E516" s="141"/>
      <c r="F516" s="142"/>
      <c r="G516" s="142"/>
      <c r="H516" s="142"/>
      <c r="I516" s="142"/>
      <c r="J516" s="142"/>
      <c r="K516" s="142"/>
      <c r="L516" s="142"/>
      <c r="M516" s="142"/>
      <c r="N516" s="142"/>
      <c r="O516" s="142"/>
      <c r="P516" s="142"/>
      <c r="Q516" s="142"/>
      <c r="R516" s="142"/>
    </row>
    <row r="517" spans="2:18">
      <c r="B517" s="141"/>
      <c r="C517" s="141"/>
      <c r="D517" s="141"/>
      <c r="E517" s="141"/>
      <c r="F517" s="142"/>
      <c r="G517" s="142"/>
      <c r="H517" s="142"/>
      <c r="I517" s="142"/>
      <c r="J517" s="142"/>
      <c r="K517" s="142"/>
      <c r="L517" s="142"/>
      <c r="M517" s="142"/>
      <c r="N517" s="142"/>
      <c r="O517" s="142"/>
      <c r="P517" s="142"/>
      <c r="Q517" s="142"/>
      <c r="R517" s="142"/>
    </row>
    <row r="518" spans="2:18">
      <c r="B518" s="141"/>
      <c r="C518" s="141"/>
      <c r="D518" s="141"/>
      <c r="E518" s="141"/>
      <c r="F518" s="142"/>
      <c r="G518" s="142"/>
      <c r="H518" s="142"/>
      <c r="I518" s="142"/>
      <c r="J518" s="142"/>
      <c r="K518" s="142"/>
      <c r="L518" s="142"/>
      <c r="M518" s="142"/>
      <c r="N518" s="142"/>
      <c r="O518" s="142"/>
      <c r="P518" s="142"/>
      <c r="Q518" s="142"/>
      <c r="R518" s="142"/>
    </row>
    <row r="519" spans="2:18">
      <c r="B519" s="141"/>
      <c r="C519" s="141"/>
      <c r="D519" s="141"/>
      <c r="E519" s="141"/>
      <c r="F519" s="142"/>
      <c r="G519" s="142"/>
      <c r="H519" s="142"/>
      <c r="I519" s="142"/>
      <c r="J519" s="142"/>
      <c r="K519" s="142"/>
      <c r="L519" s="142"/>
      <c r="M519" s="142"/>
      <c r="N519" s="142"/>
      <c r="O519" s="142"/>
      <c r="P519" s="142"/>
      <c r="Q519" s="142"/>
      <c r="R519" s="142"/>
    </row>
    <row r="520" spans="2:18">
      <c r="B520" s="141"/>
      <c r="C520" s="141"/>
      <c r="D520" s="141"/>
      <c r="E520" s="141"/>
      <c r="F520" s="142"/>
      <c r="G520" s="142"/>
      <c r="H520" s="142"/>
      <c r="I520" s="142"/>
      <c r="J520" s="142"/>
      <c r="K520" s="142"/>
      <c r="L520" s="142"/>
      <c r="M520" s="142"/>
      <c r="N520" s="142"/>
      <c r="O520" s="142"/>
      <c r="P520" s="142"/>
      <c r="Q520" s="142"/>
      <c r="R520" s="142"/>
    </row>
    <row r="521" spans="2:18">
      <c r="B521" s="141"/>
      <c r="C521" s="141"/>
      <c r="D521" s="141"/>
      <c r="E521" s="141"/>
      <c r="F521" s="142"/>
      <c r="G521" s="142"/>
      <c r="H521" s="142"/>
      <c r="I521" s="142"/>
      <c r="J521" s="142"/>
      <c r="K521" s="142"/>
      <c r="L521" s="142"/>
      <c r="M521" s="142"/>
      <c r="N521" s="142"/>
      <c r="O521" s="142"/>
      <c r="P521" s="142"/>
      <c r="Q521" s="142"/>
      <c r="R521" s="142"/>
    </row>
    <row r="522" spans="2:18">
      <c r="B522" s="141"/>
      <c r="C522" s="141"/>
      <c r="D522" s="141"/>
      <c r="E522" s="141"/>
      <c r="F522" s="142"/>
      <c r="G522" s="142"/>
      <c r="H522" s="142"/>
      <c r="I522" s="142"/>
      <c r="J522" s="142"/>
      <c r="K522" s="142"/>
      <c r="L522" s="142"/>
      <c r="M522" s="142"/>
      <c r="N522" s="142"/>
      <c r="O522" s="142"/>
      <c r="P522" s="142"/>
      <c r="Q522" s="142"/>
      <c r="R522" s="142"/>
    </row>
    <row r="523" spans="2:18">
      <c r="B523" s="141"/>
      <c r="C523" s="141"/>
      <c r="D523" s="141"/>
      <c r="E523" s="141"/>
      <c r="F523" s="142"/>
      <c r="G523" s="142"/>
      <c r="H523" s="142"/>
      <c r="I523" s="142"/>
      <c r="J523" s="142"/>
      <c r="K523" s="142"/>
      <c r="L523" s="142"/>
      <c r="M523" s="142"/>
      <c r="N523" s="142"/>
      <c r="O523" s="142"/>
      <c r="P523" s="142"/>
      <c r="Q523" s="142"/>
      <c r="R523" s="142"/>
    </row>
    <row r="524" spans="2:18">
      <c r="B524" s="141"/>
      <c r="C524" s="141"/>
      <c r="D524" s="141"/>
      <c r="E524" s="141"/>
      <c r="F524" s="142"/>
      <c r="G524" s="142"/>
      <c r="H524" s="142"/>
      <c r="I524" s="142"/>
      <c r="J524" s="142"/>
      <c r="K524" s="142"/>
      <c r="L524" s="142"/>
      <c r="M524" s="142"/>
      <c r="N524" s="142"/>
      <c r="O524" s="142"/>
      <c r="P524" s="142"/>
      <c r="Q524" s="142"/>
      <c r="R524" s="142"/>
    </row>
    <row r="525" spans="2:18">
      <c r="B525" s="141"/>
      <c r="C525" s="141"/>
      <c r="D525" s="141"/>
      <c r="E525" s="141"/>
      <c r="F525" s="142"/>
      <c r="G525" s="142"/>
      <c r="H525" s="142"/>
      <c r="I525" s="142"/>
      <c r="J525" s="142"/>
      <c r="K525" s="142"/>
      <c r="L525" s="142"/>
      <c r="M525" s="142"/>
      <c r="N525" s="142"/>
      <c r="O525" s="142"/>
      <c r="P525" s="142"/>
      <c r="Q525" s="142"/>
      <c r="R525" s="142"/>
    </row>
    <row r="526" spans="2:18">
      <c r="B526" s="141"/>
      <c r="C526" s="141"/>
      <c r="D526" s="141"/>
      <c r="E526" s="141"/>
      <c r="F526" s="142"/>
      <c r="G526" s="142"/>
      <c r="H526" s="142"/>
      <c r="I526" s="142"/>
      <c r="J526" s="142"/>
      <c r="K526" s="142"/>
      <c r="L526" s="142"/>
      <c r="M526" s="142"/>
      <c r="N526" s="142"/>
      <c r="O526" s="142"/>
      <c r="P526" s="142"/>
      <c r="Q526" s="142"/>
      <c r="R526" s="142"/>
    </row>
    <row r="527" spans="2:18">
      <c r="B527" s="141"/>
      <c r="C527" s="141"/>
      <c r="D527" s="141"/>
      <c r="E527" s="141"/>
      <c r="F527" s="142"/>
      <c r="G527" s="142"/>
      <c r="H527" s="142"/>
      <c r="I527" s="142"/>
      <c r="J527" s="142"/>
      <c r="K527" s="142"/>
      <c r="L527" s="142"/>
      <c r="M527" s="142"/>
      <c r="N527" s="142"/>
      <c r="O527" s="142"/>
      <c r="P527" s="142"/>
      <c r="Q527" s="142"/>
      <c r="R527" s="142"/>
    </row>
    <row r="528" spans="2:18">
      <c r="B528" s="141"/>
      <c r="C528" s="141"/>
      <c r="D528" s="141"/>
      <c r="E528" s="141"/>
      <c r="F528" s="142"/>
      <c r="G528" s="142"/>
      <c r="H528" s="142"/>
      <c r="I528" s="142"/>
      <c r="J528" s="142"/>
      <c r="K528" s="142"/>
      <c r="L528" s="142"/>
      <c r="M528" s="142"/>
      <c r="N528" s="142"/>
      <c r="O528" s="142"/>
      <c r="P528" s="142"/>
      <c r="Q528" s="142"/>
      <c r="R528" s="142"/>
    </row>
    <row r="529" spans="2:18">
      <c r="B529" s="141"/>
      <c r="C529" s="141"/>
      <c r="D529" s="141"/>
      <c r="E529" s="141"/>
      <c r="F529" s="142"/>
      <c r="G529" s="142"/>
      <c r="H529" s="142"/>
      <c r="I529" s="142"/>
      <c r="J529" s="142"/>
      <c r="K529" s="142"/>
      <c r="L529" s="142"/>
      <c r="M529" s="142"/>
      <c r="N529" s="142"/>
      <c r="O529" s="142"/>
      <c r="P529" s="142"/>
      <c r="Q529" s="142"/>
      <c r="R529" s="142"/>
    </row>
    <row r="530" spans="2:18">
      <c r="B530" s="141"/>
      <c r="C530" s="141"/>
      <c r="D530" s="141"/>
      <c r="E530" s="141"/>
      <c r="F530" s="142"/>
      <c r="G530" s="142"/>
      <c r="H530" s="142"/>
      <c r="I530" s="142"/>
      <c r="J530" s="142"/>
      <c r="K530" s="142"/>
      <c r="L530" s="142"/>
      <c r="M530" s="142"/>
      <c r="N530" s="142"/>
      <c r="O530" s="142"/>
      <c r="P530" s="142"/>
      <c r="Q530" s="142"/>
      <c r="R530" s="142"/>
    </row>
    <row r="531" spans="2:18">
      <c r="B531" s="141"/>
      <c r="C531" s="141"/>
      <c r="D531" s="141"/>
      <c r="E531" s="141"/>
      <c r="F531" s="142"/>
      <c r="G531" s="142"/>
      <c r="H531" s="142"/>
      <c r="I531" s="142"/>
      <c r="J531" s="142"/>
      <c r="K531" s="142"/>
      <c r="L531" s="142"/>
      <c r="M531" s="142"/>
      <c r="N531" s="142"/>
      <c r="O531" s="142"/>
      <c r="P531" s="142"/>
      <c r="Q531" s="142"/>
      <c r="R531" s="142"/>
    </row>
    <row r="532" spans="2:18">
      <c r="B532" s="141"/>
      <c r="C532" s="141"/>
      <c r="D532" s="141"/>
      <c r="E532" s="141"/>
      <c r="F532" s="142"/>
      <c r="G532" s="142"/>
      <c r="H532" s="142"/>
      <c r="I532" s="142"/>
      <c r="J532" s="142"/>
      <c r="K532" s="142"/>
      <c r="L532" s="142"/>
      <c r="M532" s="142"/>
      <c r="N532" s="142"/>
      <c r="O532" s="142"/>
      <c r="P532" s="142"/>
      <c r="Q532" s="142"/>
      <c r="R532" s="142"/>
    </row>
    <row r="533" spans="2:18">
      <c r="B533" s="141"/>
      <c r="C533" s="141"/>
      <c r="D533" s="141"/>
      <c r="E533" s="141"/>
      <c r="F533" s="142"/>
      <c r="G533" s="142"/>
      <c r="H533" s="142"/>
      <c r="I533" s="142"/>
      <c r="J533" s="142"/>
      <c r="K533" s="142"/>
      <c r="L533" s="142"/>
      <c r="M533" s="142"/>
      <c r="N533" s="142"/>
      <c r="O533" s="142"/>
      <c r="P533" s="142"/>
      <c r="Q533" s="142"/>
      <c r="R533" s="142"/>
    </row>
    <row r="534" spans="2:18">
      <c r="B534" s="141"/>
      <c r="C534" s="141"/>
      <c r="D534" s="141"/>
      <c r="E534" s="141"/>
      <c r="F534" s="142"/>
      <c r="G534" s="142"/>
      <c r="H534" s="142"/>
      <c r="I534" s="142"/>
      <c r="J534" s="142"/>
      <c r="K534" s="142"/>
      <c r="L534" s="142"/>
      <c r="M534" s="142"/>
      <c r="N534" s="142"/>
      <c r="O534" s="142"/>
      <c r="P534" s="142"/>
      <c r="Q534" s="142"/>
      <c r="R534" s="142"/>
    </row>
    <row r="535" spans="2:18">
      <c r="B535" s="141"/>
      <c r="C535" s="141"/>
      <c r="D535" s="141"/>
      <c r="E535" s="141"/>
      <c r="F535" s="142"/>
      <c r="G535" s="142"/>
      <c r="H535" s="142"/>
      <c r="I535" s="142"/>
      <c r="J535" s="142"/>
      <c r="K535" s="142"/>
      <c r="L535" s="142"/>
      <c r="M535" s="142"/>
      <c r="N535" s="142"/>
      <c r="O535" s="142"/>
      <c r="P535" s="142"/>
      <c r="Q535" s="142"/>
      <c r="R535" s="142"/>
    </row>
    <row r="536" spans="2:18">
      <c r="B536" s="141"/>
      <c r="C536" s="141"/>
      <c r="D536" s="141"/>
      <c r="E536" s="141"/>
      <c r="F536" s="142"/>
      <c r="G536" s="142"/>
      <c r="H536" s="142"/>
      <c r="I536" s="142"/>
      <c r="J536" s="142"/>
      <c r="K536" s="142"/>
      <c r="L536" s="142"/>
      <c r="M536" s="142"/>
      <c r="N536" s="142"/>
      <c r="O536" s="142"/>
      <c r="P536" s="142"/>
      <c r="Q536" s="142"/>
      <c r="R536" s="142"/>
    </row>
    <row r="537" spans="2:18">
      <c r="B537" s="141"/>
      <c r="C537" s="141"/>
      <c r="D537" s="141"/>
      <c r="E537" s="141"/>
      <c r="F537" s="142"/>
      <c r="G537" s="142"/>
      <c r="H537" s="142"/>
      <c r="I537" s="142"/>
      <c r="J537" s="142"/>
      <c r="K537" s="142"/>
      <c r="L537" s="142"/>
      <c r="M537" s="142"/>
      <c r="N537" s="142"/>
      <c r="O537" s="142"/>
      <c r="P537" s="142"/>
      <c r="Q537" s="142"/>
      <c r="R537" s="142"/>
    </row>
    <row r="538" spans="2:18">
      <c r="B538" s="141"/>
      <c r="C538" s="141"/>
      <c r="D538" s="141"/>
      <c r="E538" s="141"/>
      <c r="F538" s="142"/>
      <c r="G538" s="142"/>
      <c r="H538" s="142"/>
      <c r="I538" s="142"/>
      <c r="J538" s="142"/>
      <c r="K538" s="142"/>
      <c r="L538" s="142"/>
      <c r="M538" s="142"/>
      <c r="N538" s="142"/>
      <c r="O538" s="142"/>
      <c r="P538" s="142"/>
      <c r="Q538" s="142"/>
      <c r="R538" s="142"/>
    </row>
    <row r="539" spans="2:18">
      <c r="B539" s="141"/>
      <c r="C539" s="141"/>
      <c r="D539" s="141"/>
      <c r="E539" s="141"/>
      <c r="F539" s="142"/>
      <c r="G539" s="142"/>
      <c r="H539" s="142"/>
      <c r="I539" s="142"/>
      <c r="J539" s="142"/>
      <c r="K539" s="142"/>
      <c r="L539" s="142"/>
      <c r="M539" s="142"/>
      <c r="N539" s="142"/>
      <c r="O539" s="142"/>
      <c r="P539" s="142"/>
      <c r="Q539" s="142"/>
      <c r="R539" s="142"/>
    </row>
    <row r="540" spans="2:18">
      <c r="B540" s="141"/>
      <c r="C540" s="141"/>
      <c r="D540" s="141"/>
      <c r="E540" s="141"/>
      <c r="F540" s="142"/>
      <c r="G540" s="142"/>
      <c r="H540" s="142"/>
      <c r="I540" s="142"/>
      <c r="J540" s="142"/>
      <c r="K540" s="142"/>
      <c r="L540" s="142"/>
      <c r="M540" s="142"/>
      <c r="N540" s="142"/>
      <c r="O540" s="142"/>
      <c r="P540" s="142"/>
      <c r="Q540" s="142"/>
      <c r="R540" s="142"/>
    </row>
    <row r="541" spans="2:18">
      <c r="B541" s="141"/>
      <c r="C541" s="141"/>
      <c r="D541" s="141"/>
      <c r="E541" s="141"/>
      <c r="F541" s="142"/>
      <c r="G541" s="142"/>
      <c r="H541" s="142"/>
      <c r="I541" s="142"/>
      <c r="J541" s="142"/>
      <c r="K541" s="142"/>
      <c r="L541" s="142"/>
      <c r="M541" s="142"/>
      <c r="N541" s="142"/>
      <c r="O541" s="142"/>
      <c r="P541" s="142"/>
      <c r="Q541" s="142"/>
      <c r="R541" s="142"/>
    </row>
    <row r="542" spans="2:18">
      <c r="B542" s="141"/>
      <c r="C542" s="141"/>
      <c r="D542" s="141"/>
      <c r="E542" s="141"/>
      <c r="F542" s="142"/>
      <c r="G542" s="142"/>
      <c r="H542" s="142"/>
      <c r="I542" s="142"/>
      <c r="J542" s="142"/>
      <c r="K542" s="142"/>
      <c r="L542" s="142"/>
      <c r="M542" s="142"/>
      <c r="N542" s="142"/>
      <c r="O542" s="142"/>
      <c r="P542" s="142"/>
      <c r="Q542" s="142"/>
      <c r="R542" s="142"/>
    </row>
    <row r="543" spans="2:18">
      <c r="B543" s="141"/>
      <c r="C543" s="141"/>
      <c r="D543" s="141"/>
      <c r="E543" s="141"/>
      <c r="F543" s="142"/>
      <c r="G543" s="142"/>
      <c r="H543" s="142"/>
      <c r="I543" s="142"/>
      <c r="J543" s="142"/>
      <c r="K543" s="142"/>
      <c r="L543" s="142"/>
      <c r="M543" s="142"/>
      <c r="N543" s="142"/>
      <c r="O543" s="142"/>
      <c r="P543" s="142"/>
      <c r="Q543" s="142"/>
      <c r="R543" s="142"/>
    </row>
    <row r="544" spans="2:18">
      <c r="B544" s="141"/>
      <c r="C544" s="141"/>
      <c r="D544" s="141"/>
      <c r="E544" s="141"/>
      <c r="F544" s="142"/>
      <c r="G544" s="142"/>
      <c r="H544" s="142"/>
      <c r="I544" s="142"/>
      <c r="J544" s="142"/>
      <c r="K544" s="142"/>
      <c r="L544" s="142"/>
      <c r="M544" s="142"/>
      <c r="N544" s="142"/>
      <c r="O544" s="142"/>
      <c r="P544" s="142"/>
      <c r="Q544" s="142"/>
      <c r="R544" s="142"/>
    </row>
    <row r="545" spans="2:18">
      <c r="B545" s="141"/>
      <c r="C545" s="141"/>
      <c r="D545" s="141"/>
      <c r="E545" s="141"/>
      <c r="F545" s="142"/>
      <c r="G545" s="142"/>
      <c r="H545" s="142"/>
      <c r="I545" s="142"/>
      <c r="J545" s="142"/>
      <c r="K545" s="142"/>
      <c r="L545" s="142"/>
      <c r="M545" s="142"/>
      <c r="N545" s="142"/>
      <c r="O545" s="142"/>
      <c r="P545" s="142"/>
      <c r="Q545" s="142"/>
      <c r="R545" s="142"/>
    </row>
    <row r="546" spans="2:18">
      <c r="B546" s="141"/>
      <c r="C546" s="141"/>
      <c r="D546" s="141"/>
      <c r="E546" s="141"/>
      <c r="F546" s="142"/>
      <c r="G546" s="142"/>
      <c r="H546" s="142"/>
      <c r="I546" s="142"/>
      <c r="J546" s="142"/>
      <c r="K546" s="142"/>
      <c r="L546" s="142"/>
      <c r="M546" s="142"/>
      <c r="N546" s="142"/>
      <c r="O546" s="142"/>
      <c r="P546" s="142"/>
      <c r="Q546" s="142"/>
      <c r="R546" s="142"/>
    </row>
    <row r="547" spans="2:18">
      <c r="B547" s="141"/>
      <c r="C547" s="141"/>
      <c r="D547" s="141"/>
      <c r="E547" s="141"/>
      <c r="F547" s="142"/>
      <c r="G547" s="142"/>
      <c r="H547" s="142"/>
      <c r="I547" s="142"/>
      <c r="J547" s="142"/>
      <c r="K547" s="142"/>
      <c r="L547" s="142"/>
      <c r="M547" s="142"/>
      <c r="N547" s="142"/>
      <c r="O547" s="142"/>
      <c r="P547" s="142"/>
      <c r="Q547" s="142"/>
      <c r="R547" s="142"/>
    </row>
    <row r="548" spans="2:18">
      <c r="B548" s="141"/>
      <c r="C548" s="141"/>
      <c r="D548" s="141"/>
      <c r="E548" s="141"/>
      <c r="F548" s="142"/>
      <c r="G548" s="142"/>
      <c r="H548" s="142"/>
      <c r="I548" s="142"/>
      <c r="J548" s="142"/>
      <c r="K548" s="142"/>
      <c r="L548" s="142"/>
      <c r="M548" s="142"/>
      <c r="N548" s="142"/>
      <c r="O548" s="142"/>
      <c r="P548" s="142"/>
      <c r="Q548" s="142"/>
      <c r="R548" s="142"/>
    </row>
    <row r="549" spans="2:18">
      <c r="B549" s="141"/>
      <c r="C549" s="141"/>
      <c r="D549" s="141"/>
      <c r="E549" s="141"/>
      <c r="F549" s="142"/>
      <c r="G549" s="142"/>
      <c r="H549" s="142"/>
      <c r="I549" s="142"/>
      <c r="J549" s="142"/>
      <c r="K549" s="142"/>
      <c r="L549" s="142"/>
      <c r="M549" s="142"/>
      <c r="N549" s="142"/>
      <c r="O549" s="142"/>
      <c r="P549" s="142"/>
      <c r="Q549" s="142"/>
      <c r="R549" s="142"/>
    </row>
    <row r="550" spans="2:18">
      <c r="B550" s="141"/>
      <c r="C550" s="141"/>
      <c r="D550" s="141"/>
      <c r="E550" s="141"/>
      <c r="F550" s="142"/>
      <c r="G550" s="142"/>
      <c r="H550" s="142"/>
      <c r="I550" s="142"/>
      <c r="J550" s="142"/>
      <c r="K550" s="142"/>
      <c r="L550" s="142"/>
      <c r="M550" s="142"/>
      <c r="N550" s="142"/>
      <c r="O550" s="142"/>
      <c r="P550" s="142"/>
      <c r="Q550" s="142"/>
      <c r="R550" s="142"/>
    </row>
    <row r="551" spans="2:18">
      <c r="B551" s="141"/>
      <c r="C551" s="141"/>
      <c r="D551" s="141"/>
      <c r="E551" s="141"/>
      <c r="F551" s="142"/>
      <c r="G551" s="142"/>
      <c r="H551" s="142"/>
      <c r="I551" s="142"/>
      <c r="J551" s="142"/>
      <c r="K551" s="142"/>
      <c r="L551" s="142"/>
      <c r="M551" s="142"/>
      <c r="N551" s="142"/>
      <c r="O551" s="142"/>
      <c r="P551" s="142"/>
      <c r="Q551" s="142"/>
      <c r="R551" s="142"/>
    </row>
    <row r="552" spans="2:18">
      <c r="B552" s="141"/>
      <c r="C552" s="141"/>
      <c r="D552" s="141"/>
      <c r="E552" s="141"/>
      <c r="F552" s="142"/>
      <c r="G552" s="142"/>
      <c r="H552" s="142"/>
      <c r="I552" s="142"/>
      <c r="J552" s="142"/>
      <c r="K552" s="142"/>
      <c r="L552" s="142"/>
      <c r="M552" s="142"/>
      <c r="N552" s="142"/>
      <c r="O552" s="142"/>
      <c r="P552" s="142"/>
      <c r="Q552" s="142"/>
      <c r="R552" s="142"/>
    </row>
    <row r="553" spans="2:18">
      <c r="B553" s="141"/>
      <c r="C553" s="141"/>
      <c r="D553" s="141"/>
      <c r="E553" s="141"/>
      <c r="F553" s="142"/>
      <c r="G553" s="142"/>
      <c r="H553" s="142"/>
      <c r="I553" s="142"/>
      <c r="J553" s="142"/>
      <c r="K553" s="142"/>
      <c r="L553" s="142"/>
      <c r="M553" s="142"/>
      <c r="N553" s="142"/>
      <c r="O553" s="142"/>
      <c r="P553" s="142"/>
      <c r="Q553" s="142"/>
      <c r="R553" s="142"/>
    </row>
    <row r="554" spans="2:18">
      <c r="B554" s="141"/>
      <c r="C554" s="141"/>
      <c r="D554" s="141"/>
      <c r="E554" s="141"/>
      <c r="F554" s="142"/>
      <c r="G554" s="142"/>
      <c r="H554" s="142"/>
      <c r="I554" s="142"/>
      <c r="J554" s="142"/>
      <c r="K554" s="142"/>
      <c r="L554" s="142"/>
      <c r="M554" s="142"/>
      <c r="N554" s="142"/>
      <c r="O554" s="142"/>
      <c r="P554" s="142"/>
      <c r="Q554" s="142"/>
      <c r="R554" s="142"/>
    </row>
    <row r="555" spans="2:18">
      <c r="B555" s="141"/>
      <c r="C555" s="141"/>
      <c r="D555" s="141"/>
      <c r="E555" s="141"/>
      <c r="F555" s="142"/>
      <c r="G555" s="142"/>
      <c r="H555" s="142"/>
      <c r="I555" s="142"/>
      <c r="J555" s="142"/>
      <c r="K555" s="142"/>
      <c r="L555" s="142"/>
      <c r="M555" s="142"/>
      <c r="N555" s="142"/>
      <c r="O555" s="142"/>
      <c r="P555" s="142"/>
      <c r="Q555" s="142"/>
      <c r="R555" s="142"/>
    </row>
    <row r="556" spans="2:18">
      <c r="B556" s="141"/>
      <c r="C556" s="141"/>
      <c r="D556" s="141"/>
      <c r="E556" s="141"/>
      <c r="F556" s="142"/>
      <c r="G556" s="142"/>
      <c r="H556" s="142"/>
      <c r="I556" s="142"/>
      <c r="J556" s="142"/>
      <c r="K556" s="142"/>
      <c r="L556" s="142"/>
      <c r="M556" s="142"/>
      <c r="N556" s="142"/>
      <c r="O556" s="142"/>
      <c r="P556" s="142"/>
      <c r="Q556" s="142"/>
      <c r="R556" s="142"/>
    </row>
    <row r="557" spans="2:18">
      <c r="B557" s="141"/>
      <c r="C557" s="141"/>
      <c r="D557" s="141"/>
      <c r="E557" s="141"/>
      <c r="F557" s="142"/>
      <c r="G557" s="142"/>
      <c r="H557" s="142"/>
      <c r="I557" s="142"/>
      <c r="J557" s="142"/>
      <c r="K557" s="142"/>
      <c r="L557" s="142"/>
      <c r="M557" s="142"/>
      <c r="N557" s="142"/>
      <c r="O557" s="142"/>
      <c r="P557" s="142"/>
      <c r="Q557" s="142"/>
      <c r="R557" s="142"/>
    </row>
    <row r="558" spans="2:18">
      <c r="B558" s="141"/>
      <c r="C558" s="141"/>
      <c r="D558" s="141"/>
      <c r="E558" s="141"/>
      <c r="F558" s="142"/>
      <c r="G558" s="142"/>
      <c r="H558" s="142"/>
      <c r="I558" s="142"/>
      <c r="J558" s="142"/>
      <c r="K558" s="142"/>
      <c r="L558" s="142"/>
      <c r="M558" s="142"/>
      <c r="N558" s="142"/>
      <c r="O558" s="142"/>
      <c r="P558" s="142"/>
      <c r="Q558" s="142"/>
      <c r="R558" s="142"/>
    </row>
    <row r="559" spans="2:18">
      <c r="B559" s="141"/>
      <c r="C559" s="141"/>
      <c r="D559" s="141"/>
      <c r="E559" s="141"/>
      <c r="F559" s="142"/>
      <c r="G559" s="142"/>
      <c r="H559" s="142"/>
      <c r="I559" s="142"/>
      <c r="J559" s="142"/>
      <c r="K559" s="142"/>
      <c r="L559" s="142"/>
      <c r="M559" s="142"/>
      <c r="N559" s="142"/>
      <c r="O559" s="142"/>
      <c r="P559" s="142"/>
      <c r="Q559" s="142"/>
      <c r="R559" s="142"/>
    </row>
    <row r="560" spans="2:18">
      <c r="B560" s="141"/>
      <c r="C560" s="141"/>
      <c r="D560" s="141"/>
      <c r="E560" s="141"/>
      <c r="F560" s="142"/>
      <c r="G560" s="142"/>
      <c r="H560" s="142"/>
      <c r="I560" s="142"/>
      <c r="J560" s="142"/>
      <c r="K560" s="142"/>
      <c r="L560" s="142"/>
      <c r="M560" s="142"/>
      <c r="N560" s="142"/>
      <c r="O560" s="142"/>
      <c r="P560" s="142"/>
      <c r="Q560" s="142"/>
      <c r="R560" s="142"/>
    </row>
    <row r="561" spans="2:18">
      <c r="B561" s="141"/>
      <c r="C561" s="141"/>
      <c r="D561" s="141"/>
      <c r="E561" s="141"/>
      <c r="F561" s="142"/>
      <c r="G561" s="142"/>
      <c r="H561" s="142"/>
      <c r="I561" s="142"/>
      <c r="J561" s="142"/>
      <c r="K561" s="142"/>
      <c r="L561" s="142"/>
      <c r="M561" s="142"/>
      <c r="N561" s="142"/>
      <c r="O561" s="142"/>
      <c r="P561" s="142"/>
      <c r="Q561" s="142"/>
      <c r="R561" s="142"/>
    </row>
    <row r="562" spans="2:18">
      <c r="B562" s="141"/>
      <c r="C562" s="141"/>
      <c r="D562" s="141"/>
      <c r="E562" s="141"/>
      <c r="F562" s="142"/>
      <c r="G562" s="142"/>
      <c r="H562" s="142"/>
      <c r="I562" s="142"/>
      <c r="J562" s="142"/>
      <c r="K562" s="142"/>
      <c r="L562" s="142"/>
      <c r="M562" s="142"/>
      <c r="N562" s="142"/>
      <c r="O562" s="142"/>
      <c r="P562" s="142"/>
      <c r="Q562" s="142"/>
      <c r="R562" s="142"/>
    </row>
    <row r="563" spans="2:18">
      <c r="B563" s="141"/>
      <c r="C563" s="141"/>
      <c r="D563" s="141"/>
      <c r="E563" s="141"/>
      <c r="F563" s="142"/>
      <c r="G563" s="142"/>
      <c r="H563" s="142"/>
      <c r="I563" s="142"/>
      <c r="J563" s="142"/>
      <c r="K563" s="142"/>
      <c r="L563" s="142"/>
      <c r="M563" s="142"/>
      <c r="N563" s="142"/>
      <c r="O563" s="142"/>
      <c r="P563" s="142"/>
      <c r="Q563" s="142"/>
      <c r="R563" s="142"/>
    </row>
    <row r="564" spans="2:18">
      <c r="B564" s="141"/>
      <c r="C564" s="141"/>
      <c r="D564" s="141"/>
      <c r="E564" s="141"/>
      <c r="F564" s="142"/>
      <c r="G564" s="142"/>
      <c r="H564" s="142"/>
      <c r="I564" s="142"/>
      <c r="J564" s="142"/>
      <c r="K564" s="142"/>
      <c r="L564" s="142"/>
      <c r="M564" s="142"/>
      <c r="N564" s="142"/>
      <c r="O564" s="142"/>
      <c r="P564" s="142"/>
      <c r="Q564" s="142"/>
      <c r="R564" s="142"/>
    </row>
    <row r="565" spans="2:18">
      <c r="B565" s="141"/>
      <c r="C565" s="141"/>
      <c r="D565" s="141"/>
      <c r="E565" s="141"/>
      <c r="F565" s="142"/>
      <c r="G565" s="142"/>
      <c r="H565" s="142"/>
      <c r="I565" s="142"/>
      <c r="J565" s="142"/>
      <c r="K565" s="142"/>
      <c r="L565" s="142"/>
      <c r="M565" s="142"/>
      <c r="N565" s="142"/>
      <c r="O565" s="142"/>
      <c r="P565" s="142"/>
      <c r="Q565" s="142"/>
      <c r="R565" s="142"/>
    </row>
    <row r="566" spans="2:18">
      <c r="B566" s="141"/>
      <c r="C566" s="141"/>
      <c r="D566" s="141"/>
      <c r="E566" s="141"/>
      <c r="F566" s="142"/>
      <c r="G566" s="142"/>
      <c r="H566" s="142"/>
      <c r="I566" s="142"/>
      <c r="J566" s="142"/>
      <c r="K566" s="142"/>
      <c r="L566" s="142"/>
      <c r="M566" s="142"/>
      <c r="N566" s="142"/>
      <c r="O566" s="142"/>
      <c r="P566" s="142"/>
      <c r="Q566" s="142"/>
      <c r="R566" s="142"/>
    </row>
    <row r="567" spans="2:18">
      <c r="B567" s="141"/>
      <c r="C567" s="141"/>
      <c r="D567" s="141"/>
      <c r="E567" s="141"/>
      <c r="F567" s="142"/>
      <c r="G567" s="142"/>
      <c r="H567" s="142"/>
      <c r="I567" s="142"/>
      <c r="J567" s="142"/>
      <c r="K567" s="142"/>
      <c r="L567" s="142"/>
      <c r="M567" s="142"/>
      <c r="N567" s="142"/>
      <c r="O567" s="142"/>
      <c r="P567" s="142"/>
      <c r="Q567" s="142"/>
      <c r="R567" s="142"/>
    </row>
    <row r="568" spans="2:18">
      <c r="B568" s="141"/>
      <c r="C568" s="141"/>
      <c r="D568" s="141"/>
      <c r="E568" s="141"/>
      <c r="F568" s="142"/>
      <c r="G568" s="142"/>
      <c r="H568" s="142"/>
      <c r="I568" s="142"/>
      <c r="J568" s="142"/>
      <c r="K568" s="142"/>
      <c r="L568" s="142"/>
      <c r="M568" s="142"/>
      <c r="N568" s="142"/>
      <c r="O568" s="142"/>
      <c r="P568" s="142"/>
      <c r="Q568" s="142"/>
      <c r="R568" s="142"/>
    </row>
    <row r="569" spans="2:18">
      <c r="B569" s="141"/>
      <c r="C569" s="141"/>
      <c r="D569" s="141"/>
      <c r="E569" s="141"/>
      <c r="F569" s="142"/>
      <c r="G569" s="142"/>
      <c r="H569" s="142"/>
      <c r="I569" s="142"/>
      <c r="J569" s="142"/>
      <c r="K569" s="142"/>
      <c r="L569" s="142"/>
      <c r="M569" s="142"/>
      <c r="N569" s="142"/>
      <c r="O569" s="142"/>
      <c r="P569" s="142"/>
      <c r="Q569" s="142"/>
      <c r="R569" s="142"/>
    </row>
    <row r="570" spans="2:18">
      <c r="B570" s="141"/>
      <c r="C570" s="141"/>
      <c r="D570" s="141"/>
      <c r="E570" s="141"/>
      <c r="F570" s="142"/>
      <c r="G570" s="142"/>
      <c r="H570" s="142"/>
      <c r="I570" s="142"/>
      <c r="J570" s="142"/>
      <c r="K570" s="142"/>
      <c r="L570" s="142"/>
      <c r="M570" s="142"/>
      <c r="N570" s="142"/>
      <c r="O570" s="142"/>
      <c r="P570" s="142"/>
      <c r="Q570" s="142"/>
      <c r="R570" s="142"/>
    </row>
    <row r="571" spans="2:18">
      <c r="B571" s="141"/>
      <c r="C571" s="141"/>
      <c r="D571" s="141"/>
      <c r="E571" s="141"/>
      <c r="F571" s="142"/>
      <c r="G571" s="142"/>
      <c r="H571" s="142"/>
      <c r="I571" s="142"/>
      <c r="J571" s="142"/>
      <c r="K571" s="142"/>
      <c r="L571" s="142"/>
      <c r="M571" s="142"/>
      <c r="N571" s="142"/>
      <c r="O571" s="142"/>
      <c r="P571" s="142"/>
      <c r="Q571" s="142"/>
      <c r="R571" s="142"/>
    </row>
    <row r="572" spans="2:18">
      <c r="B572" s="141"/>
      <c r="C572" s="141"/>
      <c r="D572" s="141"/>
      <c r="E572" s="141"/>
      <c r="F572" s="142"/>
      <c r="G572" s="142"/>
      <c r="H572" s="142"/>
      <c r="I572" s="142"/>
      <c r="J572" s="142"/>
      <c r="K572" s="142"/>
      <c r="L572" s="142"/>
      <c r="M572" s="142"/>
      <c r="N572" s="142"/>
      <c r="O572" s="142"/>
      <c r="P572" s="142"/>
      <c r="Q572" s="142"/>
      <c r="R572" s="142"/>
    </row>
    <row r="573" spans="2:18">
      <c r="B573" s="141"/>
      <c r="C573" s="141"/>
      <c r="D573" s="141"/>
      <c r="E573" s="141"/>
      <c r="F573" s="142"/>
      <c r="G573" s="142"/>
      <c r="H573" s="142"/>
      <c r="I573" s="142"/>
      <c r="J573" s="142"/>
      <c r="K573" s="142"/>
      <c r="L573" s="142"/>
      <c r="M573" s="142"/>
      <c r="N573" s="142"/>
      <c r="O573" s="142"/>
      <c r="P573" s="142"/>
      <c r="Q573" s="142"/>
      <c r="R573" s="142"/>
    </row>
    <row r="574" spans="2:18">
      <c r="B574" s="141"/>
      <c r="C574" s="141"/>
      <c r="D574" s="141"/>
      <c r="E574" s="141"/>
      <c r="F574" s="142"/>
      <c r="G574" s="142"/>
      <c r="H574" s="142"/>
      <c r="I574" s="142"/>
      <c r="J574" s="142"/>
      <c r="K574" s="142"/>
      <c r="L574" s="142"/>
      <c r="M574" s="142"/>
      <c r="N574" s="142"/>
      <c r="O574" s="142"/>
      <c r="P574" s="142"/>
      <c r="Q574" s="142"/>
      <c r="R574" s="142"/>
    </row>
    <row r="575" spans="2:18">
      <c r="B575" s="141"/>
      <c r="C575" s="141"/>
      <c r="D575" s="141"/>
      <c r="E575" s="141"/>
      <c r="F575" s="142"/>
      <c r="G575" s="142"/>
      <c r="H575" s="142"/>
      <c r="I575" s="142"/>
      <c r="J575" s="142"/>
      <c r="K575" s="142"/>
      <c r="L575" s="142"/>
      <c r="M575" s="142"/>
      <c r="N575" s="142"/>
      <c r="O575" s="142"/>
      <c r="P575" s="142"/>
      <c r="Q575" s="142"/>
      <c r="R575" s="142"/>
    </row>
    <row r="576" spans="2:18">
      <c r="B576" s="141"/>
      <c r="C576" s="141"/>
      <c r="D576" s="141"/>
      <c r="E576" s="141"/>
      <c r="F576" s="142"/>
      <c r="G576" s="142"/>
      <c r="H576" s="142"/>
      <c r="I576" s="142"/>
      <c r="J576" s="142"/>
      <c r="K576" s="142"/>
      <c r="L576" s="142"/>
      <c r="M576" s="142"/>
      <c r="N576" s="142"/>
      <c r="O576" s="142"/>
      <c r="P576" s="142"/>
      <c r="Q576" s="142"/>
      <c r="R576" s="142"/>
    </row>
    <row r="577" spans="2:18">
      <c r="B577" s="141"/>
      <c r="C577" s="141"/>
      <c r="D577" s="141"/>
      <c r="E577" s="141"/>
      <c r="F577" s="142"/>
      <c r="G577" s="142"/>
      <c r="H577" s="142"/>
      <c r="I577" s="142"/>
      <c r="J577" s="142"/>
      <c r="K577" s="142"/>
      <c r="L577" s="142"/>
      <c r="M577" s="142"/>
      <c r="N577" s="142"/>
      <c r="O577" s="142"/>
      <c r="P577" s="142"/>
      <c r="Q577" s="142"/>
      <c r="R577" s="142"/>
    </row>
    <row r="578" spans="2:18">
      <c r="B578" s="141"/>
      <c r="C578" s="141"/>
      <c r="D578" s="141"/>
      <c r="E578" s="141"/>
      <c r="F578" s="142"/>
      <c r="G578" s="142"/>
      <c r="H578" s="142"/>
      <c r="I578" s="142"/>
      <c r="J578" s="142"/>
      <c r="K578" s="142"/>
      <c r="L578" s="142"/>
      <c r="M578" s="142"/>
      <c r="N578" s="142"/>
      <c r="O578" s="142"/>
      <c r="P578" s="142"/>
      <c r="Q578" s="142"/>
      <c r="R578" s="142"/>
    </row>
    <row r="579" spans="2:18">
      <c r="B579" s="141"/>
      <c r="C579" s="141"/>
      <c r="D579" s="141"/>
      <c r="E579" s="141"/>
      <c r="F579" s="142"/>
      <c r="G579" s="142"/>
      <c r="H579" s="142"/>
      <c r="I579" s="142"/>
      <c r="J579" s="142"/>
      <c r="K579" s="142"/>
      <c r="L579" s="142"/>
      <c r="M579" s="142"/>
      <c r="N579" s="142"/>
      <c r="O579" s="142"/>
      <c r="P579" s="142"/>
      <c r="Q579" s="142"/>
      <c r="R579" s="142"/>
    </row>
    <row r="580" spans="2:18">
      <c r="B580" s="141"/>
      <c r="C580" s="141"/>
      <c r="D580" s="141"/>
      <c r="E580" s="141"/>
      <c r="F580" s="142"/>
      <c r="G580" s="142"/>
      <c r="H580" s="142"/>
      <c r="I580" s="142"/>
      <c r="J580" s="142"/>
      <c r="K580" s="142"/>
      <c r="L580" s="142"/>
      <c r="M580" s="142"/>
      <c r="N580" s="142"/>
      <c r="O580" s="142"/>
      <c r="P580" s="142"/>
      <c r="Q580" s="142"/>
      <c r="R580" s="142"/>
    </row>
    <row r="581" spans="2:18">
      <c r="B581" s="141"/>
      <c r="C581" s="141"/>
      <c r="D581" s="141"/>
      <c r="E581" s="141"/>
      <c r="F581" s="142"/>
      <c r="G581" s="142"/>
      <c r="H581" s="142"/>
      <c r="I581" s="142"/>
      <c r="J581" s="142"/>
      <c r="K581" s="142"/>
      <c r="L581" s="142"/>
      <c r="M581" s="142"/>
      <c r="N581" s="142"/>
      <c r="O581" s="142"/>
      <c r="P581" s="142"/>
      <c r="Q581" s="142"/>
      <c r="R581" s="142"/>
    </row>
    <row r="582" spans="2:18">
      <c r="B582" s="141"/>
      <c r="C582" s="141"/>
      <c r="D582" s="141"/>
      <c r="E582" s="141"/>
      <c r="F582" s="142"/>
      <c r="G582" s="142"/>
      <c r="H582" s="142"/>
      <c r="I582" s="142"/>
      <c r="J582" s="142"/>
      <c r="K582" s="142"/>
      <c r="L582" s="142"/>
      <c r="M582" s="142"/>
      <c r="N582" s="142"/>
      <c r="O582" s="142"/>
      <c r="P582" s="142"/>
      <c r="Q582" s="142"/>
      <c r="R582" s="142"/>
    </row>
    <row r="583" spans="2:18">
      <c r="B583" s="141"/>
      <c r="C583" s="141"/>
      <c r="D583" s="141"/>
      <c r="E583" s="141"/>
      <c r="F583" s="142"/>
      <c r="G583" s="142"/>
      <c r="H583" s="142"/>
      <c r="I583" s="142"/>
      <c r="J583" s="142"/>
      <c r="K583" s="142"/>
      <c r="L583" s="142"/>
      <c r="M583" s="142"/>
      <c r="N583" s="142"/>
      <c r="O583" s="142"/>
      <c r="P583" s="142"/>
      <c r="Q583" s="142"/>
      <c r="R583" s="142"/>
    </row>
    <row r="584" spans="2:18">
      <c r="B584" s="141"/>
      <c r="C584" s="141"/>
      <c r="D584" s="141"/>
      <c r="E584" s="141"/>
      <c r="F584" s="142"/>
      <c r="G584" s="142"/>
      <c r="H584" s="142"/>
      <c r="I584" s="142"/>
      <c r="J584" s="142"/>
      <c r="K584" s="142"/>
      <c r="L584" s="142"/>
      <c r="M584" s="142"/>
      <c r="N584" s="142"/>
      <c r="O584" s="142"/>
      <c r="P584" s="142"/>
      <c r="Q584" s="142"/>
      <c r="R584" s="142"/>
    </row>
    <row r="585" spans="2:18">
      <c r="B585" s="141"/>
      <c r="C585" s="141"/>
      <c r="D585" s="141"/>
      <c r="E585" s="141"/>
      <c r="F585" s="142"/>
      <c r="G585" s="142"/>
      <c r="H585" s="142"/>
      <c r="I585" s="142"/>
      <c r="J585" s="142"/>
      <c r="K585" s="142"/>
      <c r="L585" s="142"/>
      <c r="M585" s="142"/>
      <c r="N585" s="142"/>
      <c r="O585" s="142"/>
      <c r="P585" s="142"/>
      <c r="Q585" s="142"/>
      <c r="R585" s="142"/>
    </row>
    <row r="586" spans="2:18">
      <c r="B586" s="141"/>
      <c r="C586" s="141"/>
      <c r="D586" s="141"/>
      <c r="E586" s="141"/>
      <c r="F586" s="142"/>
      <c r="G586" s="142"/>
      <c r="H586" s="142"/>
      <c r="I586" s="142"/>
      <c r="J586" s="142"/>
      <c r="K586" s="142"/>
      <c r="L586" s="142"/>
      <c r="M586" s="142"/>
      <c r="N586" s="142"/>
      <c r="O586" s="142"/>
      <c r="P586" s="142"/>
      <c r="Q586" s="142"/>
      <c r="R586" s="142"/>
    </row>
    <row r="587" spans="2:18">
      <c r="B587" s="141"/>
      <c r="C587" s="141"/>
      <c r="D587" s="141"/>
      <c r="E587" s="141"/>
      <c r="F587" s="142"/>
      <c r="G587" s="142"/>
      <c r="H587" s="142"/>
      <c r="I587" s="142"/>
      <c r="J587" s="142"/>
      <c r="K587" s="142"/>
      <c r="L587" s="142"/>
      <c r="M587" s="142"/>
      <c r="N587" s="142"/>
      <c r="O587" s="142"/>
      <c r="P587" s="142"/>
      <c r="Q587" s="142"/>
      <c r="R587" s="142"/>
    </row>
    <row r="588" spans="2:18">
      <c r="B588" s="141"/>
      <c r="C588" s="141"/>
      <c r="D588" s="141"/>
      <c r="E588" s="141"/>
      <c r="F588" s="142"/>
      <c r="G588" s="142"/>
      <c r="H588" s="142"/>
      <c r="I588" s="142"/>
      <c r="J588" s="142"/>
      <c r="K588" s="142"/>
      <c r="L588" s="142"/>
      <c r="M588" s="142"/>
      <c r="N588" s="142"/>
      <c r="O588" s="142"/>
      <c r="P588" s="142"/>
      <c r="Q588" s="142"/>
      <c r="R588" s="142"/>
    </row>
    <row r="589" spans="2:18">
      <c r="B589" s="141"/>
      <c r="C589" s="141"/>
      <c r="D589" s="141"/>
      <c r="E589" s="141"/>
      <c r="F589" s="142"/>
      <c r="G589" s="142"/>
      <c r="H589" s="142"/>
      <c r="I589" s="142"/>
      <c r="J589" s="142"/>
      <c r="K589" s="142"/>
      <c r="L589" s="142"/>
      <c r="M589" s="142"/>
      <c r="N589" s="142"/>
      <c r="O589" s="142"/>
      <c r="P589" s="142"/>
      <c r="Q589" s="142"/>
      <c r="R589" s="142"/>
    </row>
    <row r="590" spans="2:18">
      <c r="B590" s="141"/>
      <c r="C590" s="141"/>
      <c r="D590" s="141"/>
      <c r="E590" s="141"/>
      <c r="F590" s="142"/>
      <c r="G590" s="142"/>
      <c r="H590" s="142"/>
      <c r="I590" s="142"/>
      <c r="J590" s="142"/>
      <c r="K590" s="142"/>
      <c r="L590" s="142"/>
      <c r="M590" s="142"/>
      <c r="N590" s="142"/>
      <c r="O590" s="142"/>
      <c r="P590" s="142"/>
      <c r="Q590" s="142"/>
      <c r="R590" s="142"/>
    </row>
    <row r="591" spans="2:18">
      <c r="B591" s="141"/>
      <c r="C591" s="141"/>
      <c r="D591" s="141"/>
      <c r="E591" s="141"/>
      <c r="F591" s="142"/>
      <c r="G591" s="142"/>
      <c r="H591" s="142"/>
      <c r="I591" s="142"/>
      <c r="J591" s="142"/>
      <c r="K591" s="142"/>
      <c r="L591" s="142"/>
      <c r="M591" s="142"/>
      <c r="N591" s="142"/>
      <c r="O591" s="142"/>
      <c r="P591" s="142"/>
      <c r="Q591" s="142"/>
      <c r="R591" s="142"/>
    </row>
    <row r="592" spans="2:18">
      <c r="B592" s="141"/>
      <c r="C592" s="141"/>
      <c r="D592" s="141"/>
      <c r="E592" s="141"/>
      <c r="F592" s="142"/>
      <c r="G592" s="142"/>
      <c r="H592" s="142"/>
      <c r="I592" s="142"/>
      <c r="J592" s="142"/>
      <c r="K592" s="142"/>
      <c r="L592" s="142"/>
      <c r="M592" s="142"/>
      <c r="N592" s="142"/>
      <c r="O592" s="142"/>
      <c r="P592" s="142"/>
      <c r="Q592" s="142"/>
      <c r="R592" s="142"/>
    </row>
    <row r="593" spans="2:18">
      <c r="B593" s="141"/>
      <c r="C593" s="141"/>
      <c r="D593" s="141"/>
      <c r="E593" s="141"/>
      <c r="F593" s="142"/>
      <c r="G593" s="142"/>
      <c r="H593" s="142"/>
      <c r="I593" s="142"/>
      <c r="J593" s="142"/>
      <c r="K593" s="142"/>
      <c r="L593" s="142"/>
      <c r="M593" s="142"/>
      <c r="N593" s="142"/>
      <c r="O593" s="142"/>
      <c r="P593" s="142"/>
      <c r="Q593" s="142"/>
      <c r="R593" s="142"/>
    </row>
    <row r="594" spans="2:18">
      <c r="B594" s="141"/>
      <c r="C594" s="141"/>
      <c r="D594" s="141"/>
      <c r="E594" s="141"/>
      <c r="F594" s="142"/>
      <c r="G594" s="142"/>
      <c r="H594" s="142"/>
      <c r="I594" s="142"/>
      <c r="J594" s="142"/>
      <c r="K594" s="142"/>
      <c r="L594" s="142"/>
      <c r="M594" s="142"/>
      <c r="N594" s="142"/>
      <c r="O594" s="142"/>
      <c r="P594" s="142"/>
      <c r="Q594" s="142"/>
      <c r="R594" s="142"/>
    </row>
    <row r="595" spans="2:18">
      <c r="B595" s="141"/>
      <c r="C595" s="141"/>
      <c r="D595" s="141"/>
      <c r="E595" s="141"/>
      <c r="F595" s="142"/>
      <c r="G595" s="142"/>
      <c r="H595" s="142"/>
      <c r="I595" s="142"/>
      <c r="J595" s="142"/>
      <c r="K595" s="142"/>
      <c r="L595" s="142"/>
      <c r="M595" s="142"/>
      <c r="N595" s="142"/>
      <c r="O595" s="142"/>
      <c r="P595" s="142"/>
      <c r="Q595" s="142"/>
      <c r="R595" s="142"/>
    </row>
    <row r="596" spans="2:18">
      <c r="B596" s="141"/>
      <c r="C596" s="141"/>
      <c r="D596" s="141"/>
      <c r="E596" s="141"/>
      <c r="F596" s="142"/>
      <c r="G596" s="142"/>
      <c r="H596" s="142"/>
      <c r="I596" s="142"/>
      <c r="J596" s="142"/>
      <c r="K596" s="142"/>
      <c r="L596" s="142"/>
      <c r="M596" s="142"/>
      <c r="N596" s="142"/>
      <c r="O596" s="142"/>
      <c r="P596" s="142"/>
      <c r="Q596" s="142"/>
      <c r="R596" s="142"/>
    </row>
    <row r="597" spans="2:18">
      <c r="B597" s="141"/>
      <c r="C597" s="141"/>
      <c r="D597" s="141"/>
      <c r="E597" s="141"/>
      <c r="F597" s="142"/>
      <c r="G597" s="142"/>
      <c r="H597" s="142"/>
      <c r="I597" s="142"/>
      <c r="J597" s="142"/>
      <c r="K597" s="142"/>
      <c r="L597" s="142"/>
      <c r="M597" s="142"/>
      <c r="N597" s="142"/>
      <c r="O597" s="142"/>
      <c r="P597" s="142"/>
      <c r="Q597" s="142"/>
      <c r="R597" s="142"/>
    </row>
    <row r="598" spans="2:18">
      <c r="B598" s="141"/>
      <c r="C598" s="141"/>
      <c r="D598" s="141"/>
      <c r="E598" s="141"/>
      <c r="F598" s="142"/>
      <c r="G598" s="142"/>
      <c r="H598" s="142"/>
      <c r="I598" s="142"/>
      <c r="J598" s="142"/>
      <c r="K598" s="142"/>
      <c r="L598" s="142"/>
      <c r="M598" s="142"/>
      <c r="N598" s="142"/>
      <c r="O598" s="142"/>
      <c r="P598" s="142"/>
      <c r="Q598" s="142"/>
      <c r="R598" s="142"/>
    </row>
    <row r="599" spans="2:18">
      <c r="B599" s="141"/>
      <c r="C599" s="141"/>
      <c r="D599" s="141"/>
      <c r="E599" s="141"/>
      <c r="F599" s="142"/>
      <c r="G599" s="142"/>
      <c r="H599" s="142"/>
      <c r="I599" s="142"/>
      <c r="J599" s="142"/>
      <c r="K599" s="142"/>
      <c r="L599" s="142"/>
      <c r="M599" s="142"/>
      <c r="N599" s="142"/>
      <c r="O599" s="142"/>
      <c r="P599" s="142"/>
      <c r="Q599" s="142"/>
      <c r="R599" s="142"/>
    </row>
    <row r="600" spans="2:18">
      <c r="B600" s="141"/>
      <c r="C600" s="141"/>
      <c r="D600" s="141"/>
      <c r="E600" s="141"/>
      <c r="F600" s="142"/>
      <c r="G600" s="142"/>
      <c r="H600" s="142"/>
      <c r="I600" s="142"/>
      <c r="J600" s="142"/>
      <c r="K600" s="142"/>
      <c r="L600" s="142"/>
      <c r="M600" s="142"/>
      <c r="N600" s="142"/>
      <c r="O600" s="142"/>
      <c r="P600" s="142"/>
      <c r="Q600" s="142"/>
      <c r="R600" s="142"/>
    </row>
    <row r="601" spans="2:18">
      <c r="B601" s="141"/>
      <c r="C601" s="141"/>
      <c r="D601" s="141"/>
      <c r="E601" s="141"/>
      <c r="F601" s="142"/>
      <c r="G601" s="142"/>
      <c r="H601" s="142"/>
      <c r="I601" s="142"/>
      <c r="J601" s="142"/>
      <c r="K601" s="142"/>
      <c r="L601" s="142"/>
      <c r="M601" s="142"/>
      <c r="N601" s="142"/>
      <c r="O601" s="142"/>
      <c r="P601" s="142"/>
      <c r="Q601" s="142"/>
      <c r="R601" s="142"/>
    </row>
    <row r="602" spans="2:18">
      <c r="B602" s="141"/>
      <c r="C602" s="141"/>
      <c r="D602" s="141"/>
      <c r="E602" s="141"/>
      <c r="F602" s="142"/>
      <c r="G602" s="142"/>
      <c r="H602" s="142"/>
      <c r="I602" s="142"/>
      <c r="J602" s="142"/>
      <c r="K602" s="142"/>
      <c r="L602" s="142"/>
      <c r="M602" s="142"/>
      <c r="N602" s="142"/>
      <c r="O602" s="142"/>
      <c r="P602" s="142"/>
      <c r="Q602" s="142"/>
      <c r="R602" s="142"/>
    </row>
    <row r="603" spans="2:18">
      <c r="B603" s="141"/>
      <c r="C603" s="141"/>
      <c r="D603" s="141"/>
      <c r="E603" s="141"/>
      <c r="F603" s="142"/>
      <c r="G603" s="142"/>
      <c r="H603" s="142"/>
      <c r="I603" s="142"/>
      <c r="J603" s="142"/>
      <c r="K603" s="142"/>
      <c r="L603" s="142"/>
      <c r="M603" s="142"/>
      <c r="N603" s="142"/>
      <c r="O603" s="142"/>
      <c r="P603" s="142"/>
      <c r="Q603" s="142"/>
      <c r="R603" s="142"/>
    </row>
    <row r="604" spans="2:18">
      <c r="B604" s="141"/>
      <c r="C604" s="141"/>
      <c r="D604" s="141"/>
      <c r="E604" s="141"/>
      <c r="F604" s="142"/>
      <c r="G604" s="142"/>
      <c r="H604" s="142"/>
      <c r="I604" s="142"/>
      <c r="J604" s="142"/>
      <c r="K604" s="142"/>
      <c r="L604" s="142"/>
      <c r="M604" s="142"/>
      <c r="N604" s="142"/>
      <c r="O604" s="142"/>
      <c r="P604" s="142"/>
      <c r="Q604" s="142"/>
      <c r="R604" s="142"/>
    </row>
    <row r="605" spans="2:18">
      <c r="B605" s="141"/>
      <c r="C605" s="141"/>
      <c r="D605" s="141"/>
      <c r="E605" s="141"/>
      <c r="F605" s="142"/>
      <c r="G605" s="142"/>
      <c r="H605" s="142"/>
      <c r="I605" s="142"/>
      <c r="J605" s="142"/>
      <c r="K605" s="142"/>
      <c r="L605" s="142"/>
      <c r="M605" s="142"/>
      <c r="N605" s="142"/>
      <c r="O605" s="142"/>
      <c r="P605" s="142"/>
      <c r="Q605" s="142"/>
      <c r="R605" s="142"/>
    </row>
    <row r="606" spans="2:18">
      <c r="B606" s="141"/>
      <c r="C606" s="141"/>
      <c r="D606" s="141"/>
      <c r="E606" s="141"/>
      <c r="F606" s="142"/>
      <c r="G606" s="142"/>
      <c r="H606" s="142"/>
      <c r="I606" s="142"/>
      <c r="J606" s="142"/>
      <c r="K606" s="142"/>
      <c r="L606" s="142"/>
      <c r="M606" s="142"/>
      <c r="N606" s="142"/>
      <c r="O606" s="142"/>
      <c r="P606" s="142"/>
      <c r="Q606" s="142"/>
      <c r="R606" s="142"/>
    </row>
    <row r="607" spans="2:18">
      <c r="B607" s="141"/>
      <c r="C607" s="141"/>
      <c r="D607" s="141"/>
      <c r="E607" s="141"/>
      <c r="F607" s="142"/>
      <c r="G607" s="142"/>
      <c r="H607" s="142"/>
      <c r="I607" s="142"/>
      <c r="J607" s="142"/>
      <c r="K607" s="142"/>
      <c r="L607" s="142"/>
      <c r="M607" s="142"/>
      <c r="N607" s="142"/>
      <c r="O607" s="142"/>
      <c r="P607" s="142"/>
      <c r="Q607" s="142"/>
      <c r="R607" s="142"/>
    </row>
    <row r="608" spans="2:18">
      <c r="B608" s="141"/>
      <c r="C608" s="141"/>
      <c r="D608" s="141"/>
      <c r="E608" s="141"/>
      <c r="F608" s="142"/>
      <c r="G608" s="142"/>
      <c r="H608" s="142"/>
      <c r="I608" s="142"/>
      <c r="J608" s="142"/>
      <c r="K608" s="142"/>
      <c r="L608" s="142"/>
      <c r="M608" s="142"/>
      <c r="N608" s="142"/>
      <c r="O608" s="142"/>
      <c r="P608" s="142"/>
      <c r="Q608" s="142"/>
      <c r="R608" s="142"/>
    </row>
    <row r="609" spans="2:18">
      <c r="B609" s="141"/>
      <c r="C609" s="141"/>
      <c r="D609" s="141"/>
      <c r="E609" s="141"/>
      <c r="F609" s="142"/>
      <c r="G609" s="142"/>
      <c r="H609" s="142"/>
      <c r="I609" s="142"/>
      <c r="J609" s="142"/>
      <c r="K609" s="142"/>
      <c r="L609" s="142"/>
      <c r="M609" s="142"/>
      <c r="N609" s="142"/>
      <c r="O609" s="142"/>
      <c r="P609" s="142"/>
      <c r="Q609" s="142"/>
      <c r="R609" s="142"/>
    </row>
    <row r="610" spans="2:18">
      <c r="B610" s="141"/>
      <c r="C610" s="141"/>
      <c r="D610" s="141"/>
      <c r="E610" s="141"/>
      <c r="F610" s="142"/>
      <c r="G610" s="142"/>
      <c r="H610" s="142"/>
      <c r="I610" s="142"/>
      <c r="J610" s="142"/>
      <c r="K610" s="142"/>
      <c r="L610" s="142"/>
      <c r="M610" s="142"/>
      <c r="N610" s="142"/>
      <c r="O610" s="142"/>
      <c r="P610" s="142"/>
      <c r="Q610" s="142"/>
      <c r="R610" s="142"/>
    </row>
    <row r="611" spans="2:18">
      <c r="B611" s="141"/>
      <c r="C611" s="141"/>
      <c r="D611" s="141"/>
      <c r="E611" s="141"/>
      <c r="F611" s="142"/>
      <c r="G611" s="142"/>
      <c r="H611" s="142"/>
      <c r="I611" s="142"/>
      <c r="J611" s="142"/>
      <c r="K611" s="142"/>
      <c r="L611" s="142"/>
      <c r="M611" s="142"/>
      <c r="N611" s="142"/>
      <c r="O611" s="142"/>
      <c r="P611" s="142"/>
      <c r="Q611" s="142"/>
      <c r="R611" s="142"/>
    </row>
    <row r="612" spans="2:18">
      <c r="B612" s="141"/>
      <c r="C612" s="141"/>
      <c r="D612" s="141"/>
      <c r="E612" s="141"/>
      <c r="F612" s="142"/>
      <c r="G612" s="142"/>
      <c r="H612" s="142"/>
      <c r="I612" s="142"/>
      <c r="J612" s="142"/>
      <c r="K612" s="142"/>
      <c r="L612" s="142"/>
      <c r="M612" s="142"/>
      <c r="N612" s="142"/>
      <c r="O612" s="142"/>
      <c r="P612" s="142"/>
      <c r="Q612" s="142"/>
      <c r="R612" s="142"/>
    </row>
    <row r="613" spans="2:18">
      <c r="B613" s="141"/>
      <c r="C613" s="141"/>
      <c r="D613" s="141"/>
      <c r="E613" s="141"/>
      <c r="F613" s="142"/>
      <c r="G613" s="142"/>
      <c r="H613" s="142"/>
      <c r="I613" s="142"/>
      <c r="J613" s="142"/>
      <c r="K613" s="142"/>
      <c r="L613" s="142"/>
      <c r="M613" s="142"/>
      <c r="N613" s="142"/>
      <c r="O613" s="142"/>
      <c r="P613" s="142"/>
      <c r="Q613" s="142"/>
      <c r="R613" s="142"/>
    </row>
    <row r="614" spans="2:18">
      <c r="B614" s="141"/>
      <c r="C614" s="141"/>
      <c r="D614" s="141"/>
      <c r="E614" s="141"/>
      <c r="F614" s="142"/>
      <c r="G614" s="142"/>
      <c r="H614" s="142"/>
      <c r="I614" s="142"/>
      <c r="J614" s="142"/>
      <c r="K614" s="142"/>
      <c r="L614" s="142"/>
      <c r="M614" s="142"/>
      <c r="N614" s="142"/>
      <c r="O614" s="142"/>
      <c r="P614" s="142"/>
      <c r="Q614" s="142"/>
      <c r="R614" s="142"/>
    </row>
    <row r="615" spans="2:18">
      <c r="B615" s="141"/>
      <c r="C615" s="141"/>
      <c r="D615" s="141"/>
      <c r="E615" s="141"/>
      <c r="F615" s="142"/>
      <c r="G615" s="142"/>
      <c r="H615" s="142"/>
      <c r="I615" s="142"/>
      <c r="J615" s="142"/>
      <c r="K615" s="142"/>
      <c r="L615" s="142"/>
      <c r="M615" s="142"/>
      <c r="N615" s="142"/>
      <c r="O615" s="142"/>
      <c r="P615" s="142"/>
      <c r="Q615" s="142"/>
      <c r="R615" s="142"/>
    </row>
    <row r="616" spans="2:18">
      <c r="B616" s="141"/>
      <c r="C616" s="141"/>
      <c r="D616" s="141"/>
      <c r="E616" s="141"/>
      <c r="F616" s="142"/>
      <c r="G616" s="142"/>
      <c r="H616" s="142"/>
      <c r="I616" s="142"/>
      <c r="J616" s="142"/>
      <c r="K616" s="142"/>
      <c r="L616" s="142"/>
      <c r="M616" s="142"/>
      <c r="N616" s="142"/>
      <c r="O616" s="142"/>
      <c r="P616" s="142"/>
      <c r="Q616" s="142"/>
      <c r="R616" s="142"/>
    </row>
    <row r="617" spans="2:18">
      <c r="B617" s="141"/>
      <c r="C617" s="141"/>
      <c r="D617" s="141"/>
      <c r="E617" s="141"/>
      <c r="F617" s="142"/>
      <c r="G617" s="142"/>
      <c r="H617" s="142"/>
      <c r="I617" s="142"/>
      <c r="J617" s="142"/>
      <c r="K617" s="142"/>
      <c r="L617" s="142"/>
      <c r="M617" s="142"/>
      <c r="N617" s="142"/>
      <c r="O617" s="142"/>
      <c r="P617" s="142"/>
      <c r="Q617" s="142"/>
      <c r="R617" s="142"/>
    </row>
    <row r="618" spans="2:18">
      <c r="B618" s="141"/>
      <c r="C618" s="141"/>
      <c r="D618" s="141"/>
      <c r="E618" s="141"/>
      <c r="F618" s="142"/>
      <c r="G618" s="142"/>
      <c r="H618" s="142"/>
      <c r="I618" s="142"/>
      <c r="J618" s="142"/>
      <c r="K618" s="142"/>
      <c r="L618" s="142"/>
      <c r="M618" s="142"/>
      <c r="N618" s="142"/>
      <c r="O618" s="142"/>
      <c r="P618" s="142"/>
      <c r="Q618" s="142"/>
      <c r="R618" s="142"/>
    </row>
    <row r="619" spans="2:18">
      <c r="B619" s="141"/>
      <c r="C619" s="141"/>
      <c r="D619" s="141"/>
      <c r="E619" s="141"/>
      <c r="F619" s="142"/>
      <c r="G619" s="142"/>
      <c r="H619" s="142"/>
      <c r="I619" s="142"/>
      <c r="J619" s="142"/>
      <c r="K619" s="142"/>
      <c r="L619" s="142"/>
      <c r="M619" s="142"/>
      <c r="N619" s="142"/>
      <c r="O619" s="142"/>
      <c r="P619" s="142"/>
      <c r="Q619" s="142"/>
      <c r="R619" s="142"/>
    </row>
    <row r="620" spans="2:18">
      <c r="B620" s="141"/>
      <c r="C620" s="141"/>
      <c r="D620" s="141"/>
      <c r="E620" s="141"/>
      <c r="F620" s="142"/>
      <c r="G620" s="142"/>
      <c r="H620" s="142"/>
      <c r="I620" s="142"/>
      <c r="J620" s="142"/>
      <c r="K620" s="142"/>
      <c r="L620" s="142"/>
      <c r="M620" s="142"/>
      <c r="N620" s="142"/>
      <c r="O620" s="142"/>
      <c r="P620" s="142"/>
      <c r="Q620" s="142"/>
      <c r="R620" s="142"/>
    </row>
    <row r="621" spans="2:18">
      <c r="B621" s="141"/>
      <c r="C621" s="141"/>
      <c r="D621" s="141"/>
      <c r="E621" s="141"/>
      <c r="F621" s="142"/>
      <c r="G621" s="142"/>
      <c r="H621" s="142"/>
      <c r="I621" s="142"/>
      <c r="J621" s="142"/>
      <c r="K621" s="142"/>
      <c r="L621" s="142"/>
      <c r="M621" s="142"/>
      <c r="N621" s="142"/>
      <c r="O621" s="142"/>
      <c r="P621" s="142"/>
      <c r="Q621" s="142"/>
      <c r="R621" s="142"/>
    </row>
    <row r="622" spans="2:18">
      <c r="B622" s="141"/>
      <c r="C622" s="141"/>
      <c r="D622" s="141"/>
      <c r="E622" s="141"/>
      <c r="F622" s="142"/>
      <c r="G622" s="142"/>
      <c r="H622" s="142"/>
      <c r="I622" s="142"/>
      <c r="J622" s="142"/>
      <c r="K622" s="142"/>
      <c r="L622" s="142"/>
      <c r="M622" s="142"/>
      <c r="N622" s="142"/>
      <c r="O622" s="142"/>
      <c r="P622" s="142"/>
      <c r="Q622" s="142"/>
      <c r="R622" s="142"/>
    </row>
    <row r="623" spans="2:18">
      <c r="B623" s="141"/>
      <c r="C623" s="141"/>
      <c r="D623" s="141"/>
      <c r="E623" s="141"/>
      <c r="F623" s="142"/>
      <c r="G623" s="142"/>
      <c r="H623" s="142"/>
      <c r="I623" s="142"/>
      <c r="J623" s="142"/>
      <c r="K623" s="142"/>
      <c r="L623" s="142"/>
      <c r="M623" s="142"/>
      <c r="N623" s="142"/>
      <c r="O623" s="142"/>
      <c r="P623" s="142"/>
      <c r="Q623" s="142"/>
      <c r="R623" s="142"/>
    </row>
    <row r="624" spans="2:18">
      <c r="B624" s="141"/>
      <c r="C624" s="141"/>
      <c r="D624" s="141"/>
      <c r="E624" s="141"/>
      <c r="F624" s="142"/>
      <c r="G624" s="142"/>
      <c r="H624" s="142"/>
      <c r="I624" s="142"/>
      <c r="J624" s="142"/>
      <c r="K624" s="142"/>
      <c r="L624" s="142"/>
      <c r="M624" s="142"/>
      <c r="N624" s="142"/>
      <c r="O624" s="142"/>
      <c r="P624" s="142"/>
      <c r="Q624" s="142"/>
      <c r="R624" s="142"/>
    </row>
    <row r="625" spans="2:18">
      <c r="B625" s="141"/>
      <c r="C625" s="141"/>
      <c r="D625" s="141"/>
      <c r="E625" s="141"/>
      <c r="F625" s="142"/>
      <c r="G625" s="142"/>
      <c r="H625" s="142"/>
      <c r="I625" s="142"/>
      <c r="J625" s="142"/>
      <c r="K625" s="142"/>
      <c r="L625" s="142"/>
      <c r="M625" s="142"/>
      <c r="N625" s="142"/>
      <c r="O625" s="142"/>
      <c r="P625" s="142"/>
      <c r="Q625" s="142"/>
      <c r="R625" s="142"/>
    </row>
    <row r="626" spans="2:18">
      <c r="B626" s="141"/>
      <c r="C626" s="141"/>
      <c r="D626" s="141"/>
      <c r="E626" s="141"/>
      <c r="F626" s="142"/>
      <c r="G626" s="142"/>
      <c r="H626" s="142"/>
      <c r="I626" s="142"/>
      <c r="J626" s="142"/>
      <c r="K626" s="142"/>
      <c r="L626" s="142"/>
      <c r="M626" s="142"/>
      <c r="N626" s="142"/>
      <c r="O626" s="142"/>
      <c r="P626" s="142"/>
      <c r="Q626" s="142"/>
      <c r="R626" s="142"/>
    </row>
    <row r="627" spans="2:18">
      <c r="B627" s="141"/>
      <c r="C627" s="141"/>
      <c r="D627" s="141"/>
      <c r="E627" s="141"/>
      <c r="F627" s="142"/>
      <c r="G627" s="142"/>
      <c r="H627" s="142"/>
      <c r="I627" s="142"/>
      <c r="J627" s="142"/>
      <c r="K627" s="142"/>
      <c r="L627" s="142"/>
      <c r="M627" s="142"/>
      <c r="N627" s="142"/>
      <c r="O627" s="142"/>
      <c r="P627" s="142"/>
      <c r="Q627" s="142"/>
      <c r="R627" s="142"/>
    </row>
    <row r="628" spans="2:18">
      <c r="B628" s="141"/>
      <c r="C628" s="141"/>
      <c r="D628" s="141"/>
      <c r="E628" s="141"/>
      <c r="F628" s="142"/>
      <c r="G628" s="142"/>
      <c r="H628" s="142"/>
      <c r="I628" s="142"/>
      <c r="J628" s="142"/>
      <c r="K628" s="142"/>
      <c r="L628" s="142"/>
      <c r="M628" s="142"/>
      <c r="N628" s="142"/>
      <c r="O628" s="142"/>
      <c r="P628" s="142"/>
      <c r="Q628" s="142"/>
      <c r="R628" s="142"/>
    </row>
    <row r="629" spans="2:18">
      <c r="B629" s="141"/>
      <c r="C629" s="141"/>
      <c r="D629" s="141"/>
      <c r="E629" s="141"/>
      <c r="F629" s="142"/>
      <c r="G629" s="142"/>
      <c r="H629" s="142"/>
      <c r="I629" s="142"/>
      <c r="J629" s="142"/>
      <c r="K629" s="142"/>
      <c r="L629" s="142"/>
      <c r="M629" s="142"/>
      <c r="N629" s="142"/>
      <c r="O629" s="142"/>
      <c r="P629" s="142"/>
      <c r="Q629" s="142"/>
      <c r="R629" s="142"/>
    </row>
    <row r="630" spans="2:18">
      <c r="B630" s="141"/>
      <c r="C630" s="141"/>
      <c r="D630" s="141"/>
      <c r="E630" s="141"/>
      <c r="F630" s="142"/>
      <c r="G630" s="142"/>
      <c r="H630" s="142"/>
      <c r="I630" s="142"/>
      <c r="J630" s="142"/>
      <c r="K630" s="142"/>
      <c r="L630" s="142"/>
      <c r="M630" s="142"/>
      <c r="N630" s="142"/>
      <c r="O630" s="142"/>
      <c r="P630" s="142"/>
      <c r="Q630" s="142"/>
      <c r="R630" s="142"/>
    </row>
    <row r="631" spans="2:18">
      <c r="B631" s="141"/>
      <c r="C631" s="141"/>
      <c r="D631" s="141"/>
      <c r="E631" s="141"/>
      <c r="F631" s="142"/>
      <c r="G631" s="142"/>
      <c r="H631" s="142"/>
      <c r="I631" s="142"/>
      <c r="J631" s="142"/>
      <c r="K631" s="142"/>
      <c r="L631" s="142"/>
      <c r="M631" s="142"/>
      <c r="N631" s="142"/>
      <c r="O631" s="142"/>
      <c r="P631" s="142"/>
      <c r="Q631" s="142"/>
      <c r="R631" s="142"/>
    </row>
    <row r="632" spans="2:18">
      <c r="B632" s="141"/>
      <c r="C632" s="141"/>
      <c r="D632" s="141"/>
      <c r="E632" s="141"/>
      <c r="F632" s="142"/>
      <c r="G632" s="142"/>
      <c r="H632" s="142"/>
      <c r="I632" s="142"/>
      <c r="J632" s="142"/>
      <c r="K632" s="142"/>
      <c r="L632" s="142"/>
      <c r="M632" s="142"/>
      <c r="N632" s="142"/>
      <c r="O632" s="142"/>
      <c r="P632" s="142"/>
      <c r="Q632" s="142"/>
      <c r="R632" s="142"/>
    </row>
    <row r="633" spans="2:18">
      <c r="B633" s="141"/>
      <c r="C633" s="141"/>
      <c r="D633" s="141"/>
      <c r="E633" s="141"/>
      <c r="F633" s="142"/>
      <c r="G633" s="142"/>
      <c r="H633" s="142"/>
      <c r="I633" s="142"/>
      <c r="J633" s="142"/>
      <c r="K633" s="142"/>
      <c r="L633" s="142"/>
      <c r="M633" s="142"/>
      <c r="N633" s="142"/>
      <c r="O633" s="142"/>
      <c r="P633" s="142"/>
      <c r="Q633" s="142"/>
      <c r="R633" s="142"/>
    </row>
    <row r="634" spans="2:18">
      <c r="B634" s="141"/>
      <c r="C634" s="141"/>
      <c r="D634" s="141"/>
      <c r="E634" s="141"/>
      <c r="F634" s="142"/>
      <c r="G634" s="142"/>
      <c r="H634" s="142"/>
      <c r="I634" s="142"/>
      <c r="J634" s="142"/>
      <c r="K634" s="142"/>
      <c r="L634" s="142"/>
      <c r="M634" s="142"/>
      <c r="N634" s="142"/>
      <c r="O634" s="142"/>
      <c r="P634" s="142"/>
      <c r="Q634" s="142"/>
      <c r="R634" s="142"/>
    </row>
    <row r="635" spans="2:18">
      <c r="B635" s="141"/>
      <c r="C635" s="141"/>
      <c r="D635" s="141"/>
      <c r="E635" s="141"/>
      <c r="F635" s="142"/>
      <c r="G635" s="142"/>
      <c r="H635" s="142"/>
      <c r="I635" s="142"/>
      <c r="J635" s="142"/>
      <c r="K635" s="142"/>
      <c r="L635" s="142"/>
      <c r="M635" s="142"/>
      <c r="N635" s="142"/>
      <c r="O635" s="142"/>
      <c r="P635" s="142"/>
      <c r="Q635" s="142"/>
      <c r="R635" s="142"/>
    </row>
    <row r="636" spans="2:18">
      <c r="B636" s="141"/>
      <c r="C636" s="141"/>
      <c r="D636" s="141"/>
      <c r="E636" s="141"/>
      <c r="F636" s="142"/>
      <c r="G636" s="142"/>
      <c r="H636" s="142"/>
      <c r="I636" s="142"/>
      <c r="J636" s="142"/>
      <c r="K636" s="142"/>
      <c r="L636" s="142"/>
      <c r="M636" s="142"/>
      <c r="N636" s="142"/>
      <c r="O636" s="142"/>
      <c r="P636" s="142"/>
      <c r="Q636" s="142"/>
      <c r="R636" s="142"/>
    </row>
    <row r="637" spans="2:18">
      <c r="B637" s="141"/>
      <c r="C637" s="141"/>
      <c r="D637" s="141"/>
      <c r="E637" s="141"/>
      <c r="F637" s="142"/>
      <c r="G637" s="142"/>
      <c r="H637" s="142"/>
      <c r="I637" s="142"/>
      <c r="J637" s="142"/>
      <c r="K637" s="142"/>
      <c r="L637" s="142"/>
      <c r="M637" s="142"/>
      <c r="N637" s="142"/>
      <c r="O637" s="142"/>
      <c r="P637" s="142"/>
      <c r="Q637" s="142"/>
      <c r="R637" s="142"/>
    </row>
    <row r="638" spans="2:18">
      <c r="B638" s="141"/>
      <c r="C638" s="141"/>
      <c r="D638" s="141"/>
      <c r="E638" s="141"/>
      <c r="F638" s="142"/>
      <c r="G638" s="142"/>
      <c r="H638" s="142"/>
      <c r="I638" s="142"/>
      <c r="J638" s="142"/>
      <c r="K638" s="142"/>
      <c r="L638" s="142"/>
      <c r="M638" s="142"/>
      <c r="N638" s="142"/>
      <c r="O638" s="142"/>
      <c r="P638" s="142"/>
      <c r="Q638" s="142"/>
      <c r="R638" s="142"/>
    </row>
    <row r="639" spans="2:18">
      <c r="B639" s="141"/>
      <c r="C639" s="141"/>
      <c r="D639" s="141"/>
      <c r="E639" s="141"/>
      <c r="F639" s="142"/>
      <c r="G639" s="142"/>
      <c r="H639" s="142"/>
      <c r="I639" s="142"/>
      <c r="J639" s="142"/>
      <c r="K639" s="142"/>
      <c r="L639" s="142"/>
      <c r="M639" s="142"/>
      <c r="N639" s="142"/>
      <c r="O639" s="142"/>
      <c r="P639" s="142"/>
      <c r="Q639" s="142"/>
      <c r="R639" s="142"/>
    </row>
    <row r="640" spans="2:18">
      <c r="B640" s="141"/>
      <c r="C640" s="141"/>
      <c r="D640" s="141"/>
      <c r="E640" s="141"/>
      <c r="F640" s="142"/>
      <c r="G640" s="142"/>
      <c r="H640" s="142"/>
      <c r="I640" s="142"/>
      <c r="J640" s="142"/>
      <c r="K640" s="142"/>
      <c r="L640" s="142"/>
      <c r="M640" s="142"/>
      <c r="N640" s="142"/>
      <c r="O640" s="142"/>
      <c r="P640" s="142"/>
      <c r="Q640" s="142"/>
      <c r="R640" s="142"/>
    </row>
    <row r="641" spans="2:18">
      <c r="B641" s="141"/>
      <c r="C641" s="141"/>
      <c r="D641" s="141"/>
      <c r="E641" s="141"/>
      <c r="F641" s="142"/>
      <c r="G641" s="142"/>
      <c r="H641" s="142"/>
      <c r="I641" s="142"/>
      <c r="J641" s="142"/>
      <c r="K641" s="142"/>
      <c r="L641" s="142"/>
      <c r="M641" s="142"/>
      <c r="N641" s="142"/>
      <c r="O641" s="142"/>
      <c r="P641" s="142"/>
      <c r="Q641" s="142"/>
      <c r="R641" s="142"/>
    </row>
    <row r="642" spans="2:18">
      <c r="B642" s="141"/>
      <c r="C642" s="141"/>
      <c r="D642" s="141"/>
      <c r="E642" s="141"/>
      <c r="F642" s="142"/>
      <c r="G642" s="142"/>
      <c r="H642" s="142"/>
      <c r="I642" s="142"/>
      <c r="J642" s="142"/>
      <c r="K642" s="142"/>
      <c r="L642" s="142"/>
      <c r="M642" s="142"/>
      <c r="N642" s="142"/>
      <c r="O642" s="142"/>
      <c r="P642" s="142"/>
      <c r="Q642" s="142"/>
      <c r="R642" s="142"/>
    </row>
    <row r="643" spans="2:18">
      <c r="B643" s="141"/>
      <c r="C643" s="141"/>
      <c r="D643" s="141"/>
      <c r="E643" s="141"/>
      <c r="F643" s="142"/>
      <c r="G643" s="142"/>
      <c r="H643" s="142"/>
      <c r="I643" s="142"/>
      <c r="J643" s="142"/>
      <c r="K643" s="142"/>
      <c r="L643" s="142"/>
      <c r="M643" s="142"/>
      <c r="N643" s="142"/>
      <c r="O643" s="142"/>
      <c r="P643" s="142"/>
      <c r="Q643" s="142"/>
      <c r="R643" s="142"/>
    </row>
    <row r="644" spans="2:18">
      <c r="B644" s="141"/>
      <c r="C644" s="141"/>
      <c r="D644" s="141"/>
      <c r="E644" s="141"/>
      <c r="F644" s="142"/>
      <c r="G644" s="142"/>
      <c r="H644" s="142"/>
      <c r="I644" s="142"/>
      <c r="J644" s="142"/>
      <c r="K644" s="142"/>
      <c r="L644" s="142"/>
      <c r="M644" s="142"/>
      <c r="N644" s="142"/>
      <c r="O644" s="142"/>
      <c r="P644" s="142"/>
      <c r="Q644" s="142"/>
      <c r="R644" s="142"/>
    </row>
    <row r="645" spans="2:18">
      <c r="B645" s="141"/>
      <c r="C645" s="141"/>
      <c r="D645" s="141"/>
      <c r="E645" s="141"/>
      <c r="F645" s="142"/>
      <c r="G645" s="142"/>
      <c r="H645" s="142"/>
      <c r="I645" s="142"/>
      <c r="J645" s="142"/>
      <c r="K645" s="142"/>
      <c r="L645" s="142"/>
      <c r="M645" s="142"/>
      <c r="N645" s="142"/>
      <c r="O645" s="142"/>
      <c r="P645" s="142"/>
      <c r="Q645" s="142"/>
      <c r="R645" s="142"/>
    </row>
    <row r="646" spans="2:18">
      <c r="B646" s="141"/>
      <c r="C646" s="141"/>
      <c r="D646" s="141"/>
      <c r="E646" s="141"/>
      <c r="F646" s="142"/>
      <c r="G646" s="142"/>
      <c r="H646" s="142"/>
      <c r="I646" s="142"/>
      <c r="J646" s="142"/>
      <c r="K646" s="142"/>
      <c r="L646" s="142"/>
      <c r="M646" s="142"/>
      <c r="N646" s="142"/>
      <c r="O646" s="142"/>
      <c r="P646" s="142"/>
      <c r="Q646" s="142"/>
      <c r="R646" s="142"/>
    </row>
    <row r="647" spans="2:18">
      <c r="B647" s="141"/>
      <c r="C647" s="141"/>
      <c r="D647" s="141"/>
      <c r="E647" s="141"/>
      <c r="F647" s="142"/>
      <c r="G647" s="142"/>
      <c r="H647" s="142"/>
      <c r="I647" s="142"/>
      <c r="J647" s="142"/>
      <c r="K647" s="142"/>
      <c r="L647" s="142"/>
      <c r="M647" s="142"/>
      <c r="N647" s="142"/>
      <c r="O647" s="142"/>
      <c r="P647" s="142"/>
      <c r="Q647" s="142"/>
      <c r="R647" s="142"/>
    </row>
    <row r="648" spans="2:18">
      <c r="B648" s="141"/>
      <c r="C648" s="141"/>
      <c r="D648" s="141"/>
      <c r="E648" s="141"/>
      <c r="F648" s="142"/>
      <c r="G648" s="142"/>
      <c r="H648" s="142"/>
      <c r="I648" s="142"/>
      <c r="J648" s="142"/>
      <c r="K648" s="142"/>
      <c r="L648" s="142"/>
      <c r="M648" s="142"/>
      <c r="N648" s="142"/>
      <c r="O648" s="142"/>
      <c r="P648" s="142"/>
      <c r="Q648" s="142"/>
      <c r="R648" s="142"/>
    </row>
    <row r="649" spans="2:18">
      <c r="B649" s="141"/>
      <c r="C649" s="141"/>
      <c r="D649" s="141"/>
      <c r="E649" s="141"/>
      <c r="F649" s="142"/>
      <c r="G649" s="142"/>
      <c r="H649" s="142"/>
      <c r="I649" s="142"/>
      <c r="J649" s="142"/>
      <c r="K649" s="142"/>
      <c r="L649" s="142"/>
      <c r="M649" s="142"/>
      <c r="N649" s="142"/>
      <c r="O649" s="142"/>
      <c r="P649" s="142"/>
      <c r="Q649" s="142"/>
      <c r="R649" s="142"/>
    </row>
    <row r="650" spans="2:18">
      <c r="B650" s="141"/>
      <c r="C650" s="141"/>
      <c r="D650" s="141"/>
      <c r="E650" s="141"/>
      <c r="F650" s="142"/>
      <c r="G650" s="142"/>
      <c r="H650" s="142"/>
      <c r="I650" s="142"/>
      <c r="J650" s="142"/>
      <c r="K650" s="142"/>
      <c r="L650" s="142"/>
      <c r="M650" s="142"/>
      <c r="N650" s="142"/>
      <c r="O650" s="142"/>
      <c r="P650" s="142"/>
      <c r="Q650" s="142"/>
      <c r="R650" s="142"/>
    </row>
    <row r="651" spans="2:18">
      <c r="B651" s="141"/>
      <c r="C651" s="141"/>
      <c r="D651" s="141"/>
      <c r="E651" s="141"/>
      <c r="F651" s="142"/>
      <c r="G651" s="142"/>
      <c r="H651" s="142"/>
      <c r="I651" s="142"/>
      <c r="J651" s="142"/>
      <c r="K651" s="142"/>
      <c r="L651" s="142"/>
      <c r="M651" s="142"/>
      <c r="N651" s="142"/>
      <c r="O651" s="142"/>
      <c r="P651" s="142"/>
      <c r="Q651" s="142"/>
      <c r="R651" s="142"/>
    </row>
    <row r="652" spans="2:18">
      <c r="B652" s="141"/>
      <c r="C652" s="141"/>
      <c r="D652" s="141"/>
      <c r="E652" s="141"/>
      <c r="F652" s="142"/>
      <c r="G652" s="142"/>
      <c r="H652" s="142"/>
      <c r="I652" s="142"/>
      <c r="J652" s="142"/>
      <c r="K652" s="142"/>
      <c r="L652" s="142"/>
      <c r="M652" s="142"/>
      <c r="N652" s="142"/>
      <c r="O652" s="142"/>
      <c r="P652" s="142"/>
      <c r="Q652" s="142"/>
      <c r="R652" s="142"/>
    </row>
    <row r="653" spans="2:18">
      <c r="B653" s="141"/>
      <c r="C653" s="141"/>
      <c r="D653" s="141"/>
      <c r="E653" s="141"/>
      <c r="F653" s="142"/>
      <c r="G653" s="142"/>
      <c r="H653" s="142"/>
      <c r="I653" s="142"/>
      <c r="J653" s="142"/>
      <c r="K653" s="142"/>
      <c r="L653" s="142"/>
      <c r="M653" s="142"/>
      <c r="N653" s="142"/>
      <c r="O653" s="142"/>
      <c r="P653" s="142"/>
      <c r="Q653" s="142"/>
      <c r="R653" s="142"/>
    </row>
    <row r="654" spans="2:18">
      <c r="B654" s="141"/>
      <c r="C654" s="141"/>
      <c r="D654" s="141"/>
      <c r="E654" s="141"/>
      <c r="F654" s="142"/>
      <c r="G654" s="142"/>
      <c r="H654" s="142"/>
      <c r="I654" s="142"/>
      <c r="J654" s="142"/>
      <c r="K654" s="142"/>
      <c r="L654" s="142"/>
      <c r="M654" s="142"/>
      <c r="N654" s="142"/>
      <c r="O654" s="142"/>
      <c r="P654" s="142"/>
      <c r="Q654" s="142"/>
      <c r="R654" s="142"/>
    </row>
    <row r="655" spans="2:18">
      <c r="B655" s="141"/>
      <c r="C655" s="141"/>
      <c r="D655" s="141"/>
      <c r="E655" s="141"/>
      <c r="F655" s="142"/>
      <c r="G655" s="142"/>
      <c r="H655" s="142"/>
      <c r="I655" s="142"/>
      <c r="J655" s="142"/>
      <c r="K655" s="142"/>
      <c r="L655" s="142"/>
      <c r="M655" s="142"/>
      <c r="N655" s="142"/>
      <c r="O655" s="142"/>
      <c r="P655" s="142"/>
      <c r="Q655" s="142"/>
      <c r="R655" s="142"/>
    </row>
    <row r="656" spans="2:18">
      <c r="B656" s="141"/>
      <c r="C656" s="141"/>
      <c r="D656" s="141"/>
      <c r="E656" s="141"/>
      <c r="F656" s="142"/>
      <c r="G656" s="142"/>
      <c r="H656" s="142"/>
      <c r="I656" s="142"/>
      <c r="J656" s="142"/>
      <c r="K656" s="142"/>
      <c r="L656" s="142"/>
      <c r="M656" s="142"/>
      <c r="N656" s="142"/>
      <c r="O656" s="142"/>
      <c r="P656" s="142"/>
      <c r="Q656" s="142"/>
      <c r="R656" s="142"/>
    </row>
    <row r="657" spans="2:18">
      <c r="B657" s="141"/>
      <c r="C657" s="141"/>
      <c r="D657" s="141"/>
      <c r="E657" s="141"/>
      <c r="F657" s="142"/>
      <c r="G657" s="142"/>
      <c r="H657" s="142"/>
      <c r="I657" s="142"/>
      <c r="J657" s="142"/>
      <c r="K657" s="142"/>
      <c r="L657" s="142"/>
      <c r="M657" s="142"/>
      <c r="N657" s="142"/>
      <c r="O657" s="142"/>
      <c r="P657" s="142"/>
      <c r="Q657" s="142"/>
      <c r="R657" s="142"/>
    </row>
    <row r="658" spans="2:18">
      <c r="B658" s="141"/>
      <c r="C658" s="141"/>
      <c r="D658" s="141"/>
      <c r="E658" s="141"/>
      <c r="F658" s="142"/>
      <c r="G658" s="142"/>
      <c r="H658" s="142"/>
      <c r="I658" s="142"/>
      <c r="J658" s="142"/>
      <c r="K658" s="142"/>
      <c r="L658" s="142"/>
      <c r="M658" s="142"/>
      <c r="N658" s="142"/>
      <c r="O658" s="142"/>
      <c r="P658" s="142"/>
      <c r="Q658" s="142"/>
      <c r="R658" s="142"/>
    </row>
    <row r="659" spans="2:18">
      <c r="B659" s="141"/>
      <c r="C659" s="141"/>
      <c r="D659" s="141"/>
      <c r="E659" s="141"/>
      <c r="F659" s="142"/>
      <c r="G659" s="142"/>
      <c r="H659" s="142"/>
      <c r="I659" s="142"/>
      <c r="J659" s="142"/>
      <c r="K659" s="142"/>
      <c r="L659" s="142"/>
      <c r="M659" s="142"/>
      <c r="N659" s="142"/>
      <c r="O659" s="142"/>
      <c r="P659" s="142"/>
      <c r="Q659" s="142"/>
      <c r="R659" s="142"/>
    </row>
    <row r="660" spans="2:18">
      <c r="B660" s="141"/>
      <c r="C660" s="141"/>
      <c r="D660" s="141"/>
      <c r="E660" s="141"/>
      <c r="F660" s="142"/>
      <c r="G660" s="142"/>
      <c r="H660" s="142"/>
      <c r="I660" s="142"/>
      <c r="J660" s="142"/>
      <c r="K660" s="142"/>
      <c r="L660" s="142"/>
      <c r="M660" s="142"/>
      <c r="N660" s="142"/>
      <c r="O660" s="142"/>
      <c r="P660" s="142"/>
      <c r="Q660" s="142"/>
      <c r="R660" s="142"/>
    </row>
    <row r="661" spans="2:18">
      <c r="B661" s="141"/>
      <c r="C661" s="141"/>
      <c r="D661" s="141"/>
      <c r="E661" s="141"/>
      <c r="F661" s="142"/>
      <c r="G661" s="142"/>
      <c r="H661" s="142"/>
      <c r="I661" s="142"/>
      <c r="J661" s="142"/>
      <c r="K661" s="142"/>
      <c r="L661" s="142"/>
      <c r="M661" s="142"/>
      <c r="N661" s="142"/>
      <c r="O661" s="142"/>
      <c r="P661" s="142"/>
      <c r="Q661" s="142"/>
      <c r="R661" s="142"/>
    </row>
    <row r="662" spans="2:18">
      <c r="B662" s="141"/>
      <c r="C662" s="141"/>
      <c r="D662" s="141"/>
      <c r="E662" s="141"/>
      <c r="F662" s="142"/>
      <c r="G662" s="142"/>
      <c r="H662" s="142"/>
      <c r="I662" s="142"/>
      <c r="J662" s="142"/>
      <c r="K662" s="142"/>
      <c r="L662" s="142"/>
      <c r="M662" s="142"/>
      <c r="N662" s="142"/>
      <c r="O662" s="142"/>
      <c r="P662" s="142"/>
      <c r="Q662" s="142"/>
      <c r="R662" s="142"/>
    </row>
    <row r="663" spans="2:18">
      <c r="B663" s="141"/>
      <c r="C663" s="141"/>
      <c r="D663" s="141"/>
      <c r="E663" s="141"/>
      <c r="F663" s="142"/>
      <c r="G663" s="142"/>
      <c r="H663" s="142"/>
      <c r="I663" s="142"/>
      <c r="J663" s="142"/>
      <c r="K663" s="142"/>
      <c r="L663" s="142"/>
      <c r="M663" s="142"/>
      <c r="N663" s="142"/>
      <c r="O663" s="142"/>
      <c r="P663" s="142"/>
      <c r="Q663" s="142"/>
      <c r="R663" s="142"/>
    </row>
    <row r="664" spans="2:18">
      <c r="B664" s="141"/>
      <c r="C664" s="141"/>
      <c r="D664" s="141"/>
      <c r="E664" s="141"/>
      <c r="F664" s="142"/>
      <c r="G664" s="142"/>
      <c r="H664" s="142"/>
      <c r="I664" s="142"/>
      <c r="J664" s="142"/>
      <c r="K664" s="142"/>
      <c r="L664" s="142"/>
      <c r="M664" s="142"/>
      <c r="N664" s="142"/>
      <c r="O664" s="142"/>
      <c r="P664" s="142"/>
      <c r="Q664" s="142"/>
      <c r="R664" s="142"/>
    </row>
    <row r="665" spans="2:18">
      <c r="B665" s="141"/>
      <c r="C665" s="141"/>
      <c r="D665" s="141"/>
      <c r="E665" s="141"/>
      <c r="F665" s="142"/>
      <c r="G665" s="142"/>
      <c r="H665" s="142"/>
      <c r="I665" s="142"/>
      <c r="J665" s="142"/>
      <c r="K665" s="142"/>
      <c r="L665" s="142"/>
      <c r="M665" s="142"/>
      <c r="N665" s="142"/>
      <c r="O665" s="142"/>
      <c r="P665" s="142"/>
      <c r="Q665" s="142"/>
      <c r="R665" s="142"/>
    </row>
    <row r="666" spans="2:18">
      <c r="B666" s="141"/>
      <c r="C666" s="141"/>
      <c r="D666" s="141"/>
      <c r="E666" s="141"/>
      <c r="F666" s="142"/>
      <c r="G666" s="142"/>
      <c r="H666" s="142"/>
      <c r="I666" s="142"/>
      <c r="J666" s="142"/>
      <c r="K666" s="142"/>
      <c r="L666" s="142"/>
      <c r="M666" s="142"/>
      <c r="N666" s="142"/>
      <c r="O666" s="142"/>
      <c r="P666" s="142"/>
      <c r="Q666" s="142"/>
      <c r="R666" s="142"/>
    </row>
    <row r="667" spans="2:18">
      <c r="B667" s="141"/>
      <c r="C667" s="141"/>
      <c r="D667" s="141"/>
      <c r="E667" s="141"/>
      <c r="F667" s="142"/>
      <c r="G667" s="142"/>
      <c r="H667" s="142"/>
      <c r="I667" s="142"/>
      <c r="J667" s="142"/>
      <c r="K667" s="142"/>
      <c r="L667" s="142"/>
      <c r="M667" s="142"/>
      <c r="N667" s="142"/>
      <c r="O667" s="142"/>
      <c r="P667" s="142"/>
      <c r="Q667" s="142"/>
      <c r="R667" s="142"/>
    </row>
    <row r="668" spans="2:18">
      <c r="B668" s="141"/>
      <c r="C668" s="141"/>
      <c r="D668" s="141"/>
      <c r="E668" s="141"/>
      <c r="F668" s="142"/>
      <c r="G668" s="142"/>
      <c r="H668" s="142"/>
      <c r="I668" s="142"/>
      <c r="J668" s="142"/>
      <c r="K668" s="142"/>
      <c r="L668" s="142"/>
      <c r="M668" s="142"/>
      <c r="N668" s="142"/>
      <c r="O668" s="142"/>
      <c r="P668" s="142"/>
      <c r="Q668" s="142"/>
      <c r="R668" s="142"/>
    </row>
    <row r="669" spans="2:18">
      <c r="B669" s="141"/>
      <c r="C669" s="141"/>
      <c r="D669" s="141"/>
      <c r="E669" s="141"/>
      <c r="F669" s="142"/>
      <c r="G669" s="142"/>
      <c r="H669" s="142"/>
      <c r="I669" s="142"/>
      <c r="J669" s="142"/>
      <c r="K669" s="142"/>
      <c r="L669" s="142"/>
      <c r="M669" s="142"/>
      <c r="N669" s="142"/>
      <c r="O669" s="142"/>
      <c r="P669" s="142"/>
      <c r="Q669" s="142"/>
      <c r="R669" s="142"/>
    </row>
    <row r="670" spans="2:18">
      <c r="B670" s="141"/>
      <c r="C670" s="141"/>
      <c r="D670" s="141"/>
      <c r="E670" s="141"/>
      <c r="F670" s="142"/>
      <c r="G670" s="142"/>
      <c r="H670" s="142"/>
      <c r="I670" s="142"/>
      <c r="J670" s="142"/>
      <c r="K670" s="142"/>
      <c r="L670" s="142"/>
      <c r="M670" s="142"/>
      <c r="N670" s="142"/>
      <c r="O670" s="142"/>
      <c r="P670" s="142"/>
      <c r="Q670" s="142"/>
      <c r="R670" s="142"/>
    </row>
    <row r="671" spans="2:18">
      <c r="B671" s="141"/>
      <c r="C671" s="141"/>
      <c r="D671" s="141"/>
      <c r="E671" s="141"/>
      <c r="F671" s="142"/>
      <c r="G671" s="142"/>
      <c r="H671" s="142"/>
      <c r="I671" s="142"/>
      <c r="J671" s="142"/>
      <c r="K671" s="142"/>
      <c r="L671" s="142"/>
      <c r="M671" s="142"/>
      <c r="N671" s="142"/>
      <c r="O671" s="142"/>
      <c r="P671" s="142"/>
      <c r="Q671" s="142"/>
      <c r="R671" s="142"/>
    </row>
    <row r="672" spans="2:18">
      <c r="B672" s="141"/>
      <c r="C672" s="141"/>
      <c r="D672" s="141"/>
      <c r="E672" s="141"/>
      <c r="F672" s="142"/>
      <c r="G672" s="142"/>
      <c r="H672" s="142"/>
      <c r="I672" s="142"/>
      <c r="J672" s="142"/>
      <c r="K672" s="142"/>
      <c r="L672" s="142"/>
      <c r="M672" s="142"/>
      <c r="N672" s="142"/>
      <c r="O672" s="142"/>
      <c r="P672" s="142"/>
      <c r="Q672" s="142"/>
      <c r="R672" s="142"/>
    </row>
    <row r="673" spans="2:18">
      <c r="B673" s="141"/>
      <c r="C673" s="141"/>
      <c r="D673" s="141"/>
      <c r="E673" s="141"/>
      <c r="F673" s="142"/>
      <c r="G673" s="142"/>
      <c r="H673" s="142"/>
      <c r="I673" s="142"/>
      <c r="J673" s="142"/>
      <c r="K673" s="142"/>
      <c r="L673" s="142"/>
      <c r="M673" s="142"/>
      <c r="N673" s="142"/>
      <c r="O673" s="142"/>
      <c r="P673" s="142"/>
      <c r="Q673" s="142"/>
      <c r="R673" s="142"/>
    </row>
    <row r="674" spans="2:18">
      <c r="B674" s="141"/>
      <c r="C674" s="141"/>
      <c r="D674" s="141"/>
      <c r="E674" s="141"/>
      <c r="F674" s="142"/>
      <c r="G674" s="142"/>
      <c r="H674" s="142"/>
      <c r="I674" s="142"/>
      <c r="J674" s="142"/>
      <c r="K674" s="142"/>
      <c r="L674" s="142"/>
      <c r="M674" s="142"/>
      <c r="N674" s="142"/>
      <c r="O674" s="142"/>
      <c r="P674" s="142"/>
      <c r="Q674" s="142"/>
      <c r="R674" s="142"/>
    </row>
    <row r="675" spans="2:18">
      <c r="B675" s="141"/>
      <c r="C675" s="141"/>
      <c r="D675" s="141"/>
      <c r="E675" s="141"/>
      <c r="F675" s="142"/>
      <c r="G675" s="142"/>
      <c r="H675" s="142"/>
      <c r="I675" s="142"/>
      <c r="J675" s="142"/>
      <c r="K675" s="142"/>
      <c r="L675" s="142"/>
      <c r="M675" s="142"/>
      <c r="N675" s="142"/>
      <c r="O675" s="142"/>
      <c r="P675" s="142"/>
      <c r="Q675" s="142"/>
      <c r="R675" s="142"/>
    </row>
    <row r="676" spans="2:18">
      <c r="B676" s="141"/>
      <c r="C676" s="141"/>
      <c r="D676" s="141"/>
      <c r="E676" s="141"/>
      <c r="F676" s="142"/>
      <c r="G676" s="142"/>
      <c r="H676" s="142"/>
      <c r="I676" s="142"/>
      <c r="J676" s="142"/>
      <c r="K676" s="142"/>
      <c r="L676" s="142"/>
      <c r="M676" s="142"/>
      <c r="N676" s="142"/>
      <c r="O676" s="142"/>
      <c r="P676" s="142"/>
      <c r="Q676" s="142"/>
      <c r="R676" s="142"/>
    </row>
    <row r="677" spans="2:18">
      <c r="B677" s="141"/>
      <c r="C677" s="141"/>
      <c r="D677" s="141"/>
      <c r="E677" s="141"/>
      <c r="F677" s="142"/>
      <c r="G677" s="142"/>
      <c r="H677" s="142"/>
      <c r="I677" s="142"/>
      <c r="J677" s="142"/>
      <c r="K677" s="142"/>
      <c r="L677" s="142"/>
      <c r="M677" s="142"/>
      <c r="N677" s="142"/>
      <c r="O677" s="142"/>
      <c r="P677" s="142"/>
      <c r="Q677" s="142"/>
      <c r="R677" s="142"/>
    </row>
    <row r="678" spans="2:18">
      <c r="B678" s="141"/>
      <c r="C678" s="141"/>
      <c r="D678" s="141"/>
      <c r="E678" s="141"/>
      <c r="F678" s="142"/>
      <c r="G678" s="142"/>
      <c r="H678" s="142"/>
      <c r="I678" s="142"/>
      <c r="J678" s="142"/>
      <c r="K678" s="142"/>
      <c r="L678" s="142"/>
      <c r="M678" s="142"/>
      <c r="N678" s="142"/>
      <c r="O678" s="142"/>
      <c r="P678" s="142"/>
      <c r="Q678" s="142"/>
      <c r="R678" s="142"/>
    </row>
    <row r="679" spans="2:18">
      <c r="B679" s="141"/>
      <c r="C679" s="141"/>
      <c r="D679" s="141"/>
      <c r="E679" s="141"/>
      <c r="F679" s="142"/>
      <c r="G679" s="142"/>
      <c r="H679" s="142"/>
      <c r="I679" s="142"/>
      <c r="J679" s="142"/>
      <c r="K679" s="142"/>
      <c r="L679" s="142"/>
      <c r="M679" s="142"/>
      <c r="N679" s="142"/>
      <c r="O679" s="142"/>
      <c r="P679" s="142"/>
      <c r="Q679" s="142"/>
      <c r="R679" s="142"/>
    </row>
    <row r="680" spans="2:18">
      <c r="B680" s="141"/>
      <c r="C680" s="141"/>
      <c r="D680" s="141"/>
      <c r="E680" s="141"/>
      <c r="F680" s="142"/>
      <c r="G680" s="142"/>
      <c r="H680" s="142"/>
      <c r="I680" s="142"/>
      <c r="J680" s="142"/>
      <c r="K680" s="142"/>
      <c r="L680" s="142"/>
      <c r="M680" s="142"/>
      <c r="N680" s="142"/>
      <c r="O680" s="142"/>
      <c r="P680" s="142"/>
      <c r="Q680" s="142"/>
      <c r="R680" s="142"/>
    </row>
    <row r="681" spans="2:18">
      <c r="B681" s="141"/>
      <c r="C681" s="141"/>
      <c r="D681" s="141"/>
      <c r="E681" s="141"/>
      <c r="F681" s="142"/>
      <c r="G681" s="142"/>
      <c r="H681" s="142"/>
      <c r="I681" s="142"/>
      <c r="J681" s="142"/>
      <c r="K681" s="142"/>
      <c r="L681" s="142"/>
      <c r="M681" s="142"/>
      <c r="N681" s="142"/>
      <c r="O681" s="142"/>
      <c r="P681" s="142"/>
      <c r="Q681" s="142"/>
      <c r="R681" s="142"/>
    </row>
    <row r="682" spans="2:18">
      <c r="B682" s="141"/>
      <c r="C682" s="141"/>
      <c r="D682" s="141"/>
      <c r="E682" s="141"/>
      <c r="F682" s="142"/>
      <c r="G682" s="142"/>
      <c r="H682" s="142"/>
      <c r="I682" s="142"/>
      <c r="J682" s="142"/>
      <c r="K682" s="142"/>
      <c r="L682" s="142"/>
      <c r="M682" s="142"/>
      <c r="N682" s="142"/>
      <c r="O682" s="142"/>
      <c r="P682" s="142"/>
      <c r="Q682" s="142"/>
      <c r="R682" s="142"/>
    </row>
    <row r="683" spans="2:18">
      <c r="B683" s="141"/>
      <c r="C683" s="141"/>
      <c r="D683" s="141"/>
      <c r="E683" s="141"/>
      <c r="F683" s="142"/>
      <c r="G683" s="142"/>
      <c r="H683" s="142"/>
      <c r="I683" s="142"/>
      <c r="J683" s="142"/>
      <c r="K683" s="142"/>
      <c r="L683" s="142"/>
      <c r="M683" s="142"/>
      <c r="N683" s="142"/>
      <c r="O683" s="142"/>
      <c r="P683" s="142"/>
      <c r="Q683" s="142"/>
      <c r="R683" s="142"/>
    </row>
    <row r="684" spans="2:18">
      <c r="B684" s="141"/>
      <c r="C684" s="141"/>
      <c r="D684" s="141"/>
      <c r="E684" s="141"/>
      <c r="F684" s="142"/>
      <c r="G684" s="142"/>
      <c r="H684" s="142"/>
      <c r="I684" s="142"/>
      <c r="J684" s="142"/>
      <c r="K684" s="142"/>
      <c r="L684" s="142"/>
      <c r="M684" s="142"/>
      <c r="N684" s="142"/>
      <c r="O684" s="142"/>
      <c r="P684" s="142"/>
      <c r="Q684" s="142"/>
      <c r="R684" s="142"/>
    </row>
    <row r="685" spans="2:18">
      <c r="B685" s="141"/>
      <c r="C685" s="141"/>
      <c r="D685" s="141"/>
      <c r="E685" s="141"/>
      <c r="F685" s="142"/>
      <c r="G685" s="142"/>
      <c r="H685" s="142"/>
      <c r="I685" s="142"/>
      <c r="J685" s="142"/>
      <c r="K685" s="142"/>
      <c r="L685" s="142"/>
      <c r="M685" s="142"/>
      <c r="N685" s="142"/>
      <c r="O685" s="142"/>
      <c r="P685" s="142"/>
      <c r="Q685" s="142"/>
      <c r="R685" s="142"/>
    </row>
    <row r="686" spans="2:18">
      <c r="B686" s="141"/>
      <c r="C686" s="141"/>
      <c r="D686" s="141"/>
      <c r="E686" s="141"/>
      <c r="F686" s="142"/>
      <c r="G686" s="142"/>
      <c r="H686" s="142"/>
      <c r="I686" s="142"/>
      <c r="J686" s="142"/>
      <c r="K686" s="142"/>
      <c r="L686" s="142"/>
      <c r="M686" s="142"/>
      <c r="N686" s="142"/>
      <c r="O686" s="142"/>
      <c r="P686" s="142"/>
      <c r="Q686" s="142"/>
      <c r="R686" s="142"/>
    </row>
    <row r="687" spans="2:18">
      <c r="B687" s="141"/>
      <c r="C687" s="141"/>
      <c r="D687" s="141"/>
      <c r="E687" s="141"/>
      <c r="F687" s="142"/>
      <c r="G687" s="142"/>
      <c r="H687" s="142"/>
      <c r="I687" s="142"/>
      <c r="J687" s="142"/>
      <c r="K687" s="142"/>
      <c r="L687" s="142"/>
      <c r="M687" s="142"/>
      <c r="N687" s="142"/>
      <c r="O687" s="142"/>
      <c r="P687" s="142"/>
      <c r="Q687" s="142"/>
      <c r="R687" s="142"/>
    </row>
    <row r="688" spans="2:18">
      <c r="B688" s="141"/>
      <c r="C688" s="141"/>
      <c r="D688" s="141"/>
      <c r="E688" s="141"/>
      <c r="F688" s="142"/>
      <c r="G688" s="142"/>
      <c r="H688" s="142"/>
      <c r="I688" s="142"/>
      <c r="J688" s="142"/>
      <c r="K688" s="142"/>
      <c r="L688" s="142"/>
      <c r="M688" s="142"/>
      <c r="N688" s="142"/>
      <c r="O688" s="142"/>
      <c r="P688" s="142"/>
      <c r="Q688" s="142"/>
      <c r="R688" s="142"/>
    </row>
    <row r="689" spans="2:18">
      <c r="B689" s="141"/>
      <c r="C689" s="141"/>
      <c r="D689" s="141"/>
      <c r="E689" s="141"/>
      <c r="F689" s="142"/>
      <c r="G689" s="142"/>
      <c r="H689" s="142"/>
      <c r="I689" s="142"/>
      <c r="J689" s="142"/>
      <c r="K689" s="142"/>
      <c r="L689" s="142"/>
      <c r="M689" s="142"/>
      <c r="N689" s="142"/>
      <c r="O689" s="142"/>
      <c r="P689" s="142"/>
      <c r="Q689" s="142"/>
      <c r="R689" s="142"/>
    </row>
    <row r="690" spans="2:18">
      <c r="B690" s="141"/>
      <c r="C690" s="141"/>
      <c r="D690" s="141"/>
      <c r="E690" s="141"/>
      <c r="F690" s="142"/>
      <c r="G690" s="142"/>
      <c r="H690" s="142"/>
      <c r="I690" s="142"/>
      <c r="J690" s="142"/>
      <c r="K690" s="142"/>
      <c r="L690" s="142"/>
      <c r="M690" s="142"/>
      <c r="N690" s="142"/>
      <c r="O690" s="142"/>
      <c r="P690" s="142"/>
      <c r="Q690" s="142"/>
      <c r="R690" s="142"/>
    </row>
    <row r="691" spans="2:18">
      <c r="B691" s="141"/>
      <c r="C691" s="141"/>
      <c r="D691" s="141"/>
      <c r="E691" s="141"/>
      <c r="F691" s="142"/>
      <c r="G691" s="142"/>
      <c r="H691" s="142"/>
      <c r="I691" s="142"/>
      <c r="J691" s="142"/>
      <c r="K691" s="142"/>
      <c r="L691" s="142"/>
      <c r="M691" s="142"/>
      <c r="N691" s="142"/>
      <c r="O691" s="142"/>
      <c r="P691" s="142"/>
      <c r="Q691" s="142"/>
      <c r="R691" s="142"/>
    </row>
    <row r="692" spans="2:18">
      <c r="B692" s="141"/>
      <c r="C692" s="141"/>
      <c r="D692" s="141"/>
      <c r="E692" s="141"/>
      <c r="F692" s="142"/>
      <c r="G692" s="142"/>
      <c r="H692" s="142"/>
      <c r="I692" s="142"/>
      <c r="J692" s="142"/>
      <c r="K692" s="142"/>
      <c r="L692" s="142"/>
      <c r="M692" s="142"/>
      <c r="N692" s="142"/>
      <c r="O692" s="142"/>
      <c r="P692" s="142"/>
      <c r="Q692" s="142"/>
      <c r="R692" s="142"/>
    </row>
    <row r="693" spans="2:18">
      <c r="B693" s="141"/>
      <c r="C693" s="141"/>
      <c r="D693" s="141"/>
      <c r="E693" s="141"/>
      <c r="F693" s="142"/>
      <c r="G693" s="142"/>
      <c r="H693" s="142"/>
      <c r="I693" s="142"/>
      <c r="J693" s="142"/>
      <c r="K693" s="142"/>
      <c r="L693" s="142"/>
      <c r="M693" s="142"/>
      <c r="N693" s="142"/>
      <c r="O693" s="142"/>
      <c r="P693" s="142"/>
      <c r="Q693" s="142"/>
      <c r="R693" s="142"/>
    </row>
    <row r="694" spans="2:18">
      <c r="B694" s="141"/>
      <c r="C694" s="141"/>
      <c r="D694" s="141"/>
      <c r="E694" s="141"/>
      <c r="F694" s="142"/>
      <c r="G694" s="142"/>
      <c r="H694" s="142"/>
      <c r="I694" s="142"/>
      <c r="J694" s="142"/>
      <c r="K694" s="142"/>
      <c r="L694" s="142"/>
      <c r="M694" s="142"/>
      <c r="N694" s="142"/>
      <c r="O694" s="142"/>
      <c r="P694" s="142"/>
      <c r="Q694" s="142"/>
      <c r="R694" s="142"/>
    </row>
    <row r="695" spans="2:18">
      <c r="B695" s="141"/>
      <c r="C695" s="141"/>
      <c r="D695" s="141"/>
      <c r="E695" s="141"/>
      <c r="F695" s="142"/>
      <c r="G695" s="142"/>
      <c r="H695" s="142"/>
      <c r="I695" s="142"/>
      <c r="J695" s="142"/>
      <c r="K695" s="142"/>
      <c r="L695" s="142"/>
      <c r="M695" s="142"/>
      <c r="N695" s="142"/>
      <c r="O695" s="142"/>
      <c r="P695" s="142"/>
      <c r="Q695" s="142"/>
      <c r="R695" s="142"/>
    </row>
    <row r="696" spans="2:18">
      <c r="B696" s="141"/>
      <c r="C696" s="141"/>
      <c r="D696" s="141"/>
      <c r="E696" s="141"/>
      <c r="F696" s="142"/>
      <c r="G696" s="142"/>
      <c r="H696" s="142"/>
      <c r="I696" s="142"/>
      <c r="J696" s="142"/>
      <c r="K696" s="142"/>
      <c r="L696" s="142"/>
      <c r="M696" s="142"/>
      <c r="N696" s="142"/>
      <c r="O696" s="142"/>
      <c r="P696" s="142"/>
      <c r="Q696" s="142"/>
      <c r="R696" s="142"/>
    </row>
    <row r="697" spans="2:18">
      <c r="B697" s="141"/>
      <c r="C697" s="141"/>
      <c r="D697" s="141"/>
      <c r="E697" s="141"/>
      <c r="F697" s="142"/>
      <c r="G697" s="142"/>
      <c r="H697" s="142"/>
      <c r="I697" s="142"/>
      <c r="J697" s="142"/>
      <c r="K697" s="142"/>
      <c r="L697" s="142"/>
      <c r="M697" s="142"/>
      <c r="N697" s="142"/>
      <c r="O697" s="142"/>
      <c r="P697" s="142"/>
      <c r="Q697" s="142"/>
      <c r="R697" s="142"/>
    </row>
    <row r="698" spans="2:18">
      <c r="B698" s="141"/>
      <c r="C698" s="141"/>
      <c r="D698" s="141"/>
      <c r="E698" s="141"/>
      <c r="F698" s="142"/>
      <c r="G698" s="142"/>
      <c r="H698" s="142"/>
      <c r="I698" s="142"/>
      <c r="J698" s="142"/>
      <c r="K698" s="142"/>
      <c r="L698" s="142"/>
      <c r="M698" s="142"/>
      <c r="N698" s="142"/>
      <c r="O698" s="142"/>
      <c r="P698" s="142"/>
      <c r="Q698" s="142"/>
      <c r="R698" s="142"/>
    </row>
    <row r="699" spans="2:18">
      <c r="B699" s="141"/>
      <c r="C699" s="141"/>
      <c r="D699" s="141"/>
      <c r="E699" s="141"/>
      <c r="F699" s="142"/>
      <c r="G699" s="142"/>
      <c r="H699" s="142"/>
      <c r="I699" s="142"/>
      <c r="J699" s="142"/>
      <c r="K699" s="142"/>
      <c r="L699" s="142"/>
      <c r="M699" s="142"/>
      <c r="N699" s="142"/>
      <c r="O699" s="142"/>
      <c r="P699" s="142"/>
      <c r="Q699" s="142"/>
      <c r="R699" s="142"/>
    </row>
    <row r="700" spans="2:18">
      <c r="B700" s="141"/>
      <c r="C700" s="141"/>
      <c r="D700" s="141"/>
      <c r="E700" s="141"/>
      <c r="F700" s="142"/>
      <c r="G700" s="142"/>
      <c r="H700" s="142"/>
      <c r="I700" s="142"/>
      <c r="J700" s="142"/>
      <c r="K700" s="142"/>
      <c r="L700" s="142"/>
      <c r="M700" s="142"/>
      <c r="N700" s="142"/>
      <c r="O700" s="142"/>
      <c r="P700" s="142"/>
      <c r="Q700" s="142"/>
      <c r="R700" s="142"/>
    </row>
    <row r="701" spans="2:18">
      <c r="B701" s="141"/>
      <c r="C701" s="141"/>
      <c r="D701" s="141"/>
      <c r="E701" s="141"/>
      <c r="F701" s="142"/>
      <c r="G701" s="142"/>
      <c r="H701" s="142"/>
      <c r="I701" s="142"/>
      <c r="J701" s="142"/>
      <c r="K701" s="142"/>
      <c r="L701" s="142"/>
      <c r="M701" s="142"/>
      <c r="N701" s="142"/>
      <c r="O701" s="142"/>
      <c r="P701" s="142"/>
      <c r="Q701" s="142"/>
      <c r="R701" s="142"/>
    </row>
    <row r="702" spans="2:18">
      <c r="B702" s="141"/>
      <c r="C702" s="141"/>
      <c r="D702" s="141"/>
      <c r="E702" s="141"/>
      <c r="F702" s="142"/>
      <c r="G702" s="142"/>
      <c r="H702" s="142"/>
      <c r="I702" s="142"/>
      <c r="J702" s="142"/>
      <c r="K702" s="142"/>
      <c r="L702" s="142"/>
      <c r="M702" s="142"/>
      <c r="N702" s="142"/>
      <c r="O702" s="142"/>
      <c r="P702" s="142"/>
      <c r="Q702" s="142"/>
      <c r="R702" s="142"/>
    </row>
    <row r="703" spans="2:18">
      <c r="B703" s="141"/>
      <c r="C703" s="141"/>
      <c r="D703" s="141"/>
      <c r="E703" s="141"/>
      <c r="F703" s="142"/>
      <c r="G703" s="142"/>
      <c r="H703" s="142"/>
      <c r="I703" s="142"/>
      <c r="J703" s="142"/>
      <c r="K703" s="142"/>
      <c r="L703" s="142"/>
      <c r="M703" s="142"/>
      <c r="N703" s="142"/>
      <c r="O703" s="142"/>
      <c r="P703" s="142"/>
      <c r="Q703" s="142"/>
      <c r="R703" s="142"/>
    </row>
    <row r="704" spans="2:18">
      <c r="B704" s="141"/>
      <c r="C704" s="141"/>
      <c r="D704" s="141"/>
      <c r="E704" s="141"/>
      <c r="F704" s="142"/>
      <c r="G704" s="142"/>
      <c r="H704" s="142"/>
      <c r="I704" s="142"/>
      <c r="J704" s="142"/>
      <c r="K704" s="142"/>
      <c r="L704" s="142"/>
      <c r="M704" s="142"/>
      <c r="N704" s="142"/>
      <c r="O704" s="142"/>
      <c r="P704" s="142"/>
      <c r="Q704" s="142"/>
      <c r="R704" s="142"/>
    </row>
    <row r="705" spans="2:18">
      <c r="B705" s="141"/>
      <c r="C705" s="141"/>
      <c r="D705" s="141"/>
      <c r="E705" s="141"/>
      <c r="F705" s="142"/>
      <c r="G705" s="142"/>
      <c r="H705" s="142"/>
      <c r="I705" s="142"/>
      <c r="J705" s="142"/>
      <c r="K705" s="142"/>
      <c r="L705" s="142"/>
      <c r="M705" s="142"/>
      <c r="N705" s="142"/>
      <c r="O705" s="142"/>
      <c r="P705" s="142"/>
      <c r="Q705" s="142"/>
      <c r="R705" s="142"/>
    </row>
    <row r="706" spans="2:18">
      <c r="B706" s="141"/>
      <c r="C706" s="141"/>
      <c r="D706" s="141"/>
      <c r="E706" s="141"/>
      <c r="F706" s="142"/>
      <c r="G706" s="142"/>
      <c r="H706" s="142"/>
      <c r="I706" s="142"/>
      <c r="J706" s="142"/>
      <c r="K706" s="142"/>
      <c r="L706" s="142"/>
      <c r="M706" s="142"/>
      <c r="N706" s="142"/>
      <c r="O706" s="142"/>
      <c r="P706" s="142"/>
      <c r="Q706" s="142"/>
      <c r="R706" s="142"/>
    </row>
    <row r="707" spans="2:18">
      <c r="B707" s="141"/>
      <c r="C707" s="141"/>
      <c r="D707" s="141"/>
      <c r="E707" s="141"/>
      <c r="F707" s="142"/>
      <c r="G707" s="142"/>
      <c r="H707" s="142"/>
      <c r="I707" s="142"/>
      <c r="J707" s="142"/>
      <c r="K707" s="142"/>
      <c r="L707" s="142"/>
      <c r="M707" s="142"/>
      <c r="N707" s="142"/>
      <c r="O707" s="142"/>
      <c r="P707" s="142"/>
      <c r="Q707" s="142"/>
      <c r="R707" s="142"/>
    </row>
    <row r="708" spans="2:18">
      <c r="B708" s="141"/>
      <c r="C708" s="141"/>
      <c r="D708" s="141"/>
      <c r="E708" s="141"/>
      <c r="F708" s="142"/>
      <c r="G708" s="142"/>
      <c r="H708" s="142"/>
      <c r="I708" s="142"/>
      <c r="J708" s="142"/>
      <c r="K708" s="142"/>
      <c r="L708" s="142"/>
      <c r="M708" s="142"/>
      <c r="N708" s="142"/>
      <c r="O708" s="142"/>
      <c r="P708" s="142"/>
      <c r="Q708" s="142"/>
      <c r="R708" s="142"/>
    </row>
    <row r="709" spans="2:18">
      <c r="B709" s="141"/>
      <c r="C709" s="141"/>
      <c r="D709" s="141"/>
      <c r="E709" s="141"/>
      <c r="F709" s="142"/>
      <c r="G709" s="142"/>
      <c r="H709" s="142"/>
      <c r="I709" s="142"/>
      <c r="J709" s="142"/>
      <c r="K709" s="142"/>
      <c r="L709" s="142"/>
      <c r="M709" s="142"/>
      <c r="N709" s="142"/>
      <c r="O709" s="142"/>
      <c r="P709" s="142"/>
      <c r="Q709" s="142"/>
      <c r="R709" s="142"/>
    </row>
    <row r="710" spans="2:18">
      <c r="B710" s="141"/>
      <c r="C710" s="141"/>
      <c r="D710" s="141"/>
      <c r="E710" s="141"/>
      <c r="F710" s="142"/>
      <c r="G710" s="142"/>
      <c r="H710" s="142"/>
      <c r="I710" s="142"/>
      <c r="J710" s="142"/>
      <c r="K710" s="142"/>
      <c r="L710" s="142"/>
      <c r="M710" s="142"/>
      <c r="N710" s="142"/>
      <c r="O710" s="142"/>
      <c r="P710" s="142"/>
      <c r="Q710" s="142"/>
      <c r="R710" s="142"/>
    </row>
    <row r="711" spans="2:18">
      <c r="B711" s="141"/>
      <c r="C711" s="141"/>
      <c r="D711" s="141"/>
      <c r="E711" s="141"/>
      <c r="F711" s="142"/>
      <c r="G711" s="142"/>
      <c r="H711" s="142"/>
      <c r="I711" s="142"/>
      <c r="J711" s="142"/>
      <c r="K711" s="142"/>
      <c r="L711" s="142"/>
      <c r="M711" s="142"/>
      <c r="N711" s="142"/>
      <c r="O711" s="142"/>
      <c r="P711" s="142"/>
      <c r="Q711" s="142"/>
      <c r="R711" s="142"/>
    </row>
    <row r="712" spans="2:18">
      <c r="B712" s="141"/>
      <c r="C712" s="141"/>
      <c r="D712" s="141"/>
      <c r="E712" s="141"/>
      <c r="F712" s="142"/>
      <c r="G712" s="142"/>
      <c r="H712" s="142"/>
      <c r="I712" s="142"/>
      <c r="J712" s="142"/>
      <c r="K712" s="142"/>
      <c r="L712" s="142"/>
      <c r="M712" s="142"/>
      <c r="N712" s="142"/>
      <c r="O712" s="142"/>
      <c r="P712" s="142"/>
      <c r="Q712" s="142"/>
      <c r="R712" s="142"/>
    </row>
    <row r="713" spans="2:18">
      <c r="B713" s="141"/>
      <c r="C713" s="141"/>
      <c r="D713" s="141"/>
      <c r="E713" s="141"/>
      <c r="F713" s="142"/>
      <c r="G713" s="142"/>
      <c r="H713" s="142"/>
      <c r="I713" s="142"/>
      <c r="J713" s="142"/>
      <c r="K713" s="142"/>
      <c r="L713" s="142"/>
      <c r="M713" s="142"/>
      <c r="N713" s="142"/>
      <c r="O713" s="142"/>
      <c r="P713" s="142"/>
      <c r="Q713" s="142"/>
      <c r="R713" s="142"/>
    </row>
    <row r="714" spans="2:18">
      <c r="B714" s="141"/>
      <c r="C714" s="141"/>
      <c r="D714" s="141"/>
      <c r="E714" s="141"/>
      <c r="F714" s="142"/>
      <c r="G714" s="142"/>
      <c r="H714" s="142"/>
      <c r="I714" s="142"/>
      <c r="J714" s="142"/>
      <c r="K714" s="142"/>
      <c r="L714" s="142"/>
      <c r="M714" s="142"/>
      <c r="N714" s="142"/>
      <c r="O714" s="142"/>
      <c r="P714" s="142"/>
      <c r="Q714" s="142"/>
      <c r="R714" s="142"/>
    </row>
    <row r="715" spans="2:18">
      <c r="B715" s="141"/>
      <c r="C715" s="141"/>
      <c r="D715" s="141"/>
      <c r="E715" s="141"/>
      <c r="F715" s="142"/>
      <c r="G715" s="142"/>
      <c r="H715" s="142"/>
      <c r="I715" s="142"/>
      <c r="J715" s="142"/>
      <c r="K715" s="142"/>
      <c r="L715" s="142"/>
      <c r="M715" s="142"/>
      <c r="N715" s="142"/>
      <c r="O715" s="142"/>
      <c r="P715" s="142"/>
      <c r="Q715" s="142"/>
      <c r="R715" s="142"/>
    </row>
    <row r="716" spans="2:18">
      <c r="B716" s="141"/>
      <c r="C716" s="141"/>
      <c r="D716" s="141"/>
      <c r="E716" s="141"/>
      <c r="F716" s="142"/>
      <c r="G716" s="142"/>
      <c r="H716" s="142"/>
      <c r="I716" s="142"/>
      <c r="J716" s="142"/>
      <c r="K716" s="142"/>
      <c r="L716" s="142"/>
      <c r="M716" s="142"/>
      <c r="N716" s="142"/>
      <c r="O716" s="142"/>
      <c r="P716" s="142"/>
      <c r="Q716" s="142"/>
      <c r="R716" s="142"/>
    </row>
    <row r="717" spans="2:18">
      <c r="B717" s="141"/>
      <c r="C717" s="141"/>
      <c r="D717" s="141"/>
      <c r="E717" s="141"/>
      <c r="F717" s="142"/>
      <c r="G717" s="142"/>
      <c r="H717" s="142"/>
      <c r="I717" s="142"/>
      <c r="J717" s="142"/>
      <c r="K717" s="142"/>
      <c r="L717" s="142"/>
      <c r="M717" s="142"/>
      <c r="N717" s="142"/>
      <c r="O717" s="142"/>
      <c r="P717" s="142"/>
      <c r="Q717" s="142"/>
      <c r="R717" s="142"/>
    </row>
    <row r="718" spans="2:18">
      <c r="B718" s="141"/>
      <c r="C718" s="141"/>
      <c r="D718" s="141"/>
      <c r="E718" s="141"/>
      <c r="F718" s="142"/>
      <c r="G718" s="142"/>
      <c r="H718" s="142"/>
      <c r="I718" s="142"/>
      <c r="J718" s="142"/>
      <c r="K718" s="142"/>
      <c r="L718" s="142"/>
      <c r="M718" s="142"/>
      <c r="N718" s="142"/>
      <c r="O718" s="142"/>
      <c r="P718" s="142"/>
      <c r="Q718" s="142"/>
      <c r="R718" s="142"/>
    </row>
    <row r="719" spans="2:18">
      <c r="B719" s="141"/>
      <c r="C719" s="141"/>
      <c r="D719" s="141"/>
      <c r="E719" s="141"/>
      <c r="F719" s="142"/>
      <c r="G719" s="142"/>
      <c r="H719" s="142"/>
      <c r="I719" s="142"/>
      <c r="J719" s="142"/>
      <c r="K719" s="142"/>
      <c r="L719" s="142"/>
      <c r="M719" s="142"/>
      <c r="N719" s="142"/>
      <c r="O719" s="142"/>
      <c r="P719" s="142"/>
      <c r="Q719" s="142"/>
      <c r="R719" s="142"/>
    </row>
    <row r="720" spans="2:18">
      <c r="B720" s="141"/>
      <c r="C720" s="141"/>
      <c r="D720" s="141"/>
      <c r="E720" s="141"/>
      <c r="F720" s="142"/>
      <c r="G720" s="142"/>
      <c r="H720" s="142"/>
      <c r="I720" s="142"/>
      <c r="J720" s="142"/>
      <c r="K720" s="142"/>
      <c r="L720" s="142"/>
      <c r="M720" s="142"/>
      <c r="N720" s="142"/>
      <c r="O720" s="142"/>
      <c r="P720" s="142"/>
      <c r="Q720" s="142"/>
      <c r="R720" s="142"/>
    </row>
    <row r="721" spans="2:18">
      <c r="B721" s="141"/>
      <c r="C721" s="141"/>
      <c r="D721" s="141"/>
      <c r="E721" s="141"/>
      <c r="F721" s="142"/>
      <c r="G721" s="142"/>
      <c r="H721" s="142"/>
      <c r="I721" s="142"/>
      <c r="J721" s="142"/>
      <c r="K721" s="142"/>
      <c r="L721" s="142"/>
      <c r="M721" s="142"/>
      <c r="N721" s="142"/>
      <c r="O721" s="142"/>
      <c r="P721" s="142"/>
      <c r="Q721" s="142"/>
      <c r="R721" s="142"/>
    </row>
    <row r="722" spans="2:18">
      <c r="B722" s="141"/>
      <c r="C722" s="141"/>
      <c r="D722" s="141"/>
      <c r="E722" s="141"/>
      <c r="F722" s="142"/>
      <c r="G722" s="142"/>
      <c r="H722" s="142"/>
      <c r="I722" s="142"/>
      <c r="J722" s="142"/>
      <c r="K722" s="142"/>
      <c r="L722" s="142"/>
      <c r="M722" s="142"/>
      <c r="N722" s="142"/>
      <c r="O722" s="142"/>
      <c r="P722" s="142"/>
      <c r="Q722" s="142"/>
      <c r="R722" s="142"/>
    </row>
    <row r="723" spans="2:18">
      <c r="B723" s="141"/>
      <c r="C723" s="141"/>
      <c r="D723" s="141"/>
      <c r="E723" s="141"/>
      <c r="F723" s="142"/>
      <c r="G723" s="142"/>
      <c r="H723" s="142"/>
      <c r="I723" s="142"/>
      <c r="J723" s="142"/>
      <c r="K723" s="142"/>
      <c r="L723" s="142"/>
      <c r="M723" s="142"/>
      <c r="N723" s="142"/>
      <c r="O723" s="142"/>
      <c r="P723" s="142"/>
      <c r="Q723" s="142"/>
      <c r="R723" s="142"/>
    </row>
    <row r="724" spans="2:18">
      <c r="B724" s="141"/>
      <c r="C724" s="141"/>
      <c r="D724" s="141"/>
      <c r="E724" s="141"/>
      <c r="F724" s="142"/>
      <c r="G724" s="142"/>
      <c r="H724" s="142"/>
      <c r="I724" s="142"/>
      <c r="J724" s="142"/>
      <c r="K724" s="142"/>
      <c r="L724" s="142"/>
      <c r="M724" s="142"/>
      <c r="N724" s="142"/>
      <c r="O724" s="142"/>
      <c r="P724" s="142"/>
      <c r="Q724" s="142"/>
      <c r="R724" s="142"/>
    </row>
    <row r="725" spans="2:18">
      <c r="B725" s="141"/>
      <c r="C725" s="141"/>
      <c r="D725" s="141"/>
      <c r="E725" s="141"/>
      <c r="F725" s="142"/>
      <c r="G725" s="142"/>
      <c r="H725" s="142"/>
      <c r="I725" s="142"/>
      <c r="J725" s="142"/>
      <c r="K725" s="142"/>
      <c r="L725" s="142"/>
      <c r="M725" s="142"/>
      <c r="N725" s="142"/>
      <c r="O725" s="142"/>
      <c r="P725" s="142"/>
      <c r="Q725" s="142"/>
      <c r="R725" s="142"/>
    </row>
    <row r="726" spans="2:18">
      <c r="B726" s="141"/>
      <c r="C726" s="141"/>
      <c r="D726" s="141"/>
      <c r="E726" s="141"/>
      <c r="F726" s="142"/>
      <c r="G726" s="142"/>
      <c r="H726" s="142"/>
      <c r="I726" s="142"/>
      <c r="J726" s="142"/>
      <c r="K726" s="142"/>
      <c r="L726" s="142"/>
      <c r="M726" s="142"/>
      <c r="N726" s="142"/>
      <c r="O726" s="142"/>
      <c r="P726" s="142"/>
      <c r="Q726" s="142"/>
      <c r="R726" s="142"/>
    </row>
    <row r="727" spans="2:18">
      <c r="B727" s="141"/>
      <c r="C727" s="141"/>
      <c r="D727" s="141"/>
      <c r="E727" s="141"/>
      <c r="F727" s="142"/>
      <c r="G727" s="142"/>
      <c r="H727" s="142"/>
      <c r="I727" s="142"/>
      <c r="J727" s="142"/>
      <c r="K727" s="142"/>
      <c r="L727" s="142"/>
      <c r="M727" s="142"/>
      <c r="N727" s="142"/>
      <c r="O727" s="142"/>
      <c r="P727" s="142"/>
      <c r="Q727" s="142"/>
      <c r="R727" s="142"/>
    </row>
    <row r="728" spans="2:18">
      <c r="B728" s="141"/>
      <c r="C728" s="141"/>
      <c r="D728" s="141"/>
      <c r="E728" s="141"/>
      <c r="F728" s="142"/>
      <c r="G728" s="142"/>
      <c r="H728" s="142"/>
      <c r="I728" s="142"/>
      <c r="J728" s="142"/>
      <c r="K728" s="142"/>
      <c r="L728" s="142"/>
      <c r="M728" s="142"/>
      <c r="N728" s="142"/>
      <c r="O728" s="142"/>
      <c r="P728" s="142"/>
      <c r="Q728" s="142"/>
      <c r="R728" s="142"/>
    </row>
    <row r="729" spans="2:18">
      <c r="B729" s="141"/>
      <c r="C729" s="141"/>
      <c r="D729" s="141"/>
      <c r="E729" s="141"/>
      <c r="F729" s="142"/>
      <c r="G729" s="142"/>
      <c r="H729" s="142"/>
      <c r="I729" s="142"/>
      <c r="J729" s="142"/>
      <c r="K729" s="142"/>
      <c r="L729" s="142"/>
      <c r="M729" s="142"/>
      <c r="N729" s="142"/>
      <c r="O729" s="142"/>
      <c r="P729" s="142"/>
      <c r="Q729" s="142"/>
      <c r="R729" s="142"/>
    </row>
    <row r="730" spans="2:18">
      <c r="B730" s="141"/>
      <c r="C730" s="141"/>
      <c r="D730" s="141"/>
      <c r="E730" s="141"/>
      <c r="F730" s="142"/>
      <c r="G730" s="142"/>
      <c r="H730" s="142"/>
      <c r="I730" s="142"/>
      <c r="J730" s="142"/>
      <c r="K730" s="142"/>
      <c r="L730" s="142"/>
      <c r="M730" s="142"/>
      <c r="N730" s="142"/>
      <c r="O730" s="142"/>
      <c r="P730" s="142"/>
      <c r="Q730" s="142"/>
      <c r="R730" s="142"/>
    </row>
    <row r="731" spans="2:18">
      <c r="B731" s="141"/>
      <c r="C731" s="141"/>
      <c r="D731" s="141"/>
      <c r="E731" s="141"/>
      <c r="F731" s="142"/>
      <c r="G731" s="142"/>
      <c r="H731" s="142"/>
      <c r="I731" s="142"/>
      <c r="J731" s="142"/>
      <c r="K731" s="142"/>
      <c r="L731" s="142"/>
      <c r="M731" s="142"/>
      <c r="N731" s="142"/>
      <c r="O731" s="142"/>
      <c r="P731" s="142"/>
      <c r="Q731" s="142"/>
      <c r="R731" s="142"/>
    </row>
    <row r="732" spans="2:18">
      <c r="B732" s="141"/>
      <c r="C732" s="141"/>
      <c r="D732" s="141"/>
      <c r="E732" s="141"/>
      <c r="F732" s="142"/>
      <c r="G732" s="142"/>
      <c r="H732" s="142"/>
      <c r="I732" s="142"/>
      <c r="J732" s="142"/>
      <c r="K732" s="142"/>
      <c r="L732" s="142"/>
      <c r="M732" s="142"/>
      <c r="N732" s="142"/>
      <c r="O732" s="142"/>
      <c r="P732" s="142"/>
      <c r="Q732" s="142"/>
      <c r="R732" s="142"/>
    </row>
    <row r="733" spans="2:18">
      <c r="B733" s="141"/>
      <c r="C733" s="141"/>
      <c r="D733" s="141"/>
      <c r="E733" s="141"/>
      <c r="F733" s="142"/>
      <c r="G733" s="142"/>
      <c r="H733" s="142"/>
      <c r="I733" s="142"/>
      <c r="J733" s="142"/>
      <c r="K733" s="142"/>
      <c r="L733" s="142"/>
      <c r="M733" s="142"/>
      <c r="N733" s="142"/>
      <c r="O733" s="142"/>
      <c r="P733" s="142"/>
      <c r="Q733" s="142"/>
      <c r="R733" s="142"/>
    </row>
    <row r="734" spans="2:18">
      <c r="B734" s="141"/>
      <c r="C734" s="141"/>
      <c r="D734" s="141"/>
      <c r="E734" s="141"/>
      <c r="F734" s="142"/>
      <c r="G734" s="142"/>
      <c r="H734" s="142"/>
      <c r="I734" s="142"/>
      <c r="J734" s="142"/>
      <c r="K734" s="142"/>
      <c r="L734" s="142"/>
      <c r="M734" s="142"/>
      <c r="N734" s="142"/>
      <c r="O734" s="142"/>
      <c r="P734" s="142"/>
      <c r="Q734" s="142"/>
      <c r="R734" s="142"/>
    </row>
    <row r="735" spans="2:18">
      <c r="B735" s="141"/>
      <c r="C735" s="141"/>
      <c r="D735" s="141"/>
      <c r="E735" s="141"/>
      <c r="F735" s="142"/>
      <c r="G735" s="142"/>
      <c r="H735" s="142"/>
      <c r="I735" s="142"/>
      <c r="J735" s="142"/>
      <c r="K735" s="142"/>
      <c r="L735" s="142"/>
      <c r="M735" s="142"/>
      <c r="N735" s="142"/>
      <c r="O735" s="142"/>
      <c r="P735" s="142"/>
      <c r="Q735" s="142"/>
      <c r="R735" s="142"/>
    </row>
    <row r="736" spans="2:18">
      <c r="B736" s="141"/>
      <c r="C736" s="141"/>
      <c r="D736" s="141"/>
      <c r="E736" s="141"/>
      <c r="F736" s="142"/>
      <c r="G736" s="142"/>
      <c r="H736" s="142"/>
      <c r="I736" s="142"/>
      <c r="J736" s="142"/>
      <c r="K736" s="142"/>
      <c r="L736" s="142"/>
      <c r="M736" s="142"/>
      <c r="N736" s="142"/>
      <c r="O736" s="142"/>
      <c r="P736" s="142"/>
      <c r="Q736" s="142"/>
      <c r="R736" s="142"/>
    </row>
    <row r="737" spans="2:18">
      <c r="B737" s="141"/>
      <c r="C737" s="141"/>
      <c r="D737" s="141"/>
      <c r="E737" s="141"/>
      <c r="F737" s="142"/>
      <c r="G737" s="142"/>
      <c r="H737" s="142"/>
      <c r="I737" s="142"/>
      <c r="J737" s="142"/>
      <c r="K737" s="142"/>
      <c r="L737" s="142"/>
      <c r="M737" s="142"/>
      <c r="N737" s="142"/>
      <c r="O737" s="142"/>
      <c r="P737" s="142"/>
      <c r="Q737" s="142"/>
      <c r="R737" s="142"/>
    </row>
    <row r="738" spans="2:18">
      <c r="B738" s="141"/>
      <c r="C738" s="141"/>
      <c r="D738" s="141"/>
      <c r="E738" s="141"/>
      <c r="F738" s="142"/>
      <c r="G738" s="142"/>
      <c r="H738" s="142"/>
      <c r="I738" s="142"/>
      <c r="J738" s="142"/>
      <c r="K738" s="142"/>
      <c r="L738" s="142"/>
      <c r="M738" s="142"/>
      <c r="N738" s="142"/>
      <c r="O738" s="142"/>
      <c r="P738" s="142"/>
      <c r="Q738" s="142"/>
      <c r="R738" s="142"/>
    </row>
    <row r="739" spans="2:18">
      <c r="B739" s="141"/>
      <c r="C739" s="141"/>
      <c r="D739" s="141"/>
      <c r="E739" s="141"/>
      <c r="F739" s="142"/>
      <c r="G739" s="142"/>
      <c r="H739" s="142"/>
      <c r="I739" s="142"/>
      <c r="J739" s="142"/>
      <c r="K739" s="142"/>
      <c r="L739" s="142"/>
      <c r="M739" s="142"/>
      <c r="N739" s="142"/>
      <c r="O739" s="142"/>
      <c r="P739" s="142"/>
      <c r="Q739" s="142"/>
      <c r="R739" s="142"/>
    </row>
    <row r="740" spans="2:18">
      <c r="B740" s="141"/>
      <c r="C740" s="141"/>
      <c r="D740" s="141"/>
      <c r="E740" s="141"/>
      <c r="F740" s="142"/>
      <c r="G740" s="142"/>
      <c r="H740" s="142"/>
      <c r="I740" s="142"/>
      <c r="J740" s="142"/>
      <c r="K740" s="142"/>
      <c r="L740" s="142"/>
      <c r="M740" s="142"/>
      <c r="N740" s="142"/>
      <c r="O740" s="142"/>
      <c r="P740" s="142"/>
      <c r="Q740" s="142"/>
      <c r="R740" s="142"/>
    </row>
    <row r="741" spans="2:18">
      <c r="B741" s="141"/>
      <c r="C741" s="141"/>
      <c r="D741" s="141"/>
      <c r="E741" s="141"/>
      <c r="F741" s="142"/>
      <c r="G741" s="142"/>
      <c r="H741" s="142"/>
      <c r="I741" s="142"/>
      <c r="J741" s="142"/>
      <c r="K741" s="142"/>
      <c r="L741" s="142"/>
      <c r="M741" s="142"/>
      <c r="N741" s="142"/>
      <c r="O741" s="142"/>
      <c r="P741" s="142"/>
      <c r="Q741" s="142"/>
      <c r="R741" s="142"/>
    </row>
    <row r="742" spans="2:18">
      <c r="B742" s="141"/>
      <c r="C742" s="141"/>
      <c r="D742" s="141"/>
      <c r="E742" s="141"/>
      <c r="F742" s="142"/>
      <c r="G742" s="142"/>
      <c r="H742" s="142"/>
      <c r="I742" s="142"/>
      <c r="J742" s="142"/>
      <c r="K742" s="142"/>
      <c r="L742" s="142"/>
      <c r="M742" s="142"/>
      <c r="N742" s="142"/>
      <c r="O742" s="142"/>
      <c r="P742" s="142"/>
      <c r="Q742" s="142"/>
      <c r="R742" s="142"/>
    </row>
    <row r="743" spans="2:18">
      <c r="B743" s="141"/>
      <c r="C743" s="141"/>
      <c r="D743" s="141"/>
      <c r="E743" s="141"/>
      <c r="F743" s="142"/>
      <c r="G743" s="142"/>
      <c r="H743" s="142"/>
      <c r="I743" s="142"/>
      <c r="J743" s="142"/>
      <c r="K743" s="142"/>
      <c r="L743" s="142"/>
      <c r="M743" s="142"/>
      <c r="N743" s="142"/>
      <c r="O743" s="142"/>
      <c r="P743" s="142"/>
      <c r="Q743" s="142"/>
      <c r="R743" s="142"/>
    </row>
    <row r="744" spans="2:18">
      <c r="B744" s="141"/>
      <c r="C744" s="141"/>
      <c r="D744" s="141"/>
      <c r="E744" s="141"/>
      <c r="F744" s="142"/>
      <c r="G744" s="142"/>
      <c r="H744" s="142"/>
      <c r="I744" s="142"/>
      <c r="J744" s="142"/>
      <c r="K744" s="142"/>
      <c r="L744" s="142"/>
      <c r="M744" s="142"/>
      <c r="N744" s="142"/>
      <c r="O744" s="142"/>
      <c r="P744" s="142"/>
      <c r="Q744" s="142"/>
      <c r="R744" s="142"/>
    </row>
    <row r="745" spans="2:18">
      <c r="B745" s="141"/>
      <c r="C745" s="141"/>
      <c r="D745" s="141"/>
      <c r="E745" s="141"/>
      <c r="F745" s="142"/>
      <c r="G745" s="142"/>
      <c r="H745" s="142"/>
      <c r="I745" s="142"/>
      <c r="J745" s="142"/>
      <c r="K745" s="142"/>
      <c r="L745" s="142"/>
      <c r="M745" s="142"/>
      <c r="N745" s="142"/>
      <c r="O745" s="142"/>
      <c r="P745" s="142"/>
      <c r="Q745" s="142"/>
      <c r="R745" s="142"/>
    </row>
    <row r="746" spans="2:18">
      <c r="B746" s="141"/>
      <c r="C746" s="141"/>
      <c r="D746" s="141"/>
      <c r="E746" s="141"/>
      <c r="F746" s="142"/>
      <c r="G746" s="142"/>
      <c r="H746" s="142"/>
      <c r="I746" s="142"/>
      <c r="J746" s="142"/>
      <c r="K746" s="142"/>
      <c r="L746" s="142"/>
      <c r="M746" s="142"/>
      <c r="N746" s="142"/>
      <c r="O746" s="142"/>
      <c r="P746" s="142"/>
      <c r="Q746" s="142"/>
      <c r="R746" s="142"/>
    </row>
    <row r="747" spans="2:18">
      <c r="B747" s="141"/>
      <c r="C747" s="141"/>
      <c r="D747" s="141"/>
      <c r="E747" s="141"/>
      <c r="F747" s="142"/>
      <c r="G747" s="142"/>
      <c r="H747" s="142"/>
      <c r="I747" s="142"/>
      <c r="J747" s="142"/>
      <c r="K747" s="142"/>
      <c r="L747" s="142"/>
      <c r="M747" s="142"/>
      <c r="N747" s="142"/>
      <c r="O747" s="142"/>
      <c r="P747" s="142"/>
      <c r="Q747" s="142"/>
      <c r="R747" s="142"/>
    </row>
    <row r="748" spans="2:18">
      <c r="B748" s="141"/>
      <c r="C748" s="141"/>
      <c r="D748" s="141"/>
      <c r="E748" s="141"/>
      <c r="F748" s="142"/>
      <c r="G748" s="142"/>
      <c r="H748" s="142"/>
      <c r="I748" s="142"/>
      <c r="J748" s="142"/>
      <c r="K748" s="142"/>
      <c r="L748" s="142"/>
      <c r="M748" s="142"/>
      <c r="N748" s="142"/>
      <c r="O748" s="142"/>
      <c r="P748" s="142"/>
      <c r="Q748" s="142"/>
      <c r="R748" s="142"/>
    </row>
    <row r="749" spans="2:18">
      <c r="B749" s="141"/>
      <c r="C749" s="141"/>
      <c r="D749" s="141"/>
      <c r="E749" s="141"/>
      <c r="F749" s="142"/>
      <c r="G749" s="142"/>
      <c r="H749" s="142"/>
      <c r="I749" s="142"/>
      <c r="J749" s="142"/>
      <c r="K749" s="142"/>
      <c r="L749" s="142"/>
      <c r="M749" s="142"/>
      <c r="N749" s="142"/>
      <c r="O749" s="142"/>
      <c r="P749" s="142"/>
      <c r="Q749" s="142"/>
      <c r="R749" s="142"/>
    </row>
    <row r="750" spans="2:18">
      <c r="B750" s="141"/>
      <c r="C750" s="141"/>
      <c r="D750" s="141"/>
      <c r="E750" s="141"/>
      <c r="F750" s="142"/>
      <c r="G750" s="142"/>
      <c r="H750" s="142"/>
      <c r="I750" s="142"/>
      <c r="J750" s="142"/>
      <c r="K750" s="142"/>
      <c r="L750" s="142"/>
      <c r="M750" s="142"/>
      <c r="N750" s="142"/>
      <c r="O750" s="142"/>
      <c r="P750" s="142"/>
      <c r="Q750" s="142"/>
      <c r="R750" s="142"/>
    </row>
    <row r="751" spans="2:18">
      <c r="B751" s="141"/>
      <c r="C751" s="141"/>
      <c r="D751" s="141"/>
      <c r="E751" s="141"/>
      <c r="F751" s="142"/>
      <c r="G751" s="142"/>
      <c r="H751" s="142"/>
      <c r="I751" s="142"/>
      <c r="J751" s="142"/>
      <c r="K751" s="142"/>
      <c r="L751" s="142"/>
      <c r="M751" s="142"/>
      <c r="N751" s="142"/>
      <c r="O751" s="142"/>
      <c r="P751" s="142"/>
      <c r="Q751" s="142"/>
      <c r="R751" s="142"/>
    </row>
    <row r="752" spans="2:18">
      <c r="B752" s="141"/>
      <c r="C752" s="141"/>
      <c r="D752" s="141"/>
      <c r="E752" s="141"/>
      <c r="F752" s="142"/>
      <c r="G752" s="142"/>
      <c r="H752" s="142"/>
      <c r="I752" s="142"/>
      <c r="J752" s="142"/>
      <c r="K752" s="142"/>
      <c r="L752" s="142"/>
      <c r="M752" s="142"/>
      <c r="N752" s="142"/>
      <c r="O752" s="142"/>
      <c r="P752" s="142"/>
      <c r="Q752" s="142"/>
      <c r="R752" s="142"/>
    </row>
    <row r="753" spans="2:18">
      <c r="B753" s="141"/>
      <c r="C753" s="141"/>
      <c r="D753" s="141"/>
      <c r="E753" s="141"/>
      <c r="F753" s="142"/>
      <c r="G753" s="142"/>
      <c r="H753" s="142"/>
      <c r="I753" s="142"/>
      <c r="J753" s="142"/>
      <c r="K753" s="142"/>
      <c r="L753" s="142"/>
      <c r="M753" s="142"/>
      <c r="N753" s="142"/>
      <c r="O753" s="142"/>
      <c r="P753" s="142"/>
      <c r="Q753" s="142"/>
      <c r="R753" s="142"/>
    </row>
    <row r="754" spans="2:18">
      <c r="B754" s="141"/>
      <c r="C754" s="141"/>
      <c r="D754" s="141"/>
      <c r="E754" s="141"/>
      <c r="F754" s="142"/>
      <c r="G754" s="142"/>
      <c r="H754" s="142"/>
      <c r="I754" s="142"/>
      <c r="J754" s="142"/>
      <c r="K754" s="142"/>
      <c r="L754" s="142"/>
      <c r="M754" s="142"/>
      <c r="N754" s="142"/>
      <c r="O754" s="142"/>
      <c r="P754" s="142"/>
      <c r="Q754" s="142"/>
      <c r="R754" s="142"/>
    </row>
    <row r="755" spans="2:18">
      <c r="B755" s="141"/>
      <c r="C755" s="141"/>
      <c r="D755" s="141"/>
      <c r="E755" s="141"/>
      <c r="F755" s="142"/>
      <c r="G755" s="142"/>
      <c r="H755" s="142"/>
      <c r="I755" s="142"/>
      <c r="J755" s="142"/>
      <c r="K755" s="142"/>
      <c r="L755" s="142"/>
      <c r="M755" s="142"/>
      <c r="N755" s="142"/>
      <c r="O755" s="142"/>
      <c r="P755" s="142"/>
      <c r="Q755" s="142"/>
      <c r="R755" s="142"/>
    </row>
    <row r="756" spans="2:18">
      <c r="B756" s="141"/>
      <c r="C756" s="141"/>
      <c r="D756" s="141"/>
      <c r="E756" s="141"/>
      <c r="F756" s="142"/>
      <c r="G756" s="142"/>
      <c r="H756" s="142"/>
      <c r="I756" s="142"/>
      <c r="J756" s="142"/>
      <c r="K756" s="142"/>
      <c r="L756" s="142"/>
      <c r="M756" s="142"/>
      <c r="N756" s="142"/>
      <c r="O756" s="142"/>
      <c r="P756" s="142"/>
      <c r="Q756" s="142"/>
      <c r="R756" s="142"/>
    </row>
    <row r="757" spans="2:18">
      <c r="B757" s="141"/>
      <c r="C757" s="141"/>
      <c r="D757" s="141"/>
      <c r="E757" s="141"/>
      <c r="F757" s="142"/>
      <c r="G757" s="142"/>
      <c r="H757" s="142"/>
      <c r="I757" s="142"/>
      <c r="J757" s="142"/>
      <c r="K757" s="142"/>
      <c r="L757" s="142"/>
      <c r="M757" s="142"/>
      <c r="N757" s="142"/>
      <c r="O757" s="142"/>
      <c r="P757" s="142"/>
      <c r="Q757" s="142"/>
      <c r="R757" s="142"/>
    </row>
    <row r="758" spans="2:18">
      <c r="B758" s="141"/>
      <c r="C758" s="141"/>
      <c r="D758" s="141"/>
      <c r="E758" s="141"/>
      <c r="F758" s="142"/>
      <c r="G758" s="142"/>
      <c r="H758" s="142"/>
      <c r="I758" s="142"/>
      <c r="J758" s="142"/>
      <c r="K758" s="142"/>
      <c r="L758" s="142"/>
      <c r="M758" s="142"/>
      <c r="N758" s="142"/>
      <c r="O758" s="142"/>
      <c r="P758" s="142"/>
      <c r="Q758" s="142"/>
      <c r="R758" s="142"/>
    </row>
    <row r="759" spans="2:18">
      <c r="B759" s="141"/>
      <c r="C759" s="141"/>
      <c r="D759" s="141"/>
      <c r="E759" s="141"/>
      <c r="F759" s="142"/>
      <c r="G759" s="142"/>
      <c r="H759" s="142"/>
      <c r="I759" s="142"/>
      <c r="J759" s="142"/>
      <c r="K759" s="142"/>
      <c r="L759" s="142"/>
      <c r="M759" s="142"/>
      <c r="N759" s="142"/>
      <c r="O759" s="142"/>
      <c r="P759" s="142"/>
      <c r="Q759" s="142"/>
      <c r="R759" s="142"/>
    </row>
    <row r="760" spans="2:18">
      <c r="B760" s="141"/>
      <c r="C760" s="141"/>
      <c r="D760" s="141"/>
      <c r="E760" s="141"/>
      <c r="F760" s="142"/>
      <c r="G760" s="142"/>
      <c r="H760" s="142"/>
      <c r="I760" s="142"/>
      <c r="J760" s="142"/>
      <c r="K760" s="142"/>
      <c r="L760" s="142"/>
      <c r="M760" s="142"/>
      <c r="N760" s="142"/>
      <c r="O760" s="142"/>
      <c r="P760" s="142"/>
      <c r="Q760" s="142"/>
      <c r="R760" s="142"/>
    </row>
    <row r="761" spans="2:18">
      <c r="B761" s="141"/>
      <c r="C761" s="141"/>
      <c r="D761" s="141"/>
      <c r="E761" s="141"/>
      <c r="F761" s="142"/>
      <c r="G761" s="142"/>
      <c r="H761" s="142"/>
      <c r="I761" s="142"/>
      <c r="J761" s="142"/>
      <c r="K761" s="142"/>
      <c r="L761" s="142"/>
      <c r="M761" s="142"/>
      <c r="N761" s="142"/>
      <c r="O761" s="142"/>
      <c r="P761" s="142"/>
      <c r="Q761" s="142"/>
      <c r="R761" s="142"/>
    </row>
    <row r="762" spans="2:18">
      <c r="B762" s="141"/>
      <c r="C762" s="141"/>
      <c r="D762" s="141"/>
      <c r="E762" s="141"/>
      <c r="F762" s="142"/>
      <c r="G762" s="142"/>
      <c r="H762" s="142"/>
      <c r="I762" s="142"/>
      <c r="J762" s="142"/>
      <c r="K762" s="142"/>
      <c r="L762" s="142"/>
      <c r="M762" s="142"/>
      <c r="N762" s="142"/>
      <c r="O762" s="142"/>
      <c r="P762" s="142"/>
      <c r="Q762" s="142"/>
      <c r="R762" s="142"/>
    </row>
    <row r="763" spans="2:18">
      <c r="B763" s="141"/>
      <c r="C763" s="141"/>
      <c r="D763" s="141"/>
      <c r="E763" s="141"/>
      <c r="F763" s="142"/>
      <c r="G763" s="142"/>
      <c r="H763" s="142"/>
      <c r="I763" s="142"/>
      <c r="J763" s="142"/>
      <c r="K763" s="142"/>
      <c r="L763" s="142"/>
      <c r="M763" s="142"/>
      <c r="N763" s="142"/>
      <c r="O763" s="142"/>
      <c r="P763" s="142"/>
      <c r="Q763" s="142"/>
      <c r="R763" s="142"/>
    </row>
    <row r="764" spans="2:18">
      <c r="B764" s="141"/>
      <c r="C764" s="141"/>
      <c r="D764" s="141"/>
      <c r="E764" s="141"/>
      <c r="F764" s="142"/>
      <c r="G764" s="142"/>
      <c r="H764" s="142"/>
      <c r="I764" s="142"/>
      <c r="J764" s="142"/>
      <c r="K764" s="142"/>
      <c r="L764" s="142"/>
      <c r="M764" s="142"/>
      <c r="N764" s="142"/>
      <c r="O764" s="142"/>
      <c r="P764" s="142"/>
      <c r="Q764" s="142"/>
      <c r="R764" s="142"/>
    </row>
    <row r="765" spans="2:18">
      <c r="B765" s="141"/>
      <c r="C765" s="141"/>
      <c r="D765" s="141"/>
      <c r="E765" s="141"/>
      <c r="F765" s="142"/>
      <c r="G765" s="142"/>
      <c r="H765" s="142"/>
      <c r="I765" s="142"/>
      <c r="J765" s="142"/>
      <c r="K765" s="142"/>
      <c r="L765" s="142"/>
      <c r="M765" s="142"/>
      <c r="N765" s="142"/>
      <c r="O765" s="142"/>
      <c r="P765" s="142"/>
      <c r="Q765" s="142"/>
      <c r="R765" s="142"/>
    </row>
    <row r="766" spans="2:18">
      <c r="B766" s="141"/>
      <c r="C766" s="141"/>
      <c r="D766" s="141"/>
      <c r="E766" s="141"/>
      <c r="F766" s="142"/>
      <c r="G766" s="142"/>
      <c r="H766" s="142"/>
      <c r="I766" s="142"/>
      <c r="J766" s="142"/>
      <c r="K766" s="142"/>
      <c r="L766" s="142"/>
      <c r="M766" s="142"/>
      <c r="N766" s="142"/>
      <c r="O766" s="142"/>
      <c r="P766" s="142"/>
      <c r="Q766" s="142"/>
      <c r="R766" s="142"/>
    </row>
    <row r="767" spans="2:18">
      <c r="B767" s="141"/>
      <c r="C767" s="141"/>
      <c r="D767" s="141"/>
      <c r="E767" s="141"/>
      <c r="F767" s="142"/>
      <c r="G767" s="142"/>
      <c r="H767" s="142"/>
      <c r="I767" s="142"/>
      <c r="J767" s="142"/>
      <c r="K767" s="142"/>
      <c r="L767" s="142"/>
      <c r="M767" s="142"/>
      <c r="N767" s="142"/>
      <c r="O767" s="142"/>
      <c r="P767" s="142"/>
      <c r="Q767" s="142"/>
      <c r="R767" s="142"/>
    </row>
    <row r="768" spans="2:18">
      <c r="B768" s="141"/>
      <c r="C768" s="141"/>
      <c r="D768" s="141"/>
      <c r="E768" s="141"/>
      <c r="F768" s="142"/>
      <c r="G768" s="142"/>
      <c r="H768" s="142"/>
      <c r="I768" s="142"/>
      <c r="J768" s="142"/>
      <c r="K768" s="142"/>
      <c r="L768" s="142"/>
      <c r="M768" s="142"/>
      <c r="N768" s="142"/>
      <c r="O768" s="142"/>
      <c r="P768" s="142"/>
      <c r="Q768" s="142"/>
      <c r="R768" s="142"/>
    </row>
    <row r="769" spans="2:18">
      <c r="B769" s="141"/>
      <c r="C769" s="141"/>
      <c r="D769" s="141"/>
      <c r="E769" s="141"/>
      <c r="F769" s="142"/>
      <c r="G769" s="142"/>
      <c r="H769" s="142"/>
      <c r="I769" s="142"/>
      <c r="J769" s="142"/>
      <c r="K769" s="142"/>
      <c r="L769" s="142"/>
      <c r="M769" s="142"/>
      <c r="N769" s="142"/>
      <c r="O769" s="142"/>
      <c r="P769" s="142"/>
      <c r="Q769" s="142"/>
      <c r="R769" s="142"/>
    </row>
    <row r="770" spans="2:18">
      <c r="B770" s="141"/>
      <c r="C770" s="141"/>
      <c r="D770" s="141"/>
      <c r="E770" s="141"/>
      <c r="F770" s="142"/>
      <c r="G770" s="142"/>
      <c r="H770" s="142"/>
      <c r="I770" s="142"/>
      <c r="J770" s="142"/>
      <c r="K770" s="142"/>
      <c r="L770" s="142"/>
      <c r="M770" s="142"/>
      <c r="N770" s="142"/>
      <c r="O770" s="142"/>
      <c r="P770" s="142"/>
      <c r="Q770" s="142"/>
      <c r="R770" s="142"/>
    </row>
    <row r="771" spans="2:18">
      <c r="B771" s="141"/>
      <c r="C771" s="141"/>
      <c r="D771" s="141"/>
      <c r="E771" s="141"/>
      <c r="F771" s="142"/>
      <c r="G771" s="142"/>
      <c r="H771" s="142"/>
      <c r="I771" s="142"/>
      <c r="J771" s="142"/>
      <c r="K771" s="142"/>
      <c r="L771" s="142"/>
      <c r="M771" s="142"/>
      <c r="N771" s="142"/>
      <c r="O771" s="142"/>
      <c r="P771" s="142"/>
      <c r="Q771" s="142"/>
      <c r="R771" s="142"/>
    </row>
    <row r="772" spans="2:18">
      <c r="B772" s="141"/>
      <c r="C772" s="141"/>
      <c r="D772" s="141"/>
      <c r="E772" s="141"/>
      <c r="F772" s="142"/>
      <c r="G772" s="142"/>
      <c r="H772" s="142"/>
      <c r="I772" s="142"/>
      <c r="J772" s="142"/>
      <c r="K772" s="142"/>
      <c r="L772" s="142"/>
      <c r="M772" s="142"/>
      <c r="N772" s="142"/>
      <c r="O772" s="142"/>
      <c r="P772" s="142"/>
      <c r="Q772" s="142"/>
      <c r="R772" s="142"/>
    </row>
    <row r="773" spans="2:18">
      <c r="B773" s="141"/>
      <c r="C773" s="141"/>
      <c r="D773" s="141"/>
      <c r="E773" s="141"/>
      <c r="F773" s="142"/>
      <c r="G773" s="142"/>
      <c r="H773" s="142"/>
      <c r="I773" s="142"/>
      <c r="J773" s="142"/>
      <c r="K773" s="142"/>
      <c r="L773" s="142"/>
      <c r="M773" s="142"/>
      <c r="N773" s="142"/>
      <c r="O773" s="142"/>
      <c r="P773" s="142"/>
      <c r="Q773" s="142"/>
      <c r="R773" s="142"/>
    </row>
    <row r="774" spans="2:18">
      <c r="B774" s="141"/>
      <c r="C774" s="141"/>
      <c r="D774" s="141"/>
      <c r="E774" s="141"/>
      <c r="F774" s="142"/>
      <c r="G774" s="142"/>
      <c r="H774" s="142"/>
      <c r="I774" s="142"/>
      <c r="J774" s="142"/>
      <c r="K774" s="142"/>
      <c r="L774" s="142"/>
      <c r="M774" s="142"/>
      <c r="N774" s="142"/>
      <c r="O774" s="142"/>
      <c r="P774" s="142"/>
      <c r="Q774" s="142"/>
      <c r="R774" s="142"/>
    </row>
    <row r="775" spans="2:18">
      <c r="B775" s="141"/>
      <c r="C775" s="141"/>
      <c r="D775" s="141"/>
      <c r="E775" s="141"/>
      <c r="F775" s="142"/>
      <c r="G775" s="142"/>
      <c r="H775" s="142"/>
      <c r="I775" s="142"/>
      <c r="J775" s="142"/>
      <c r="K775" s="142"/>
      <c r="L775" s="142"/>
      <c r="M775" s="142"/>
      <c r="N775" s="142"/>
      <c r="O775" s="142"/>
      <c r="P775" s="142"/>
      <c r="Q775" s="142"/>
      <c r="R775" s="142"/>
    </row>
    <row r="776" spans="2:18">
      <c r="B776" s="141"/>
      <c r="C776" s="141"/>
      <c r="D776" s="141"/>
      <c r="E776" s="141"/>
      <c r="F776" s="142"/>
      <c r="G776" s="142"/>
      <c r="H776" s="142"/>
      <c r="I776" s="142"/>
      <c r="J776" s="142"/>
      <c r="K776" s="142"/>
      <c r="L776" s="142"/>
      <c r="M776" s="142"/>
      <c r="N776" s="142"/>
      <c r="O776" s="142"/>
      <c r="P776" s="142"/>
      <c r="Q776" s="142"/>
      <c r="R776" s="142"/>
    </row>
    <row r="777" spans="2:18">
      <c r="B777" s="141"/>
      <c r="C777" s="141"/>
      <c r="D777" s="141"/>
      <c r="E777" s="141"/>
      <c r="F777" s="142"/>
      <c r="G777" s="142"/>
      <c r="H777" s="142"/>
      <c r="I777" s="142"/>
      <c r="J777" s="142"/>
      <c r="K777" s="142"/>
      <c r="L777" s="142"/>
      <c r="M777" s="142"/>
      <c r="N777" s="142"/>
      <c r="O777" s="142"/>
      <c r="P777" s="142"/>
      <c r="Q777" s="142"/>
      <c r="R777" s="142"/>
    </row>
    <row r="778" spans="2:18">
      <c r="B778" s="141"/>
      <c r="C778" s="141"/>
      <c r="D778" s="141"/>
      <c r="E778" s="141"/>
      <c r="F778" s="142"/>
      <c r="G778" s="142"/>
      <c r="H778" s="142"/>
      <c r="I778" s="142"/>
      <c r="J778" s="142"/>
      <c r="K778" s="142"/>
      <c r="L778" s="142"/>
      <c r="M778" s="142"/>
      <c r="N778" s="142"/>
      <c r="O778" s="142"/>
      <c r="P778" s="142"/>
      <c r="Q778" s="142"/>
      <c r="R778" s="142"/>
    </row>
    <row r="779" spans="2:18">
      <c r="B779" s="141"/>
      <c r="C779" s="141"/>
      <c r="D779" s="141"/>
      <c r="E779" s="141"/>
      <c r="F779" s="142"/>
      <c r="G779" s="142"/>
      <c r="H779" s="142"/>
      <c r="I779" s="142"/>
      <c r="J779" s="142"/>
      <c r="K779" s="142"/>
      <c r="L779" s="142"/>
      <c r="M779" s="142"/>
      <c r="N779" s="142"/>
      <c r="O779" s="142"/>
      <c r="P779" s="142"/>
      <c r="Q779" s="142"/>
      <c r="R779" s="142"/>
    </row>
    <row r="780" spans="2:18">
      <c r="B780" s="141"/>
      <c r="C780" s="141"/>
      <c r="D780" s="141"/>
      <c r="E780" s="141"/>
      <c r="F780" s="142"/>
      <c r="G780" s="142"/>
      <c r="H780" s="142"/>
      <c r="I780" s="142"/>
      <c r="J780" s="142"/>
      <c r="K780" s="142"/>
      <c r="L780" s="142"/>
      <c r="M780" s="142"/>
      <c r="N780" s="142"/>
      <c r="O780" s="142"/>
      <c r="P780" s="142"/>
      <c r="Q780" s="142"/>
      <c r="R780" s="142"/>
    </row>
    <row r="781" spans="2:18">
      <c r="B781" s="141"/>
      <c r="C781" s="141"/>
      <c r="D781" s="141"/>
      <c r="E781" s="141"/>
      <c r="F781" s="142"/>
      <c r="G781" s="142"/>
      <c r="H781" s="142"/>
      <c r="I781" s="142"/>
      <c r="J781" s="142"/>
      <c r="K781" s="142"/>
      <c r="L781" s="142"/>
      <c r="M781" s="142"/>
      <c r="N781" s="142"/>
      <c r="O781" s="142"/>
      <c r="P781" s="142"/>
      <c r="Q781" s="142"/>
      <c r="R781" s="142"/>
    </row>
    <row r="782" spans="2:18">
      <c r="B782" s="141"/>
      <c r="C782" s="141"/>
      <c r="D782" s="141"/>
      <c r="E782" s="141"/>
      <c r="F782" s="142"/>
      <c r="G782" s="142"/>
      <c r="H782" s="142"/>
      <c r="I782" s="142"/>
      <c r="J782" s="142"/>
      <c r="K782" s="142"/>
      <c r="L782" s="142"/>
      <c r="M782" s="142"/>
      <c r="N782" s="142"/>
      <c r="O782" s="142"/>
      <c r="P782" s="142"/>
      <c r="Q782" s="142"/>
      <c r="R782" s="142"/>
    </row>
    <row r="783" spans="2:18">
      <c r="B783" s="141"/>
      <c r="C783" s="141"/>
      <c r="D783" s="141"/>
      <c r="E783" s="141"/>
      <c r="F783" s="142"/>
      <c r="G783" s="142"/>
      <c r="H783" s="142"/>
      <c r="I783" s="142"/>
      <c r="J783" s="142"/>
      <c r="K783" s="142"/>
      <c r="L783" s="142"/>
      <c r="M783" s="142"/>
      <c r="N783" s="142"/>
      <c r="O783" s="142"/>
      <c r="P783" s="142"/>
      <c r="Q783" s="142"/>
      <c r="R783" s="142"/>
    </row>
    <row r="784" spans="2:18">
      <c r="B784" s="141"/>
      <c r="C784" s="141"/>
      <c r="D784" s="141"/>
      <c r="E784" s="141"/>
      <c r="F784" s="142"/>
      <c r="G784" s="142"/>
      <c r="H784" s="142"/>
      <c r="I784" s="142"/>
      <c r="J784" s="142"/>
      <c r="K784" s="142"/>
      <c r="L784" s="142"/>
      <c r="M784" s="142"/>
      <c r="N784" s="142"/>
      <c r="O784" s="142"/>
      <c r="P784" s="142"/>
      <c r="Q784" s="142"/>
      <c r="R784" s="142"/>
    </row>
    <row r="785" spans="2:18">
      <c r="B785" s="141"/>
      <c r="C785" s="141"/>
      <c r="D785" s="141"/>
      <c r="E785" s="141"/>
      <c r="F785" s="142"/>
      <c r="G785" s="142"/>
      <c r="H785" s="142"/>
      <c r="I785" s="142"/>
      <c r="J785" s="142"/>
      <c r="K785" s="142"/>
      <c r="L785" s="142"/>
      <c r="M785" s="142"/>
      <c r="N785" s="142"/>
      <c r="O785" s="142"/>
      <c r="P785" s="142"/>
      <c r="Q785" s="142"/>
      <c r="R785" s="142"/>
    </row>
    <row r="786" spans="2:18">
      <c r="B786" s="141"/>
      <c r="C786" s="141"/>
      <c r="D786" s="141"/>
      <c r="E786" s="141"/>
      <c r="F786" s="142"/>
      <c r="G786" s="142"/>
      <c r="H786" s="142"/>
      <c r="I786" s="142"/>
      <c r="J786" s="142"/>
      <c r="K786" s="142"/>
      <c r="L786" s="142"/>
      <c r="M786" s="142"/>
      <c r="N786" s="142"/>
      <c r="O786" s="142"/>
      <c r="P786" s="142"/>
      <c r="Q786" s="142"/>
      <c r="R786" s="142"/>
    </row>
    <row r="787" spans="2:18">
      <c r="B787" s="141"/>
      <c r="C787" s="141"/>
      <c r="D787" s="141"/>
      <c r="E787" s="141"/>
      <c r="F787" s="142"/>
      <c r="G787" s="142"/>
      <c r="H787" s="142"/>
      <c r="I787" s="142"/>
      <c r="J787" s="142"/>
      <c r="K787" s="142"/>
      <c r="L787" s="142"/>
      <c r="M787" s="142"/>
      <c r="N787" s="142"/>
      <c r="O787" s="142"/>
      <c r="P787" s="142"/>
      <c r="Q787" s="142"/>
      <c r="R787" s="142"/>
    </row>
    <row r="788" spans="2:18">
      <c r="B788" s="141"/>
      <c r="C788" s="141"/>
      <c r="D788" s="141"/>
      <c r="E788" s="141"/>
      <c r="F788" s="142"/>
      <c r="G788" s="142"/>
      <c r="H788" s="142"/>
      <c r="I788" s="142"/>
      <c r="J788" s="142"/>
      <c r="K788" s="142"/>
      <c r="L788" s="142"/>
      <c r="M788" s="142"/>
      <c r="N788" s="142"/>
      <c r="O788" s="142"/>
      <c r="P788" s="142"/>
      <c r="Q788" s="142"/>
      <c r="R788" s="142"/>
    </row>
    <row r="789" spans="2:18">
      <c r="B789" s="141"/>
      <c r="C789" s="141"/>
      <c r="D789" s="141"/>
      <c r="E789" s="141"/>
      <c r="F789" s="142"/>
      <c r="G789" s="142"/>
      <c r="H789" s="142"/>
      <c r="I789" s="142"/>
      <c r="J789" s="142"/>
      <c r="K789" s="142"/>
      <c r="L789" s="142"/>
      <c r="M789" s="142"/>
      <c r="N789" s="142"/>
      <c r="O789" s="142"/>
      <c r="P789" s="142"/>
      <c r="Q789" s="142"/>
      <c r="R789" s="142"/>
    </row>
    <row r="790" spans="2:18">
      <c r="B790" s="141"/>
      <c r="C790" s="141"/>
      <c r="D790" s="141"/>
      <c r="E790" s="141"/>
      <c r="F790" s="142"/>
      <c r="G790" s="142"/>
      <c r="H790" s="142"/>
      <c r="I790" s="142"/>
      <c r="J790" s="142"/>
      <c r="K790" s="142"/>
      <c r="L790" s="142"/>
      <c r="M790" s="142"/>
      <c r="N790" s="142"/>
      <c r="O790" s="142"/>
      <c r="P790" s="142"/>
      <c r="Q790" s="142"/>
      <c r="R790" s="142"/>
    </row>
    <row r="791" spans="2:18">
      <c r="B791" s="141"/>
      <c r="C791" s="141"/>
      <c r="D791" s="141"/>
      <c r="E791" s="141"/>
      <c r="F791" s="142"/>
      <c r="G791" s="142"/>
      <c r="H791" s="142"/>
      <c r="I791" s="142"/>
      <c r="J791" s="142"/>
      <c r="K791" s="142"/>
      <c r="L791" s="142"/>
      <c r="M791" s="142"/>
      <c r="N791" s="142"/>
      <c r="O791" s="142"/>
      <c r="P791" s="142"/>
      <c r="Q791" s="142"/>
      <c r="R791" s="142"/>
    </row>
    <row r="792" spans="2:18">
      <c r="B792" s="141"/>
      <c r="C792" s="141"/>
      <c r="D792" s="141"/>
      <c r="E792" s="141"/>
      <c r="F792" s="142"/>
      <c r="G792" s="142"/>
      <c r="H792" s="142"/>
      <c r="I792" s="142"/>
      <c r="J792" s="142"/>
      <c r="K792" s="142"/>
      <c r="L792" s="142"/>
      <c r="M792" s="142"/>
      <c r="N792" s="142"/>
      <c r="O792" s="142"/>
      <c r="P792" s="142"/>
      <c r="Q792" s="142"/>
      <c r="R792" s="142"/>
    </row>
    <row r="793" spans="2:18">
      <c r="B793" s="141"/>
      <c r="C793" s="141"/>
      <c r="D793" s="141"/>
      <c r="E793" s="141"/>
      <c r="F793" s="142"/>
      <c r="G793" s="142"/>
      <c r="H793" s="142"/>
      <c r="I793" s="142"/>
      <c r="J793" s="142"/>
      <c r="K793" s="142"/>
      <c r="L793" s="142"/>
      <c r="M793" s="142"/>
      <c r="N793" s="142"/>
      <c r="O793" s="142"/>
      <c r="P793" s="142"/>
      <c r="Q793" s="142"/>
      <c r="R793" s="142"/>
    </row>
    <row r="794" spans="2:18">
      <c r="B794" s="141"/>
      <c r="C794" s="141"/>
      <c r="D794" s="141"/>
      <c r="E794" s="141"/>
      <c r="F794" s="142"/>
      <c r="G794" s="142"/>
      <c r="H794" s="142"/>
      <c r="I794" s="142"/>
      <c r="J794" s="142"/>
      <c r="K794" s="142"/>
      <c r="L794" s="142"/>
      <c r="M794" s="142"/>
      <c r="N794" s="142"/>
      <c r="O794" s="142"/>
      <c r="P794" s="142"/>
      <c r="Q794" s="142"/>
      <c r="R794" s="142"/>
    </row>
    <row r="795" spans="2:18">
      <c r="B795" s="141"/>
      <c r="C795" s="141"/>
      <c r="D795" s="141"/>
      <c r="E795" s="141"/>
      <c r="F795" s="142"/>
      <c r="G795" s="142"/>
      <c r="H795" s="142"/>
      <c r="I795" s="142"/>
      <c r="J795" s="142"/>
      <c r="K795" s="142"/>
      <c r="L795" s="142"/>
      <c r="M795" s="142"/>
      <c r="N795" s="142"/>
      <c r="O795" s="142"/>
      <c r="P795" s="142"/>
      <c r="Q795" s="142"/>
      <c r="R795" s="142"/>
    </row>
    <row r="796" spans="2:18">
      <c r="B796" s="141"/>
      <c r="C796" s="141"/>
      <c r="D796" s="141"/>
      <c r="E796" s="141"/>
      <c r="F796" s="142"/>
      <c r="G796" s="142"/>
      <c r="H796" s="142"/>
      <c r="I796" s="142"/>
      <c r="J796" s="142"/>
      <c r="K796" s="142"/>
      <c r="L796" s="142"/>
      <c r="M796" s="142"/>
      <c r="N796" s="142"/>
      <c r="O796" s="142"/>
      <c r="P796" s="142"/>
      <c r="Q796" s="142"/>
      <c r="R796" s="142"/>
    </row>
    <row r="797" spans="2:18">
      <c r="B797" s="141"/>
      <c r="C797" s="141"/>
      <c r="D797" s="141"/>
      <c r="E797" s="141"/>
      <c r="F797" s="142"/>
      <c r="G797" s="142"/>
      <c r="H797" s="142"/>
      <c r="I797" s="142"/>
      <c r="J797" s="142"/>
      <c r="K797" s="142"/>
      <c r="L797" s="142"/>
      <c r="M797" s="142"/>
      <c r="N797" s="142"/>
      <c r="O797" s="142"/>
      <c r="P797" s="142"/>
      <c r="Q797" s="142"/>
      <c r="R797" s="142"/>
    </row>
    <row r="798" spans="2:18">
      <c r="B798" s="141"/>
      <c r="C798" s="141"/>
      <c r="D798" s="141"/>
      <c r="E798" s="141"/>
      <c r="F798" s="142"/>
      <c r="G798" s="142"/>
      <c r="H798" s="142"/>
      <c r="I798" s="142"/>
      <c r="J798" s="142"/>
      <c r="K798" s="142"/>
      <c r="L798" s="142"/>
      <c r="M798" s="142"/>
      <c r="N798" s="142"/>
      <c r="O798" s="142"/>
      <c r="P798" s="142"/>
      <c r="Q798" s="142"/>
      <c r="R798" s="142"/>
    </row>
    <row r="799" spans="2:18">
      <c r="B799" s="141"/>
      <c r="C799" s="141"/>
      <c r="D799" s="141"/>
      <c r="E799" s="141"/>
      <c r="F799" s="142"/>
      <c r="G799" s="142"/>
      <c r="H799" s="142"/>
      <c r="I799" s="142"/>
      <c r="J799" s="142"/>
      <c r="K799" s="142"/>
      <c r="L799" s="142"/>
      <c r="M799" s="142"/>
      <c r="N799" s="142"/>
      <c r="O799" s="142"/>
      <c r="P799" s="142"/>
      <c r="Q799" s="142"/>
      <c r="R799" s="142"/>
    </row>
    <row r="800" spans="2:18">
      <c r="B800" s="141"/>
      <c r="C800" s="141"/>
      <c r="D800" s="141"/>
      <c r="E800" s="141"/>
      <c r="F800" s="142"/>
      <c r="G800" s="142"/>
      <c r="H800" s="142"/>
      <c r="I800" s="142"/>
      <c r="J800" s="142"/>
      <c r="K800" s="142"/>
      <c r="L800" s="142"/>
      <c r="M800" s="142"/>
      <c r="N800" s="142"/>
      <c r="O800" s="142"/>
      <c r="P800" s="142"/>
      <c r="Q800" s="142"/>
      <c r="R800" s="142"/>
    </row>
    <row r="801" spans="2:18">
      <c r="B801" s="141"/>
      <c r="C801" s="141"/>
      <c r="D801" s="141"/>
      <c r="E801" s="141"/>
      <c r="F801" s="142"/>
      <c r="G801" s="142"/>
      <c r="H801" s="142"/>
      <c r="I801" s="142"/>
      <c r="J801" s="142"/>
      <c r="K801" s="142"/>
      <c r="L801" s="142"/>
      <c r="M801" s="142"/>
      <c r="N801" s="142"/>
      <c r="O801" s="142"/>
      <c r="P801" s="142"/>
      <c r="Q801" s="142"/>
      <c r="R801" s="142"/>
    </row>
    <row r="802" spans="2:18">
      <c r="B802" s="141"/>
      <c r="C802" s="141"/>
      <c r="D802" s="141"/>
      <c r="E802" s="141"/>
      <c r="F802" s="142"/>
      <c r="G802" s="142"/>
      <c r="H802" s="142"/>
      <c r="I802" s="142"/>
      <c r="J802" s="142"/>
      <c r="K802" s="142"/>
      <c r="L802" s="142"/>
      <c r="M802" s="142"/>
      <c r="N802" s="142"/>
      <c r="O802" s="142"/>
      <c r="P802" s="142"/>
      <c r="Q802" s="142"/>
      <c r="R802" s="142"/>
    </row>
    <row r="803" spans="2:18">
      <c r="B803" s="141"/>
      <c r="C803" s="141"/>
      <c r="D803" s="141"/>
      <c r="E803" s="141"/>
      <c r="F803" s="142"/>
      <c r="G803" s="142"/>
      <c r="H803" s="142"/>
      <c r="I803" s="142"/>
      <c r="J803" s="142"/>
      <c r="K803" s="142"/>
      <c r="L803" s="142"/>
      <c r="M803" s="142"/>
      <c r="N803" s="142"/>
      <c r="O803" s="142"/>
      <c r="P803" s="142"/>
      <c r="Q803" s="142"/>
      <c r="R803" s="142"/>
    </row>
    <row r="804" spans="2:18">
      <c r="B804" s="141"/>
      <c r="C804" s="141"/>
      <c r="D804" s="141"/>
      <c r="E804" s="141"/>
      <c r="F804" s="142"/>
      <c r="G804" s="142"/>
      <c r="H804" s="142"/>
      <c r="I804" s="142"/>
      <c r="J804" s="142"/>
      <c r="K804" s="142"/>
      <c r="L804" s="142"/>
      <c r="M804" s="142"/>
      <c r="N804" s="142"/>
      <c r="O804" s="142"/>
      <c r="P804" s="142"/>
      <c r="Q804" s="142"/>
      <c r="R804" s="142"/>
    </row>
    <row r="805" spans="2:18">
      <c r="B805" s="141"/>
      <c r="C805" s="141"/>
      <c r="D805" s="141"/>
      <c r="E805" s="141"/>
      <c r="F805" s="142"/>
      <c r="G805" s="142"/>
      <c r="H805" s="142"/>
      <c r="I805" s="142"/>
      <c r="J805" s="142"/>
      <c r="K805" s="142"/>
      <c r="L805" s="142"/>
      <c r="M805" s="142"/>
      <c r="N805" s="142"/>
      <c r="O805" s="142"/>
      <c r="P805" s="142"/>
      <c r="Q805" s="142"/>
      <c r="R805" s="142"/>
    </row>
    <row r="806" spans="2:18">
      <c r="B806" s="141"/>
      <c r="C806" s="141"/>
      <c r="D806" s="141"/>
      <c r="E806" s="141"/>
      <c r="F806" s="142"/>
      <c r="G806" s="142"/>
      <c r="H806" s="142"/>
      <c r="I806" s="142"/>
      <c r="J806" s="142"/>
      <c r="K806" s="142"/>
      <c r="L806" s="142"/>
      <c r="M806" s="142"/>
      <c r="N806" s="142"/>
      <c r="O806" s="142"/>
      <c r="P806" s="142"/>
      <c r="Q806" s="142"/>
      <c r="R806" s="142"/>
    </row>
    <row r="807" spans="2:18">
      <c r="B807" s="141"/>
      <c r="C807" s="141"/>
      <c r="D807" s="141"/>
      <c r="E807" s="141"/>
      <c r="F807" s="142"/>
      <c r="G807" s="142"/>
      <c r="H807" s="142"/>
      <c r="I807" s="142"/>
      <c r="J807" s="142"/>
      <c r="K807" s="142"/>
      <c r="L807" s="142"/>
      <c r="M807" s="142"/>
      <c r="N807" s="142"/>
      <c r="O807" s="142"/>
      <c r="P807" s="142"/>
      <c r="Q807" s="142"/>
      <c r="R807" s="142"/>
    </row>
    <row r="808" spans="2:18">
      <c r="B808" s="141"/>
      <c r="C808" s="141"/>
      <c r="D808" s="141"/>
      <c r="E808" s="141"/>
      <c r="F808" s="142"/>
      <c r="G808" s="142"/>
      <c r="H808" s="142"/>
      <c r="I808" s="142"/>
      <c r="J808" s="142"/>
      <c r="K808" s="142"/>
      <c r="L808" s="142"/>
      <c r="M808" s="142"/>
      <c r="N808" s="142"/>
      <c r="O808" s="142"/>
      <c r="P808" s="142"/>
      <c r="Q808" s="142"/>
      <c r="R808" s="142"/>
    </row>
    <row r="809" spans="2:18">
      <c r="B809" s="141"/>
      <c r="C809" s="141"/>
      <c r="D809" s="141"/>
      <c r="E809" s="141"/>
      <c r="F809" s="142"/>
      <c r="G809" s="142"/>
      <c r="H809" s="142"/>
      <c r="I809" s="142"/>
      <c r="J809" s="142"/>
      <c r="K809" s="142"/>
      <c r="L809" s="142"/>
      <c r="M809" s="142"/>
      <c r="N809" s="142"/>
      <c r="O809" s="142"/>
      <c r="P809" s="142"/>
      <c r="Q809" s="142"/>
      <c r="R809" s="142"/>
    </row>
    <row r="810" spans="2:18">
      <c r="B810" s="141"/>
      <c r="C810" s="141"/>
      <c r="D810" s="141"/>
      <c r="E810" s="141"/>
      <c r="F810" s="142"/>
      <c r="G810" s="142"/>
      <c r="H810" s="142"/>
      <c r="I810" s="142"/>
      <c r="J810" s="142"/>
      <c r="K810" s="142"/>
      <c r="L810" s="142"/>
      <c r="M810" s="142"/>
      <c r="N810" s="142"/>
      <c r="O810" s="142"/>
      <c r="P810" s="142"/>
      <c r="Q810" s="142"/>
      <c r="R810" s="142"/>
    </row>
    <row r="811" spans="2:18">
      <c r="B811" s="141"/>
      <c r="C811" s="141"/>
      <c r="D811" s="141"/>
      <c r="E811" s="141"/>
      <c r="F811" s="142"/>
      <c r="G811" s="142"/>
      <c r="H811" s="142"/>
      <c r="I811" s="142"/>
      <c r="J811" s="142"/>
      <c r="K811" s="142"/>
      <c r="L811" s="142"/>
      <c r="M811" s="142"/>
      <c r="N811" s="142"/>
      <c r="O811" s="142"/>
      <c r="P811" s="142"/>
      <c r="Q811" s="142"/>
      <c r="R811" s="142"/>
    </row>
    <row r="812" spans="2:18">
      <c r="B812" s="141"/>
      <c r="C812" s="141"/>
      <c r="D812" s="141"/>
      <c r="E812" s="141"/>
      <c r="F812" s="142"/>
      <c r="G812" s="142"/>
      <c r="H812" s="142"/>
      <c r="I812" s="142"/>
      <c r="J812" s="142"/>
      <c r="K812" s="142"/>
      <c r="L812" s="142"/>
      <c r="M812" s="142"/>
      <c r="N812" s="142"/>
      <c r="O812" s="142"/>
      <c r="P812" s="142"/>
      <c r="Q812" s="142"/>
      <c r="R812" s="142"/>
    </row>
    <row r="813" spans="2:18">
      <c r="B813" s="141"/>
      <c r="C813" s="141"/>
      <c r="D813" s="141"/>
      <c r="E813" s="141"/>
      <c r="F813" s="142"/>
      <c r="G813" s="142"/>
      <c r="H813" s="142"/>
      <c r="I813" s="142"/>
      <c r="J813" s="142"/>
      <c r="K813" s="142"/>
      <c r="L813" s="142"/>
      <c r="M813" s="142"/>
      <c r="N813" s="142"/>
      <c r="O813" s="142"/>
      <c r="P813" s="142"/>
      <c r="Q813" s="142"/>
      <c r="R813" s="142"/>
    </row>
    <row r="814" spans="2:18">
      <c r="B814" s="141"/>
      <c r="C814" s="141"/>
      <c r="D814" s="141"/>
      <c r="E814" s="141"/>
      <c r="F814" s="142"/>
      <c r="G814" s="142"/>
      <c r="H814" s="142"/>
      <c r="I814" s="142"/>
      <c r="J814" s="142"/>
      <c r="K814" s="142"/>
      <c r="L814" s="142"/>
      <c r="M814" s="142"/>
      <c r="N814" s="142"/>
      <c r="O814" s="142"/>
      <c r="P814" s="142"/>
      <c r="Q814" s="142"/>
      <c r="R814" s="142"/>
    </row>
    <row r="815" spans="2:18">
      <c r="B815" s="141"/>
      <c r="C815" s="141"/>
      <c r="D815" s="141"/>
      <c r="E815" s="141"/>
      <c r="F815" s="142"/>
      <c r="G815" s="142"/>
      <c r="H815" s="142"/>
      <c r="I815" s="142"/>
      <c r="J815" s="142"/>
      <c r="K815" s="142"/>
      <c r="L815" s="142"/>
      <c r="M815" s="142"/>
      <c r="N815" s="142"/>
      <c r="O815" s="142"/>
      <c r="P815" s="142"/>
      <c r="Q815" s="142"/>
      <c r="R815" s="142"/>
    </row>
    <row r="816" spans="2:18">
      <c r="B816" s="141"/>
      <c r="C816" s="141"/>
      <c r="D816" s="141"/>
      <c r="E816" s="141"/>
      <c r="F816" s="142"/>
      <c r="G816" s="142"/>
      <c r="H816" s="142"/>
      <c r="I816" s="142"/>
      <c r="J816" s="142"/>
      <c r="K816" s="142"/>
      <c r="L816" s="142"/>
      <c r="M816" s="142"/>
      <c r="N816" s="142"/>
      <c r="O816" s="142"/>
      <c r="P816" s="142"/>
      <c r="Q816" s="142"/>
      <c r="R816" s="142"/>
    </row>
    <row r="817" spans="2:18">
      <c r="B817" s="141"/>
      <c r="C817" s="141"/>
      <c r="D817" s="141"/>
      <c r="E817" s="141"/>
      <c r="F817" s="142"/>
      <c r="G817" s="142"/>
      <c r="H817" s="142"/>
      <c r="I817" s="142"/>
      <c r="J817" s="142"/>
      <c r="K817" s="142"/>
      <c r="L817" s="142"/>
      <c r="M817" s="142"/>
      <c r="N817" s="142"/>
      <c r="O817" s="142"/>
      <c r="P817" s="142"/>
      <c r="Q817" s="142"/>
      <c r="R817" s="142"/>
    </row>
    <row r="818" spans="2:18">
      <c r="B818" s="141"/>
      <c r="C818" s="141"/>
      <c r="D818" s="141"/>
      <c r="E818" s="141"/>
      <c r="F818" s="142"/>
      <c r="G818" s="142"/>
      <c r="H818" s="142"/>
      <c r="I818" s="142"/>
      <c r="J818" s="142"/>
      <c r="K818" s="142"/>
      <c r="L818" s="142"/>
      <c r="M818" s="142"/>
      <c r="N818" s="142"/>
      <c r="O818" s="142"/>
      <c r="P818" s="142"/>
      <c r="Q818" s="142"/>
      <c r="R818" s="142"/>
    </row>
    <row r="819" spans="2:18">
      <c r="B819" s="141"/>
      <c r="C819" s="141"/>
      <c r="D819" s="141"/>
      <c r="E819" s="141"/>
      <c r="F819" s="142"/>
      <c r="G819" s="142"/>
      <c r="H819" s="142"/>
      <c r="I819" s="142"/>
      <c r="J819" s="142"/>
      <c r="K819" s="142"/>
      <c r="L819" s="142"/>
      <c r="M819" s="142"/>
      <c r="N819" s="142"/>
      <c r="O819" s="142"/>
      <c r="P819" s="142"/>
      <c r="Q819" s="142"/>
      <c r="R819" s="142"/>
    </row>
    <row r="820" spans="2:18">
      <c r="B820" s="141"/>
      <c r="C820" s="141"/>
      <c r="D820" s="141"/>
      <c r="E820" s="141"/>
      <c r="F820" s="142"/>
      <c r="G820" s="142"/>
      <c r="H820" s="142"/>
      <c r="I820" s="142"/>
      <c r="J820" s="142"/>
      <c r="K820" s="142"/>
      <c r="L820" s="142"/>
      <c r="M820" s="142"/>
      <c r="N820" s="142"/>
      <c r="O820" s="142"/>
      <c r="P820" s="142"/>
      <c r="Q820" s="142"/>
      <c r="R820" s="142"/>
    </row>
    <row r="821" spans="2:18">
      <c r="B821" s="141"/>
      <c r="C821" s="141"/>
      <c r="D821" s="141"/>
      <c r="E821" s="141"/>
      <c r="F821" s="142"/>
      <c r="G821" s="142"/>
      <c r="H821" s="142"/>
      <c r="I821" s="142"/>
      <c r="J821" s="142"/>
      <c r="K821" s="142"/>
      <c r="L821" s="142"/>
      <c r="M821" s="142"/>
      <c r="N821" s="142"/>
      <c r="O821" s="142"/>
      <c r="P821" s="142"/>
      <c r="Q821" s="142"/>
      <c r="R821" s="142"/>
    </row>
    <row r="822" spans="2:18">
      <c r="B822" s="141"/>
      <c r="C822" s="141"/>
      <c r="D822" s="141"/>
      <c r="E822" s="141"/>
      <c r="F822" s="142"/>
      <c r="G822" s="142"/>
      <c r="H822" s="142"/>
      <c r="I822" s="142"/>
      <c r="J822" s="142"/>
      <c r="K822" s="142"/>
      <c r="L822" s="142"/>
      <c r="M822" s="142"/>
      <c r="N822" s="142"/>
      <c r="O822" s="142"/>
      <c r="P822" s="142"/>
      <c r="Q822" s="142"/>
      <c r="R822" s="142"/>
    </row>
    <row r="823" spans="2:18">
      <c r="B823" s="141"/>
      <c r="C823" s="141"/>
      <c r="D823" s="141"/>
      <c r="E823" s="141"/>
      <c r="F823" s="142"/>
      <c r="G823" s="142"/>
      <c r="H823" s="142"/>
      <c r="I823" s="142"/>
      <c r="J823" s="142"/>
      <c r="K823" s="142"/>
      <c r="L823" s="142"/>
      <c r="M823" s="142"/>
      <c r="N823" s="142"/>
      <c r="O823" s="142"/>
      <c r="P823" s="142"/>
      <c r="Q823" s="142"/>
      <c r="R823" s="142"/>
    </row>
    <row r="824" spans="2:18">
      <c r="B824" s="141"/>
      <c r="C824" s="141"/>
      <c r="D824" s="141"/>
      <c r="E824" s="141"/>
      <c r="F824" s="142"/>
      <c r="G824" s="142"/>
      <c r="H824" s="142"/>
      <c r="I824" s="142"/>
      <c r="J824" s="142"/>
      <c r="K824" s="142"/>
      <c r="L824" s="142"/>
      <c r="M824" s="142"/>
      <c r="N824" s="142"/>
      <c r="O824" s="142"/>
      <c r="P824" s="142"/>
      <c r="Q824" s="142"/>
      <c r="R824" s="142"/>
    </row>
    <row r="825" spans="2:18">
      <c r="B825" s="141"/>
      <c r="C825" s="141"/>
      <c r="D825" s="141"/>
      <c r="E825" s="141"/>
      <c r="F825" s="142"/>
      <c r="G825" s="142"/>
      <c r="H825" s="142"/>
      <c r="I825" s="142"/>
      <c r="J825" s="142"/>
      <c r="K825" s="142"/>
      <c r="L825" s="142"/>
      <c r="M825" s="142"/>
      <c r="N825" s="142"/>
      <c r="O825" s="142"/>
      <c r="P825" s="142"/>
      <c r="Q825" s="142"/>
      <c r="R825" s="142"/>
    </row>
    <row r="826" spans="2:18">
      <c r="B826" s="141"/>
      <c r="C826" s="141"/>
      <c r="D826" s="141"/>
      <c r="E826" s="141"/>
      <c r="F826" s="142"/>
      <c r="G826" s="142"/>
      <c r="H826" s="142"/>
      <c r="I826" s="142"/>
      <c r="J826" s="142"/>
      <c r="K826" s="142"/>
      <c r="L826" s="142"/>
      <c r="M826" s="142"/>
      <c r="N826" s="142"/>
      <c r="O826" s="142"/>
      <c r="P826" s="142"/>
      <c r="Q826" s="142"/>
      <c r="R826" s="142"/>
    </row>
    <row r="827" spans="2:18">
      <c r="B827" s="141"/>
      <c r="C827" s="141"/>
      <c r="D827" s="141"/>
      <c r="E827" s="141"/>
      <c r="F827" s="142"/>
      <c r="G827" s="142"/>
      <c r="H827" s="142"/>
      <c r="I827" s="142"/>
      <c r="J827" s="142"/>
      <c r="K827" s="142"/>
      <c r="L827" s="142"/>
      <c r="M827" s="142"/>
      <c r="N827" s="142"/>
      <c r="O827" s="142"/>
      <c r="P827" s="142"/>
      <c r="Q827" s="142"/>
      <c r="R827" s="142"/>
    </row>
    <row r="828" spans="2:18">
      <c r="B828" s="141"/>
      <c r="C828" s="141"/>
      <c r="D828" s="141"/>
      <c r="E828" s="141"/>
      <c r="F828" s="142"/>
      <c r="G828" s="142"/>
      <c r="H828" s="142"/>
      <c r="I828" s="142"/>
      <c r="J828" s="142"/>
      <c r="K828" s="142"/>
      <c r="L828" s="142"/>
      <c r="M828" s="142"/>
      <c r="N828" s="142"/>
      <c r="O828" s="142"/>
      <c r="P828" s="142"/>
      <c r="Q828" s="142"/>
      <c r="R828" s="142"/>
    </row>
    <row r="829" spans="2:18">
      <c r="B829" s="141"/>
      <c r="C829" s="141"/>
      <c r="D829" s="141"/>
      <c r="E829" s="141"/>
      <c r="F829" s="142"/>
      <c r="G829" s="142"/>
      <c r="H829" s="142"/>
      <c r="I829" s="142"/>
      <c r="J829" s="142"/>
      <c r="K829" s="142"/>
      <c r="L829" s="142"/>
      <c r="M829" s="142"/>
      <c r="N829" s="142"/>
      <c r="O829" s="142"/>
      <c r="P829" s="142"/>
      <c r="Q829" s="142"/>
      <c r="R829" s="142"/>
    </row>
    <row r="830" spans="2:18">
      <c r="B830" s="141"/>
      <c r="C830" s="141"/>
      <c r="D830" s="141"/>
      <c r="E830" s="141"/>
      <c r="F830" s="142"/>
      <c r="G830" s="142"/>
      <c r="H830" s="142"/>
      <c r="I830" s="142"/>
      <c r="J830" s="142"/>
      <c r="K830" s="142"/>
      <c r="L830" s="142"/>
      <c r="M830" s="142"/>
      <c r="N830" s="142"/>
      <c r="O830" s="142"/>
      <c r="P830" s="142"/>
      <c r="Q830" s="142"/>
      <c r="R830" s="142"/>
    </row>
    <row r="831" spans="2:18">
      <c r="B831" s="141"/>
      <c r="C831" s="141"/>
      <c r="D831" s="141"/>
      <c r="E831" s="141"/>
      <c r="F831" s="142"/>
      <c r="G831" s="142"/>
      <c r="H831" s="142"/>
      <c r="I831" s="142"/>
      <c r="J831" s="142"/>
      <c r="K831" s="142"/>
      <c r="L831" s="142"/>
      <c r="M831" s="142"/>
      <c r="N831" s="142"/>
      <c r="O831" s="142"/>
      <c r="P831" s="142"/>
      <c r="Q831" s="142"/>
      <c r="R831" s="142"/>
    </row>
    <row r="832" spans="2:18">
      <c r="B832" s="141"/>
      <c r="C832" s="141"/>
      <c r="D832" s="141"/>
      <c r="E832" s="141"/>
      <c r="F832" s="142"/>
      <c r="G832" s="142"/>
      <c r="H832" s="142"/>
      <c r="I832" s="142"/>
      <c r="J832" s="142"/>
      <c r="K832" s="142"/>
      <c r="L832" s="142"/>
      <c r="M832" s="142"/>
      <c r="N832" s="142"/>
      <c r="O832" s="142"/>
      <c r="P832" s="142"/>
      <c r="Q832" s="142"/>
      <c r="R832" s="142"/>
    </row>
    <row r="833" spans="2:18">
      <c r="B833" s="141"/>
      <c r="C833" s="141"/>
      <c r="D833" s="141"/>
      <c r="E833" s="141"/>
      <c r="F833" s="142"/>
      <c r="G833" s="142"/>
      <c r="H833" s="142"/>
      <c r="I833" s="142"/>
      <c r="J833" s="142"/>
      <c r="K833" s="142"/>
      <c r="L833" s="142"/>
      <c r="M833" s="142"/>
      <c r="N833" s="142"/>
      <c r="O833" s="142"/>
      <c r="P833" s="142"/>
      <c r="Q833" s="142"/>
      <c r="R833" s="142"/>
    </row>
    <row r="834" spans="2:18">
      <c r="B834" s="141"/>
      <c r="C834" s="141"/>
      <c r="D834" s="141"/>
      <c r="E834" s="141"/>
      <c r="F834" s="142"/>
      <c r="G834" s="142"/>
      <c r="H834" s="142"/>
      <c r="I834" s="142"/>
      <c r="J834" s="142"/>
      <c r="K834" s="142"/>
      <c r="L834" s="142"/>
      <c r="M834" s="142"/>
      <c r="N834" s="142"/>
      <c r="O834" s="142"/>
      <c r="P834" s="142"/>
      <c r="Q834" s="142"/>
      <c r="R834" s="142"/>
    </row>
    <row r="835" spans="2:18">
      <c r="B835" s="141"/>
      <c r="C835" s="141"/>
      <c r="D835" s="141"/>
      <c r="E835" s="141"/>
      <c r="F835" s="142"/>
      <c r="G835" s="142"/>
      <c r="H835" s="142"/>
      <c r="I835" s="142"/>
      <c r="J835" s="142"/>
      <c r="K835" s="142"/>
      <c r="L835" s="142"/>
      <c r="M835" s="142"/>
      <c r="N835" s="142"/>
      <c r="O835" s="142"/>
      <c r="P835" s="142"/>
      <c r="Q835" s="142"/>
      <c r="R835" s="142"/>
    </row>
    <row r="836" spans="2:18">
      <c r="B836" s="141"/>
      <c r="C836" s="141"/>
      <c r="D836" s="141"/>
      <c r="E836" s="141"/>
      <c r="F836" s="142"/>
      <c r="G836" s="142"/>
      <c r="H836" s="142"/>
      <c r="I836" s="142"/>
      <c r="J836" s="142"/>
      <c r="K836" s="142"/>
      <c r="L836" s="142"/>
      <c r="M836" s="142"/>
      <c r="N836" s="142"/>
      <c r="O836" s="142"/>
      <c r="P836" s="142"/>
      <c r="Q836" s="142"/>
      <c r="R836" s="142"/>
    </row>
    <row r="837" spans="2:18">
      <c r="B837" s="141"/>
      <c r="C837" s="141"/>
      <c r="D837" s="141"/>
      <c r="E837" s="141"/>
      <c r="F837" s="142"/>
      <c r="G837" s="142"/>
      <c r="H837" s="142"/>
      <c r="I837" s="142"/>
      <c r="J837" s="142"/>
      <c r="K837" s="142"/>
      <c r="L837" s="142"/>
      <c r="M837" s="142"/>
      <c r="N837" s="142"/>
      <c r="O837" s="142"/>
      <c r="P837" s="142"/>
      <c r="Q837" s="142"/>
      <c r="R837" s="142"/>
    </row>
    <row r="838" spans="2:18">
      <c r="B838" s="141"/>
      <c r="C838" s="141"/>
      <c r="D838" s="141"/>
      <c r="E838" s="141"/>
      <c r="F838" s="142"/>
      <c r="G838" s="142"/>
      <c r="H838" s="142"/>
      <c r="I838" s="142"/>
      <c r="J838" s="142"/>
      <c r="K838" s="142"/>
      <c r="L838" s="142"/>
      <c r="M838" s="142"/>
      <c r="N838" s="142"/>
      <c r="O838" s="142"/>
      <c r="P838" s="142"/>
      <c r="Q838" s="142"/>
      <c r="R838" s="142"/>
    </row>
    <row r="839" spans="2:18">
      <c r="B839" s="141"/>
      <c r="C839" s="141"/>
      <c r="D839" s="141"/>
      <c r="E839" s="141"/>
      <c r="F839" s="142"/>
      <c r="G839" s="142"/>
      <c r="H839" s="142"/>
      <c r="I839" s="142"/>
      <c r="J839" s="142"/>
      <c r="K839" s="142"/>
      <c r="L839" s="142"/>
      <c r="M839" s="142"/>
      <c r="N839" s="142"/>
      <c r="O839" s="142"/>
      <c r="P839" s="142"/>
      <c r="Q839" s="142"/>
      <c r="R839" s="142"/>
    </row>
    <row r="840" spans="2:18">
      <c r="B840" s="141"/>
      <c r="C840" s="141"/>
      <c r="D840" s="141"/>
      <c r="E840" s="141"/>
      <c r="F840" s="142"/>
      <c r="G840" s="142"/>
      <c r="H840" s="142"/>
      <c r="I840" s="142"/>
      <c r="J840" s="142"/>
      <c r="K840" s="142"/>
      <c r="L840" s="142"/>
      <c r="M840" s="142"/>
      <c r="N840" s="142"/>
      <c r="O840" s="142"/>
      <c r="P840" s="142"/>
      <c r="Q840" s="142"/>
      <c r="R840" s="142"/>
    </row>
    <row r="841" spans="2:18">
      <c r="B841" s="141"/>
      <c r="C841" s="141"/>
      <c r="D841" s="141"/>
      <c r="E841" s="141"/>
      <c r="F841" s="142"/>
      <c r="G841" s="142"/>
      <c r="H841" s="142"/>
      <c r="I841" s="142"/>
      <c r="J841" s="142"/>
      <c r="K841" s="142"/>
      <c r="L841" s="142"/>
      <c r="M841" s="142"/>
      <c r="N841" s="142"/>
      <c r="O841" s="142"/>
      <c r="P841" s="142"/>
      <c r="Q841" s="142"/>
      <c r="R841" s="142"/>
    </row>
    <row r="842" spans="2:18">
      <c r="B842" s="141"/>
      <c r="C842" s="141"/>
      <c r="D842" s="141"/>
      <c r="E842" s="141"/>
      <c r="F842" s="142"/>
      <c r="G842" s="142"/>
      <c r="H842" s="142"/>
      <c r="I842" s="142"/>
      <c r="J842" s="142"/>
      <c r="K842" s="142"/>
      <c r="L842" s="142"/>
      <c r="M842" s="142"/>
      <c r="N842" s="142"/>
      <c r="O842" s="142"/>
      <c r="P842" s="142"/>
      <c r="Q842" s="142"/>
      <c r="R842" s="142"/>
    </row>
    <row r="843" spans="2:18">
      <c r="B843" s="141"/>
      <c r="C843" s="141"/>
      <c r="D843" s="141"/>
      <c r="E843" s="141"/>
      <c r="F843" s="142"/>
      <c r="G843" s="142"/>
      <c r="H843" s="142"/>
      <c r="I843" s="142"/>
      <c r="J843" s="142"/>
      <c r="K843" s="142"/>
      <c r="L843" s="142"/>
      <c r="M843" s="142"/>
      <c r="N843" s="142"/>
      <c r="O843" s="142"/>
      <c r="P843" s="142"/>
      <c r="Q843" s="142"/>
      <c r="R843" s="142"/>
    </row>
    <row r="844" spans="2:18">
      <c r="B844" s="141"/>
      <c r="C844" s="141"/>
      <c r="D844" s="141"/>
      <c r="E844" s="141"/>
      <c r="F844" s="142"/>
      <c r="G844" s="142"/>
      <c r="H844" s="142"/>
      <c r="I844" s="142"/>
      <c r="J844" s="142"/>
      <c r="K844" s="142"/>
      <c r="L844" s="142"/>
      <c r="M844" s="142"/>
      <c r="N844" s="142"/>
      <c r="O844" s="142"/>
      <c r="P844" s="142"/>
      <c r="Q844" s="142"/>
      <c r="R844" s="142"/>
    </row>
    <row r="845" spans="2:18">
      <c r="B845" s="141"/>
      <c r="C845" s="141"/>
      <c r="D845" s="141"/>
      <c r="E845" s="141"/>
      <c r="F845" s="142"/>
      <c r="G845" s="142"/>
      <c r="H845" s="142"/>
      <c r="I845" s="142"/>
      <c r="J845" s="142"/>
      <c r="K845" s="142"/>
      <c r="L845" s="142"/>
      <c r="M845" s="142"/>
      <c r="N845" s="142"/>
      <c r="O845" s="142"/>
      <c r="P845" s="142"/>
      <c r="Q845" s="142"/>
      <c r="R845" s="142"/>
    </row>
    <row r="846" spans="2:18">
      <c r="B846" s="141"/>
      <c r="C846" s="141"/>
      <c r="D846" s="141"/>
      <c r="E846" s="141"/>
      <c r="F846" s="142"/>
      <c r="G846" s="142"/>
      <c r="H846" s="142"/>
      <c r="I846" s="142"/>
      <c r="J846" s="142"/>
      <c r="K846" s="142"/>
      <c r="L846" s="142"/>
      <c r="M846" s="142"/>
      <c r="N846" s="142"/>
      <c r="O846" s="142"/>
      <c r="P846" s="142"/>
      <c r="Q846" s="142"/>
      <c r="R846" s="142"/>
    </row>
    <row r="847" spans="2:18">
      <c r="B847" s="141"/>
      <c r="C847" s="141"/>
      <c r="D847" s="141"/>
      <c r="E847" s="141"/>
      <c r="F847" s="142"/>
      <c r="G847" s="142"/>
      <c r="H847" s="142"/>
      <c r="I847" s="142"/>
      <c r="J847" s="142"/>
      <c r="K847" s="142"/>
      <c r="L847" s="142"/>
      <c r="M847" s="142"/>
      <c r="N847" s="142"/>
      <c r="O847" s="142"/>
      <c r="P847" s="142"/>
      <c r="Q847" s="142"/>
      <c r="R847" s="142"/>
    </row>
    <row r="848" spans="2:18">
      <c r="B848" s="141"/>
      <c r="C848" s="141"/>
      <c r="D848" s="141"/>
      <c r="E848" s="141"/>
      <c r="F848" s="142"/>
      <c r="G848" s="142"/>
      <c r="H848" s="142"/>
      <c r="I848" s="142"/>
      <c r="J848" s="142"/>
      <c r="K848" s="142"/>
      <c r="L848" s="142"/>
      <c r="M848" s="142"/>
      <c r="N848" s="142"/>
      <c r="O848" s="142"/>
      <c r="P848" s="142"/>
      <c r="Q848" s="142"/>
      <c r="R848" s="142"/>
    </row>
    <row r="849" spans="2:18">
      <c r="B849" s="141"/>
      <c r="C849" s="141"/>
      <c r="D849" s="141"/>
      <c r="E849" s="141"/>
      <c r="F849" s="142"/>
      <c r="G849" s="142"/>
      <c r="H849" s="142"/>
      <c r="I849" s="142"/>
      <c r="J849" s="142"/>
      <c r="K849" s="142"/>
      <c r="L849" s="142"/>
      <c r="M849" s="142"/>
      <c r="N849" s="142"/>
      <c r="O849" s="142"/>
      <c r="P849" s="142"/>
      <c r="Q849" s="142"/>
      <c r="R849" s="142"/>
    </row>
    <row r="850" spans="2:18">
      <c r="B850" s="141"/>
      <c r="C850" s="141"/>
      <c r="D850" s="141"/>
      <c r="E850" s="141"/>
      <c r="F850" s="142"/>
      <c r="G850" s="142"/>
      <c r="H850" s="142"/>
      <c r="I850" s="142"/>
      <c r="J850" s="142"/>
      <c r="K850" s="142"/>
      <c r="L850" s="142"/>
      <c r="M850" s="142"/>
      <c r="N850" s="142"/>
      <c r="O850" s="142"/>
      <c r="P850" s="142"/>
      <c r="Q850" s="142"/>
      <c r="R850" s="142"/>
    </row>
    <row r="851" spans="2:18">
      <c r="B851" s="141"/>
      <c r="C851" s="141"/>
      <c r="D851" s="141"/>
      <c r="E851" s="141"/>
      <c r="F851" s="142"/>
      <c r="G851" s="142"/>
      <c r="H851" s="142"/>
      <c r="I851" s="142"/>
      <c r="J851" s="142"/>
      <c r="K851" s="142"/>
      <c r="L851" s="142"/>
      <c r="M851" s="142"/>
      <c r="N851" s="142"/>
      <c r="O851" s="142"/>
      <c r="P851" s="142"/>
      <c r="Q851" s="142"/>
      <c r="R851" s="142"/>
    </row>
    <row r="852" spans="2:18">
      <c r="B852" s="141"/>
      <c r="C852" s="141"/>
      <c r="D852" s="141"/>
      <c r="E852" s="141"/>
      <c r="F852" s="142"/>
      <c r="G852" s="142"/>
      <c r="H852" s="142"/>
      <c r="I852" s="142"/>
      <c r="J852" s="142"/>
      <c r="K852" s="142"/>
      <c r="L852" s="142"/>
      <c r="M852" s="142"/>
      <c r="N852" s="142"/>
      <c r="O852" s="142"/>
      <c r="P852" s="142"/>
      <c r="Q852" s="142"/>
      <c r="R852" s="142"/>
    </row>
    <row r="853" spans="2:18">
      <c r="B853" s="141"/>
      <c r="C853" s="141"/>
      <c r="D853" s="141"/>
      <c r="E853" s="141"/>
      <c r="F853" s="142"/>
      <c r="G853" s="142"/>
      <c r="H853" s="142"/>
      <c r="I853" s="142"/>
      <c r="J853" s="142"/>
      <c r="K853" s="142"/>
      <c r="L853" s="142"/>
      <c r="M853" s="142"/>
      <c r="N853" s="142"/>
      <c r="O853" s="142"/>
      <c r="P853" s="142"/>
      <c r="Q853" s="142"/>
      <c r="R853" s="142"/>
    </row>
    <row r="854" spans="2:18">
      <c r="B854" s="141"/>
      <c r="C854" s="141"/>
      <c r="D854" s="141"/>
      <c r="E854" s="141"/>
      <c r="F854" s="142"/>
      <c r="G854" s="142"/>
      <c r="H854" s="142"/>
      <c r="I854" s="142"/>
      <c r="J854" s="142"/>
      <c r="K854" s="142"/>
      <c r="L854" s="142"/>
      <c r="M854" s="142"/>
      <c r="N854" s="142"/>
      <c r="O854" s="142"/>
      <c r="P854" s="142"/>
      <c r="Q854" s="142"/>
      <c r="R854" s="142"/>
    </row>
    <row r="855" spans="2:18">
      <c r="B855" s="141"/>
      <c r="C855" s="141"/>
      <c r="D855" s="141"/>
      <c r="E855" s="141"/>
      <c r="F855" s="142"/>
      <c r="G855" s="142"/>
      <c r="H855" s="142"/>
      <c r="I855" s="142"/>
      <c r="J855" s="142"/>
      <c r="K855" s="142"/>
      <c r="L855" s="142"/>
      <c r="M855" s="142"/>
      <c r="N855" s="142"/>
      <c r="O855" s="142"/>
      <c r="P855" s="142"/>
      <c r="Q855" s="142"/>
      <c r="R855" s="142"/>
    </row>
    <row r="856" spans="2:18">
      <c r="B856" s="141"/>
      <c r="C856" s="141"/>
      <c r="D856" s="141"/>
      <c r="E856" s="141"/>
      <c r="F856" s="142"/>
      <c r="G856" s="142"/>
      <c r="H856" s="142"/>
      <c r="I856" s="142"/>
      <c r="J856" s="142"/>
      <c r="K856" s="142"/>
      <c r="L856" s="142"/>
      <c r="M856" s="142"/>
      <c r="N856" s="142"/>
      <c r="O856" s="142"/>
      <c r="P856" s="142"/>
      <c r="Q856" s="142"/>
      <c r="R856" s="142"/>
    </row>
    <row r="857" spans="2:18">
      <c r="B857" s="141"/>
      <c r="C857" s="141"/>
      <c r="D857" s="141"/>
      <c r="E857" s="141"/>
      <c r="F857" s="142"/>
      <c r="G857" s="142"/>
      <c r="H857" s="142"/>
      <c r="I857" s="142"/>
      <c r="J857" s="142"/>
      <c r="K857" s="142"/>
      <c r="L857" s="142"/>
      <c r="M857" s="142"/>
      <c r="N857" s="142"/>
      <c r="O857" s="142"/>
      <c r="P857" s="142"/>
      <c r="Q857" s="142"/>
      <c r="R857" s="142"/>
    </row>
    <row r="858" spans="2:18">
      <c r="B858" s="141"/>
      <c r="C858" s="141"/>
      <c r="D858" s="141"/>
      <c r="E858" s="141"/>
      <c r="F858" s="142"/>
      <c r="G858" s="142"/>
      <c r="H858" s="142"/>
      <c r="I858" s="142"/>
      <c r="J858" s="142"/>
      <c r="K858" s="142"/>
      <c r="L858" s="142"/>
      <c r="M858" s="142"/>
      <c r="N858" s="142"/>
      <c r="O858" s="142"/>
      <c r="P858" s="142"/>
      <c r="Q858" s="142"/>
      <c r="R858" s="142"/>
    </row>
    <row r="859" spans="2:18">
      <c r="B859" s="141"/>
      <c r="C859" s="141"/>
      <c r="D859" s="141"/>
      <c r="E859" s="141"/>
      <c r="F859" s="142"/>
      <c r="G859" s="142"/>
      <c r="H859" s="142"/>
      <c r="I859" s="142"/>
      <c r="J859" s="142"/>
      <c r="K859" s="142"/>
      <c r="L859" s="142"/>
      <c r="M859" s="142"/>
      <c r="N859" s="142"/>
      <c r="O859" s="142"/>
      <c r="P859" s="142"/>
      <c r="Q859" s="142"/>
      <c r="R859" s="142"/>
    </row>
    <row r="860" spans="2:18">
      <c r="B860" s="141"/>
      <c r="C860" s="141"/>
      <c r="D860" s="141"/>
      <c r="E860" s="141"/>
      <c r="F860" s="142"/>
      <c r="G860" s="142"/>
      <c r="H860" s="142"/>
      <c r="I860" s="142"/>
      <c r="J860" s="142"/>
      <c r="K860" s="142"/>
      <c r="L860" s="142"/>
      <c r="M860" s="142"/>
      <c r="N860" s="142"/>
      <c r="O860" s="142"/>
      <c r="P860" s="142"/>
      <c r="Q860" s="142"/>
      <c r="R860" s="142"/>
    </row>
    <row r="861" spans="2:18">
      <c r="B861" s="141"/>
      <c r="C861" s="141"/>
      <c r="D861" s="141"/>
      <c r="E861" s="141"/>
      <c r="F861" s="142"/>
      <c r="G861" s="142"/>
      <c r="H861" s="142"/>
      <c r="I861" s="142"/>
      <c r="J861" s="142"/>
      <c r="K861" s="142"/>
      <c r="L861" s="142"/>
      <c r="M861" s="142"/>
      <c r="N861" s="142"/>
      <c r="O861" s="142"/>
      <c r="P861" s="142"/>
      <c r="Q861" s="142"/>
      <c r="R861" s="142"/>
    </row>
    <row r="862" spans="2:18">
      <c r="B862" s="141"/>
      <c r="C862" s="141"/>
      <c r="D862" s="141"/>
      <c r="E862" s="141"/>
      <c r="F862" s="142"/>
      <c r="G862" s="142"/>
      <c r="H862" s="142"/>
      <c r="I862" s="142"/>
      <c r="J862" s="142"/>
      <c r="K862" s="142"/>
      <c r="L862" s="142"/>
      <c r="M862" s="142"/>
      <c r="N862" s="142"/>
      <c r="O862" s="142"/>
      <c r="P862" s="142"/>
      <c r="Q862" s="142"/>
      <c r="R862" s="142"/>
    </row>
    <row r="863" spans="2:18">
      <c r="B863" s="141"/>
      <c r="C863" s="141"/>
      <c r="D863" s="141"/>
      <c r="E863" s="141"/>
      <c r="F863" s="142"/>
      <c r="G863" s="142"/>
      <c r="H863" s="142"/>
      <c r="I863" s="142"/>
      <c r="J863" s="142"/>
      <c r="K863" s="142"/>
      <c r="L863" s="142"/>
      <c r="M863" s="142"/>
      <c r="N863" s="142"/>
      <c r="O863" s="142"/>
      <c r="P863" s="142"/>
      <c r="Q863" s="142"/>
      <c r="R863" s="142"/>
    </row>
    <row r="864" spans="2:18">
      <c r="B864" s="141"/>
      <c r="C864" s="141"/>
      <c r="D864" s="141"/>
      <c r="E864" s="141"/>
      <c r="F864" s="142"/>
      <c r="G864" s="142"/>
      <c r="H864" s="142"/>
      <c r="I864" s="142"/>
      <c r="J864" s="142"/>
      <c r="K864" s="142"/>
      <c r="L864" s="142"/>
      <c r="M864" s="142"/>
      <c r="N864" s="142"/>
      <c r="O864" s="142"/>
      <c r="P864" s="142"/>
      <c r="Q864" s="142"/>
      <c r="R864" s="142"/>
    </row>
    <row r="865" spans="2:18">
      <c r="B865" s="141"/>
      <c r="C865" s="141"/>
      <c r="D865" s="141"/>
      <c r="E865" s="141"/>
      <c r="F865" s="142"/>
      <c r="G865" s="142"/>
      <c r="H865" s="142"/>
      <c r="I865" s="142"/>
      <c r="J865" s="142"/>
      <c r="K865" s="142"/>
      <c r="L865" s="142"/>
      <c r="M865" s="142"/>
      <c r="N865" s="142"/>
      <c r="O865" s="142"/>
      <c r="P865" s="142"/>
      <c r="Q865" s="142"/>
      <c r="R865" s="142"/>
    </row>
    <row r="866" spans="2:18">
      <c r="B866" s="141"/>
      <c r="C866" s="141"/>
      <c r="D866" s="141"/>
      <c r="E866" s="141"/>
      <c r="F866" s="142"/>
      <c r="G866" s="142"/>
      <c r="H866" s="142"/>
      <c r="I866" s="142"/>
      <c r="J866" s="142"/>
      <c r="K866" s="142"/>
      <c r="L866" s="142"/>
      <c r="M866" s="142"/>
      <c r="N866" s="142"/>
      <c r="O866" s="142"/>
      <c r="P866" s="142"/>
      <c r="Q866" s="142"/>
      <c r="R866" s="142"/>
    </row>
    <row r="867" spans="2:18">
      <c r="B867" s="141"/>
      <c r="C867" s="141"/>
      <c r="D867" s="141"/>
      <c r="E867" s="141"/>
      <c r="F867" s="142"/>
      <c r="G867" s="142"/>
      <c r="H867" s="142"/>
      <c r="I867" s="142"/>
      <c r="J867" s="142"/>
      <c r="K867" s="142"/>
      <c r="L867" s="142"/>
      <c r="M867" s="142"/>
      <c r="N867" s="142"/>
      <c r="O867" s="142"/>
      <c r="P867" s="142"/>
      <c r="Q867" s="142"/>
      <c r="R867" s="142"/>
    </row>
    <row r="868" spans="2:18">
      <c r="B868" s="141"/>
      <c r="C868" s="141"/>
      <c r="D868" s="141"/>
      <c r="E868" s="141"/>
      <c r="F868" s="142"/>
      <c r="G868" s="142"/>
      <c r="H868" s="142"/>
      <c r="I868" s="142"/>
      <c r="J868" s="142"/>
      <c r="K868" s="142"/>
      <c r="L868" s="142"/>
      <c r="M868" s="142"/>
      <c r="N868" s="142"/>
      <c r="O868" s="142"/>
      <c r="P868" s="142"/>
      <c r="Q868" s="142"/>
      <c r="R868" s="142"/>
    </row>
    <row r="869" spans="2:18">
      <c r="B869" s="141"/>
      <c r="C869" s="141"/>
      <c r="D869" s="141"/>
      <c r="E869" s="141"/>
      <c r="F869" s="142"/>
      <c r="G869" s="142"/>
      <c r="H869" s="142"/>
      <c r="I869" s="142"/>
      <c r="J869" s="142"/>
      <c r="K869" s="142"/>
      <c r="L869" s="142"/>
      <c r="M869" s="142"/>
      <c r="N869" s="142"/>
      <c r="O869" s="142"/>
      <c r="P869" s="142"/>
      <c r="Q869" s="142"/>
      <c r="R869" s="142"/>
    </row>
    <row r="870" spans="2:18">
      <c r="B870" s="141"/>
      <c r="C870" s="141"/>
      <c r="D870" s="141"/>
      <c r="E870" s="141"/>
      <c r="F870" s="142"/>
      <c r="G870" s="142"/>
      <c r="H870" s="142"/>
      <c r="I870" s="142"/>
      <c r="J870" s="142"/>
      <c r="K870" s="142"/>
      <c r="L870" s="142"/>
      <c r="M870" s="142"/>
      <c r="N870" s="142"/>
      <c r="O870" s="142"/>
      <c r="P870" s="142"/>
      <c r="Q870" s="142"/>
      <c r="R870" s="142"/>
    </row>
    <row r="871" spans="2:18">
      <c r="B871" s="141"/>
      <c r="C871" s="141"/>
      <c r="D871" s="141"/>
      <c r="E871" s="141"/>
      <c r="F871" s="142"/>
      <c r="G871" s="142"/>
      <c r="H871" s="142"/>
      <c r="I871" s="142"/>
      <c r="J871" s="142"/>
      <c r="K871" s="142"/>
      <c r="L871" s="142"/>
      <c r="M871" s="142"/>
      <c r="N871" s="142"/>
      <c r="O871" s="142"/>
      <c r="P871" s="142"/>
      <c r="Q871" s="142"/>
      <c r="R871" s="142"/>
    </row>
    <row r="872" spans="2:18">
      <c r="B872" s="141"/>
      <c r="C872" s="141"/>
      <c r="D872" s="141"/>
      <c r="E872" s="141"/>
      <c r="F872" s="142"/>
      <c r="G872" s="142"/>
      <c r="H872" s="142"/>
      <c r="I872" s="142"/>
      <c r="J872" s="142"/>
      <c r="K872" s="142"/>
      <c r="L872" s="142"/>
      <c r="M872" s="142"/>
      <c r="N872" s="142"/>
      <c r="O872" s="142"/>
      <c r="P872" s="142"/>
      <c r="Q872" s="142"/>
      <c r="R872" s="142"/>
    </row>
    <row r="873" spans="2:18">
      <c r="B873" s="141"/>
      <c r="C873" s="141"/>
      <c r="D873" s="141"/>
      <c r="E873" s="141"/>
      <c r="F873" s="142"/>
      <c r="G873" s="142"/>
      <c r="H873" s="142"/>
      <c r="I873" s="142"/>
      <c r="J873" s="142"/>
      <c r="K873" s="142"/>
      <c r="L873" s="142"/>
      <c r="M873" s="142"/>
      <c r="N873" s="142"/>
      <c r="O873" s="142"/>
      <c r="P873" s="142"/>
      <c r="Q873" s="142"/>
      <c r="R873" s="142"/>
    </row>
    <row r="874" spans="2:18">
      <c r="B874" s="141"/>
      <c r="C874" s="141"/>
      <c r="D874" s="141"/>
      <c r="E874" s="141"/>
      <c r="F874" s="142"/>
      <c r="G874" s="142"/>
      <c r="H874" s="142"/>
      <c r="I874" s="142"/>
      <c r="J874" s="142"/>
      <c r="K874" s="142"/>
      <c r="L874" s="142"/>
      <c r="M874" s="142"/>
      <c r="N874" s="142"/>
      <c r="O874" s="142"/>
      <c r="P874" s="142"/>
      <c r="Q874" s="142"/>
      <c r="R874" s="142"/>
    </row>
    <row r="875" spans="2:18">
      <c r="B875" s="141"/>
      <c r="C875" s="141"/>
      <c r="D875" s="141"/>
      <c r="E875" s="141"/>
      <c r="F875" s="142"/>
      <c r="G875" s="142"/>
      <c r="H875" s="142"/>
      <c r="I875" s="142"/>
      <c r="J875" s="142"/>
      <c r="K875" s="142"/>
      <c r="L875" s="142"/>
      <c r="M875" s="142"/>
      <c r="N875" s="142"/>
      <c r="O875" s="142"/>
      <c r="P875" s="142"/>
      <c r="Q875" s="142"/>
      <c r="R875" s="142"/>
    </row>
    <row r="876" spans="2:18">
      <c r="B876" s="141"/>
      <c r="C876" s="141"/>
      <c r="D876" s="141"/>
      <c r="E876" s="141"/>
      <c r="F876" s="142"/>
      <c r="G876" s="142"/>
      <c r="H876" s="142"/>
      <c r="I876" s="142"/>
      <c r="J876" s="142"/>
      <c r="K876" s="142"/>
      <c r="L876" s="142"/>
      <c r="M876" s="142"/>
      <c r="N876" s="142"/>
      <c r="O876" s="142"/>
      <c r="P876" s="142"/>
      <c r="Q876" s="142"/>
      <c r="R876" s="142"/>
    </row>
    <row r="877" spans="2:18">
      <c r="B877" s="141"/>
      <c r="C877" s="141"/>
      <c r="D877" s="141"/>
      <c r="E877" s="141"/>
      <c r="F877" s="142"/>
      <c r="G877" s="142"/>
      <c r="H877" s="142"/>
      <c r="I877" s="142"/>
      <c r="J877" s="142"/>
      <c r="K877" s="142"/>
      <c r="L877" s="142"/>
      <c r="M877" s="142"/>
      <c r="N877" s="142"/>
      <c r="O877" s="142"/>
      <c r="P877" s="142"/>
      <c r="Q877" s="142"/>
      <c r="R877" s="142"/>
    </row>
    <row r="878" spans="2:18">
      <c r="B878" s="141"/>
      <c r="C878" s="141"/>
      <c r="D878" s="141"/>
      <c r="E878" s="141"/>
      <c r="F878" s="142"/>
      <c r="G878" s="142"/>
      <c r="H878" s="142"/>
      <c r="I878" s="142"/>
      <c r="J878" s="142"/>
      <c r="K878" s="142"/>
      <c r="L878" s="142"/>
      <c r="M878" s="142"/>
      <c r="N878" s="142"/>
      <c r="O878" s="142"/>
      <c r="P878" s="142"/>
      <c r="Q878" s="142"/>
      <c r="R878" s="142"/>
    </row>
    <row r="879" spans="2:18">
      <c r="B879" s="141"/>
      <c r="C879" s="141"/>
      <c r="D879" s="141"/>
      <c r="E879" s="141"/>
      <c r="F879" s="142"/>
      <c r="G879" s="142"/>
      <c r="H879" s="142"/>
      <c r="I879" s="142"/>
      <c r="J879" s="142"/>
      <c r="K879" s="142"/>
      <c r="L879" s="142"/>
      <c r="M879" s="142"/>
      <c r="N879" s="142"/>
      <c r="O879" s="142"/>
      <c r="P879" s="142"/>
      <c r="Q879" s="142"/>
      <c r="R879" s="142"/>
    </row>
    <row r="880" spans="2:18">
      <c r="B880" s="141"/>
      <c r="C880" s="141"/>
      <c r="D880" s="141"/>
      <c r="E880" s="141"/>
      <c r="F880" s="142"/>
      <c r="G880" s="142"/>
      <c r="H880" s="142"/>
      <c r="I880" s="142"/>
      <c r="J880" s="142"/>
      <c r="K880" s="142"/>
      <c r="L880" s="142"/>
      <c r="M880" s="142"/>
      <c r="N880" s="142"/>
      <c r="O880" s="142"/>
      <c r="P880" s="142"/>
      <c r="Q880" s="142"/>
      <c r="R880" s="142"/>
    </row>
    <row r="881" spans="2:18">
      <c r="B881" s="141"/>
      <c r="C881" s="141"/>
      <c r="D881" s="141"/>
      <c r="E881" s="141"/>
      <c r="F881" s="142"/>
      <c r="G881" s="142"/>
      <c r="H881" s="142"/>
      <c r="I881" s="142"/>
      <c r="J881" s="142"/>
      <c r="K881" s="142"/>
      <c r="L881" s="142"/>
      <c r="M881" s="142"/>
      <c r="N881" s="142"/>
      <c r="O881" s="142"/>
      <c r="P881" s="142"/>
      <c r="Q881" s="142"/>
      <c r="R881" s="142"/>
    </row>
    <row r="882" spans="2:18">
      <c r="B882" s="141"/>
      <c r="C882" s="141"/>
      <c r="D882" s="141"/>
      <c r="E882" s="141"/>
      <c r="F882" s="142"/>
      <c r="G882" s="142"/>
      <c r="H882" s="142"/>
      <c r="I882" s="142"/>
      <c r="J882" s="142"/>
      <c r="K882" s="142"/>
      <c r="L882" s="142"/>
      <c r="M882" s="142"/>
      <c r="N882" s="142"/>
      <c r="O882" s="142"/>
      <c r="P882" s="142"/>
      <c r="Q882" s="142"/>
      <c r="R882" s="142"/>
    </row>
    <row r="883" spans="2:18">
      <c r="B883" s="141"/>
      <c r="C883" s="141"/>
      <c r="D883" s="141"/>
      <c r="E883" s="141"/>
      <c r="F883" s="142"/>
      <c r="G883" s="142"/>
      <c r="H883" s="142"/>
      <c r="I883" s="142"/>
      <c r="J883" s="142"/>
      <c r="K883" s="142"/>
      <c r="L883" s="142"/>
      <c r="M883" s="142"/>
      <c r="N883" s="142"/>
      <c r="O883" s="142"/>
      <c r="P883" s="142"/>
      <c r="Q883" s="142"/>
      <c r="R883" s="142"/>
    </row>
    <row r="884" spans="2:18">
      <c r="B884" s="141"/>
      <c r="C884" s="141"/>
      <c r="D884" s="141"/>
      <c r="E884" s="141"/>
      <c r="F884" s="142"/>
      <c r="G884" s="142"/>
      <c r="H884" s="142"/>
      <c r="I884" s="142"/>
      <c r="J884" s="142"/>
      <c r="K884" s="142"/>
      <c r="L884" s="142"/>
      <c r="M884" s="142"/>
      <c r="N884" s="142"/>
      <c r="O884" s="142"/>
      <c r="P884" s="142"/>
      <c r="Q884" s="142"/>
      <c r="R884" s="142"/>
    </row>
    <row r="885" spans="2:18">
      <c r="B885" s="141"/>
      <c r="C885" s="141"/>
      <c r="D885" s="141"/>
      <c r="E885" s="141"/>
      <c r="F885" s="142"/>
      <c r="G885" s="142"/>
      <c r="H885" s="142"/>
      <c r="I885" s="142"/>
      <c r="J885" s="142"/>
      <c r="K885" s="142"/>
      <c r="L885" s="142"/>
      <c r="M885" s="142"/>
      <c r="N885" s="142"/>
      <c r="O885" s="142"/>
      <c r="P885" s="142"/>
      <c r="Q885" s="142"/>
      <c r="R885" s="142"/>
    </row>
    <row r="886" spans="2:18">
      <c r="B886" s="141"/>
      <c r="C886" s="141"/>
      <c r="D886" s="141"/>
      <c r="E886" s="141"/>
      <c r="F886" s="142"/>
      <c r="G886" s="142"/>
      <c r="H886" s="142"/>
      <c r="I886" s="142"/>
      <c r="J886" s="142"/>
      <c r="K886" s="142"/>
      <c r="L886" s="142"/>
      <c r="M886" s="142"/>
      <c r="N886" s="142"/>
      <c r="O886" s="142"/>
      <c r="P886" s="142"/>
      <c r="Q886" s="142"/>
      <c r="R886" s="142"/>
    </row>
    <row r="887" spans="2:18">
      <c r="B887" s="141"/>
      <c r="C887" s="141"/>
      <c r="D887" s="141"/>
      <c r="E887" s="141"/>
      <c r="F887" s="142"/>
      <c r="G887" s="142"/>
      <c r="H887" s="142"/>
      <c r="I887" s="142"/>
      <c r="J887" s="142"/>
      <c r="K887" s="142"/>
      <c r="L887" s="142"/>
      <c r="M887" s="142"/>
      <c r="N887" s="142"/>
      <c r="O887" s="142"/>
      <c r="P887" s="142"/>
      <c r="Q887" s="142"/>
      <c r="R887" s="142"/>
    </row>
    <row r="888" spans="2:18">
      <c r="B888" s="141"/>
      <c r="C888" s="141"/>
      <c r="D888" s="141"/>
      <c r="E888" s="141"/>
      <c r="F888" s="142"/>
      <c r="G888" s="142"/>
      <c r="H888" s="142"/>
      <c r="I888" s="142"/>
      <c r="J888" s="142"/>
      <c r="K888" s="142"/>
      <c r="L888" s="142"/>
      <c r="M888" s="142"/>
      <c r="N888" s="142"/>
      <c r="O888" s="142"/>
      <c r="P888" s="142"/>
      <c r="Q888" s="142"/>
      <c r="R888" s="142"/>
    </row>
    <row r="889" spans="2:18">
      <c r="B889" s="141"/>
      <c r="C889" s="141"/>
      <c r="D889" s="141"/>
      <c r="E889" s="141"/>
      <c r="F889" s="142"/>
      <c r="G889" s="142"/>
      <c r="H889" s="142"/>
      <c r="I889" s="142"/>
      <c r="J889" s="142"/>
      <c r="K889" s="142"/>
      <c r="L889" s="142"/>
      <c r="M889" s="142"/>
      <c r="N889" s="142"/>
      <c r="O889" s="142"/>
      <c r="P889" s="142"/>
      <c r="Q889" s="142"/>
      <c r="R889" s="142"/>
    </row>
    <row r="890" spans="2:18">
      <c r="B890" s="141"/>
      <c r="C890" s="141"/>
      <c r="D890" s="141"/>
      <c r="E890" s="141"/>
      <c r="F890" s="142"/>
      <c r="G890" s="142"/>
      <c r="H890" s="142"/>
      <c r="I890" s="142"/>
      <c r="J890" s="142"/>
      <c r="K890" s="142"/>
      <c r="L890" s="142"/>
      <c r="M890" s="142"/>
      <c r="N890" s="142"/>
      <c r="O890" s="142"/>
      <c r="P890" s="142"/>
      <c r="Q890" s="142"/>
      <c r="R890" s="142"/>
    </row>
    <row r="891" spans="2:18">
      <c r="B891" s="141"/>
      <c r="C891" s="141"/>
      <c r="D891" s="141"/>
      <c r="E891" s="141"/>
      <c r="F891" s="142"/>
      <c r="G891" s="142"/>
      <c r="H891" s="142"/>
      <c r="I891" s="142"/>
      <c r="J891" s="142"/>
      <c r="K891" s="142"/>
      <c r="L891" s="142"/>
      <c r="M891" s="142"/>
      <c r="N891" s="142"/>
      <c r="O891" s="142"/>
      <c r="P891" s="142"/>
      <c r="Q891" s="142"/>
      <c r="R891" s="142"/>
    </row>
    <row r="892" spans="2:18">
      <c r="B892" s="141"/>
      <c r="C892" s="141"/>
      <c r="D892" s="141"/>
      <c r="E892" s="141"/>
      <c r="F892" s="142"/>
      <c r="G892" s="142"/>
      <c r="H892" s="142"/>
      <c r="I892" s="142"/>
      <c r="J892" s="142"/>
      <c r="K892" s="142"/>
      <c r="L892" s="142"/>
      <c r="M892" s="142"/>
      <c r="N892" s="142"/>
      <c r="O892" s="142"/>
      <c r="P892" s="142"/>
      <c r="Q892" s="142"/>
      <c r="R892" s="142"/>
    </row>
    <row r="893" spans="2:18">
      <c r="B893" s="141"/>
      <c r="C893" s="141"/>
      <c r="D893" s="141"/>
      <c r="E893" s="141"/>
      <c r="F893" s="142"/>
      <c r="G893" s="142"/>
      <c r="H893" s="142"/>
      <c r="I893" s="142"/>
      <c r="J893" s="142"/>
      <c r="K893" s="142"/>
      <c r="L893" s="142"/>
      <c r="M893" s="142"/>
      <c r="N893" s="142"/>
      <c r="O893" s="142"/>
      <c r="P893" s="142"/>
      <c r="Q893" s="142"/>
      <c r="R893" s="142"/>
    </row>
    <row r="894" spans="2:18">
      <c r="B894" s="141"/>
      <c r="C894" s="141"/>
      <c r="D894" s="141"/>
      <c r="E894" s="141"/>
      <c r="F894" s="142"/>
      <c r="G894" s="142"/>
      <c r="H894" s="142"/>
      <c r="I894" s="142"/>
      <c r="J894" s="142"/>
      <c r="K894" s="142"/>
      <c r="L894" s="142"/>
      <c r="M894" s="142"/>
      <c r="N894" s="142"/>
      <c r="O894" s="142"/>
      <c r="P894" s="142"/>
      <c r="Q894" s="142"/>
      <c r="R894" s="142"/>
    </row>
    <row r="895" spans="2:18">
      <c r="B895" s="141"/>
      <c r="C895" s="141"/>
      <c r="D895" s="141"/>
      <c r="E895" s="141"/>
      <c r="F895" s="142"/>
      <c r="G895" s="142"/>
      <c r="H895" s="142"/>
      <c r="I895" s="142"/>
      <c r="J895" s="142"/>
      <c r="K895" s="142"/>
      <c r="L895" s="142"/>
      <c r="M895" s="142"/>
      <c r="N895" s="142"/>
      <c r="O895" s="142"/>
      <c r="P895" s="142"/>
      <c r="Q895" s="142"/>
      <c r="R895" s="142"/>
    </row>
    <row r="896" spans="2:18">
      <c r="B896" s="141"/>
      <c r="C896" s="141"/>
      <c r="D896" s="141"/>
      <c r="E896" s="141"/>
      <c r="F896" s="142"/>
      <c r="G896" s="142"/>
      <c r="H896" s="142"/>
      <c r="I896" s="142"/>
      <c r="J896" s="142"/>
      <c r="K896" s="142"/>
      <c r="L896" s="142"/>
      <c r="M896" s="142"/>
      <c r="N896" s="142"/>
      <c r="O896" s="142"/>
      <c r="P896" s="142"/>
      <c r="Q896" s="142"/>
      <c r="R896" s="142"/>
    </row>
    <row r="897" spans="2:18">
      <c r="B897" s="141"/>
      <c r="C897" s="141"/>
      <c r="D897" s="141"/>
      <c r="E897" s="141"/>
      <c r="F897" s="142"/>
      <c r="G897" s="142"/>
      <c r="H897" s="142"/>
      <c r="I897" s="142"/>
      <c r="J897" s="142"/>
      <c r="K897" s="142"/>
      <c r="L897" s="142"/>
      <c r="M897" s="142"/>
      <c r="N897" s="142"/>
      <c r="O897" s="142"/>
      <c r="P897" s="142"/>
      <c r="Q897" s="142"/>
      <c r="R897" s="142"/>
    </row>
    <row r="898" spans="2:18">
      <c r="B898" s="141"/>
      <c r="C898" s="141"/>
      <c r="D898" s="141"/>
      <c r="E898" s="141"/>
      <c r="F898" s="142"/>
      <c r="G898" s="142"/>
      <c r="H898" s="142"/>
      <c r="I898" s="142"/>
      <c r="J898" s="142"/>
      <c r="K898" s="142"/>
      <c r="L898" s="142"/>
      <c r="M898" s="142"/>
      <c r="N898" s="142"/>
      <c r="O898" s="142"/>
      <c r="P898" s="142"/>
      <c r="Q898" s="142"/>
      <c r="R898" s="142"/>
    </row>
    <row r="899" spans="2:18">
      <c r="B899" s="141"/>
      <c r="C899" s="141"/>
      <c r="D899" s="141"/>
      <c r="E899" s="141"/>
      <c r="F899" s="142"/>
      <c r="G899" s="142"/>
      <c r="H899" s="142"/>
      <c r="I899" s="142"/>
      <c r="J899" s="142"/>
      <c r="K899" s="142"/>
      <c r="L899" s="142"/>
      <c r="M899" s="142"/>
      <c r="N899" s="142"/>
      <c r="O899" s="142"/>
      <c r="P899" s="142"/>
      <c r="Q899" s="142"/>
      <c r="R899" s="142"/>
    </row>
    <row r="900" spans="2:18">
      <c r="B900" s="141"/>
      <c r="C900" s="141"/>
      <c r="D900" s="141"/>
      <c r="E900" s="141"/>
      <c r="F900" s="142"/>
      <c r="G900" s="142"/>
      <c r="H900" s="142"/>
      <c r="I900" s="142"/>
      <c r="J900" s="142"/>
      <c r="K900" s="142"/>
      <c r="L900" s="142"/>
      <c r="M900" s="142"/>
      <c r="N900" s="142"/>
      <c r="O900" s="142"/>
      <c r="P900" s="142"/>
      <c r="Q900" s="142"/>
      <c r="R900" s="142"/>
    </row>
    <row r="901" spans="2:18">
      <c r="B901" s="141"/>
      <c r="C901" s="141"/>
      <c r="D901" s="141"/>
      <c r="E901" s="141"/>
      <c r="F901" s="142"/>
      <c r="G901" s="142"/>
      <c r="H901" s="142"/>
      <c r="I901" s="142"/>
      <c r="J901" s="142"/>
      <c r="K901" s="142"/>
      <c r="L901" s="142"/>
      <c r="M901" s="142"/>
      <c r="N901" s="142"/>
      <c r="O901" s="142"/>
      <c r="P901" s="142"/>
      <c r="Q901" s="142"/>
      <c r="R901" s="142"/>
    </row>
    <row r="902" spans="2:18">
      <c r="B902" s="141"/>
      <c r="C902" s="141"/>
      <c r="D902" s="141"/>
      <c r="E902" s="141"/>
      <c r="F902" s="142"/>
      <c r="G902" s="142"/>
      <c r="H902" s="142"/>
      <c r="I902" s="142"/>
      <c r="J902" s="142"/>
      <c r="K902" s="142"/>
      <c r="L902" s="142"/>
      <c r="M902" s="142"/>
      <c r="N902" s="142"/>
      <c r="O902" s="142"/>
      <c r="P902" s="142"/>
      <c r="Q902" s="142"/>
      <c r="R902" s="142"/>
    </row>
    <row r="903" spans="2:18">
      <c r="B903" s="141"/>
      <c r="C903" s="141"/>
      <c r="D903" s="141"/>
      <c r="E903" s="141"/>
      <c r="F903" s="142"/>
      <c r="G903" s="142"/>
      <c r="H903" s="142"/>
      <c r="I903" s="142"/>
      <c r="J903" s="142"/>
      <c r="K903" s="142"/>
      <c r="L903" s="142"/>
      <c r="M903" s="142"/>
      <c r="N903" s="142"/>
      <c r="O903" s="142"/>
      <c r="P903" s="142"/>
      <c r="Q903" s="142"/>
      <c r="R903" s="142"/>
    </row>
    <row r="904" spans="2:18">
      <c r="B904" s="141"/>
      <c r="C904" s="141"/>
      <c r="D904" s="141"/>
      <c r="E904" s="141"/>
      <c r="F904" s="142"/>
      <c r="G904" s="142"/>
      <c r="H904" s="142"/>
      <c r="I904" s="142"/>
      <c r="J904" s="142"/>
      <c r="K904" s="142"/>
      <c r="L904" s="142"/>
      <c r="M904" s="142"/>
      <c r="N904" s="142"/>
      <c r="O904" s="142"/>
      <c r="P904" s="142"/>
      <c r="Q904" s="142"/>
      <c r="R904" s="142"/>
    </row>
    <row r="905" spans="2:18">
      <c r="B905" s="141"/>
      <c r="C905" s="141"/>
      <c r="D905" s="141"/>
      <c r="E905" s="141"/>
      <c r="F905" s="142"/>
      <c r="G905" s="142"/>
      <c r="H905" s="142"/>
      <c r="I905" s="142"/>
      <c r="J905" s="142"/>
      <c r="K905" s="142"/>
      <c r="L905" s="142"/>
      <c r="M905" s="142"/>
      <c r="N905" s="142"/>
      <c r="O905" s="142"/>
      <c r="P905" s="142"/>
      <c r="Q905" s="142"/>
      <c r="R905" s="142"/>
    </row>
    <row r="906" spans="2:18">
      <c r="B906" s="141"/>
      <c r="C906" s="141"/>
      <c r="D906" s="141"/>
      <c r="E906" s="141"/>
      <c r="F906" s="142"/>
      <c r="G906" s="142"/>
      <c r="H906" s="142"/>
      <c r="I906" s="142"/>
      <c r="J906" s="142"/>
      <c r="K906" s="142"/>
      <c r="L906" s="142"/>
      <c r="M906" s="142"/>
      <c r="N906" s="142"/>
      <c r="O906" s="142"/>
      <c r="P906" s="142"/>
      <c r="Q906" s="142"/>
      <c r="R906" s="142"/>
    </row>
    <row r="907" spans="2:18">
      <c r="B907" s="141"/>
      <c r="C907" s="141"/>
      <c r="D907" s="141"/>
      <c r="E907" s="141"/>
      <c r="F907" s="142"/>
      <c r="G907" s="142"/>
      <c r="H907" s="142"/>
      <c r="I907" s="142"/>
      <c r="J907" s="142"/>
      <c r="K907" s="142"/>
      <c r="L907" s="142"/>
      <c r="M907" s="142"/>
      <c r="N907" s="142"/>
      <c r="O907" s="142"/>
      <c r="P907" s="142"/>
      <c r="Q907" s="142"/>
      <c r="R907" s="142"/>
    </row>
    <row r="908" spans="2:18">
      <c r="B908" s="141"/>
      <c r="C908" s="141"/>
      <c r="D908" s="141"/>
      <c r="E908" s="141"/>
      <c r="F908" s="142"/>
      <c r="G908" s="142"/>
      <c r="H908" s="142"/>
      <c r="I908" s="142"/>
      <c r="J908" s="142"/>
      <c r="K908" s="142"/>
      <c r="L908" s="142"/>
      <c r="M908" s="142"/>
      <c r="N908" s="142"/>
      <c r="O908" s="142"/>
      <c r="P908" s="142"/>
      <c r="Q908" s="142"/>
      <c r="R908" s="142"/>
    </row>
    <row r="909" spans="2:18">
      <c r="B909" s="141"/>
      <c r="C909" s="141"/>
      <c r="D909" s="141"/>
      <c r="E909" s="141"/>
      <c r="F909" s="142"/>
      <c r="G909" s="142"/>
      <c r="H909" s="142"/>
      <c r="I909" s="142"/>
      <c r="J909" s="142"/>
      <c r="K909" s="142"/>
      <c r="L909" s="142"/>
      <c r="M909" s="142"/>
      <c r="N909" s="142"/>
      <c r="O909" s="142"/>
      <c r="P909" s="142"/>
      <c r="Q909" s="142"/>
      <c r="R909" s="142"/>
    </row>
    <row r="910" spans="2:18">
      <c r="B910" s="141"/>
      <c r="C910" s="141"/>
      <c r="D910" s="141"/>
      <c r="E910" s="141"/>
      <c r="F910" s="142"/>
      <c r="G910" s="142"/>
      <c r="H910" s="142"/>
      <c r="I910" s="142"/>
      <c r="J910" s="142"/>
      <c r="K910" s="142"/>
      <c r="L910" s="142"/>
      <c r="M910" s="142"/>
      <c r="N910" s="142"/>
      <c r="O910" s="142"/>
      <c r="P910" s="142"/>
      <c r="Q910" s="142"/>
      <c r="R910" s="142"/>
    </row>
    <row r="911" spans="2:18">
      <c r="B911" s="141"/>
      <c r="C911" s="141"/>
      <c r="D911" s="141"/>
      <c r="E911" s="141"/>
      <c r="F911" s="142"/>
      <c r="G911" s="142"/>
      <c r="H911" s="142"/>
      <c r="I911" s="142"/>
      <c r="J911" s="142"/>
      <c r="K911" s="142"/>
      <c r="L911" s="142"/>
      <c r="M911" s="142"/>
      <c r="N911" s="142"/>
      <c r="O911" s="142"/>
      <c r="P911" s="142"/>
      <c r="Q911" s="142"/>
      <c r="R911" s="142"/>
    </row>
    <row r="912" spans="2:18">
      <c r="B912" s="141"/>
      <c r="C912" s="141"/>
      <c r="D912" s="141"/>
      <c r="E912" s="141"/>
      <c r="F912" s="142"/>
      <c r="G912" s="142"/>
      <c r="H912" s="142"/>
      <c r="I912" s="142"/>
      <c r="J912" s="142"/>
      <c r="K912" s="142"/>
      <c r="L912" s="142"/>
      <c r="M912" s="142"/>
      <c r="N912" s="142"/>
      <c r="O912" s="142"/>
      <c r="P912" s="142"/>
      <c r="Q912" s="142"/>
      <c r="R912" s="142"/>
    </row>
    <row r="913" spans="2:18">
      <c r="B913" s="141"/>
      <c r="C913" s="141"/>
      <c r="D913" s="141"/>
      <c r="E913" s="141"/>
      <c r="F913" s="142"/>
      <c r="G913" s="142"/>
      <c r="H913" s="142"/>
      <c r="I913" s="142"/>
      <c r="J913" s="142"/>
      <c r="K913" s="142"/>
      <c r="L913" s="142"/>
      <c r="M913" s="142"/>
      <c r="N913" s="142"/>
      <c r="O913" s="142"/>
      <c r="P913" s="142"/>
      <c r="Q913" s="142"/>
      <c r="R913" s="142"/>
    </row>
    <row r="914" spans="2:18">
      <c r="B914" s="141"/>
      <c r="C914" s="141"/>
      <c r="D914" s="141"/>
      <c r="E914" s="141"/>
      <c r="F914" s="142"/>
      <c r="G914" s="142"/>
      <c r="H914" s="142"/>
      <c r="I914" s="142"/>
      <c r="J914" s="142"/>
      <c r="K914" s="142"/>
      <c r="L914" s="142"/>
      <c r="M914" s="142"/>
      <c r="N914" s="142"/>
      <c r="O914" s="142"/>
      <c r="P914" s="142"/>
      <c r="Q914" s="142"/>
      <c r="R914" s="142"/>
    </row>
    <row r="915" spans="2:18">
      <c r="B915" s="141"/>
      <c r="C915" s="141"/>
      <c r="D915" s="141"/>
      <c r="E915" s="141"/>
      <c r="F915" s="142"/>
      <c r="G915" s="142"/>
      <c r="H915" s="142"/>
      <c r="I915" s="142"/>
      <c r="J915" s="142"/>
      <c r="K915" s="142"/>
      <c r="L915" s="142"/>
      <c r="M915" s="142"/>
      <c r="N915" s="142"/>
      <c r="O915" s="142"/>
      <c r="P915" s="142"/>
      <c r="Q915" s="142"/>
      <c r="R915" s="142"/>
    </row>
    <row r="916" spans="2:18">
      <c r="B916" s="141"/>
      <c r="C916" s="141"/>
      <c r="D916" s="141"/>
      <c r="E916" s="141"/>
      <c r="F916" s="142"/>
      <c r="G916" s="142"/>
      <c r="H916" s="142"/>
      <c r="I916" s="142"/>
      <c r="J916" s="142"/>
      <c r="K916" s="142"/>
      <c r="L916" s="142"/>
      <c r="M916" s="142"/>
      <c r="N916" s="142"/>
      <c r="O916" s="142"/>
      <c r="P916" s="142"/>
      <c r="Q916" s="142"/>
      <c r="R916" s="142"/>
    </row>
    <row r="917" spans="2:18">
      <c r="B917" s="141"/>
      <c r="C917" s="141"/>
      <c r="D917" s="141"/>
      <c r="E917" s="141"/>
      <c r="F917" s="142"/>
      <c r="G917" s="142"/>
      <c r="H917" s="142"/>
      <c r="I917" s="142"/>
      <c r="J917" s="142"/>
      <c r="K917" s="142"/>
      <c r="L917" s="142"/>
      <c r="M917" s="142"/>
      <c r="N917" s="142"/>
      <c r="O917" s="142"/>
      <c r="P917" s="142"/>
      <c r="Q917" s="142"/>
      <c r="R917" s="142"/>
    </row>
    <row r="918" spans="2:18">
      <c r="B918" s="141"/>
      <c r="C918" s="141"/>
      <c r="D918" s="141"/>
      <c r="E918" s="141"/>
      <c r="F918" s="142"/>
      <c r="G918" s="142"/>
      <c r="H918" s="142"/>
      <c r="I918" s="142"/>
      <c r="J918" s="142"/>
      <c r="K918" s="142"/>
      <c r="L918" s="142"/>
      <c r="M918" s="142"/>
      <c r="N918" s="142"/>
      <c r="O918" s="142"/>
      <c r="P918" s="142"/>
      <c r="Q918" s="142"/>
      <c r="R918" s="142"/>
    </row>
    <row r="919" spans="2:18">
      <c r="B919" s="141"/>
      <c r="C919" s="141"/>
      <c r="D919" s="141"/>
      <c r="E919" s="141"/>
      <c r="F919" s="142"/>
      <c r="G919" s="142"/>
      <c r="H919" s="142"/>
      <c r="I919" s="142"/>
      <c r="J919" s="142"/>
      <c r="K919" s="142"/>
      <c r="L919" s="142"/>
      <c r="M919" s="142"/>
      <c r="N919" s="142"/>
      <c r="O919" s="142"/>
      <c r="P919" s="142"/>
      <c r="Q919" s="142"/>
      <c r="R919" s="142"/>
    </row>
    <row r="920" spans="2:18">
      <c r="B920" s="141"/>
      <c r="C920" s="141"/>
      <c r="D920" s="141"/>
      <c r="E920" s="141"/>
      <c r="F920" s="142"/>
      <c r="G920" s="142"/>
      <c r="H920" s="142"/>
      <c r="I920" s="142"/>
      <c r="J920" s="142"/>
      <c r="K920" s="142"/>
      <c r="L920" s="142"/>
      <c r="M920" s="142"/>
      <c r="N920" s="142"/>
      <c r="O920" s="142"/>
      <c r="P920" s="142"/>
      <c r="Q920" s="142"/>
      <c r="R920" s="142"/>
    </row>
    <row r="921" spans="2:18">
      <c r="B921" s="141"/>
      <c r="C921" s="141"/>
      <c r="D921" s="141"/>
      <c r="E921" s="141"/>
      <c r="F921" s="142"/>
      <c r="G921" s="142"/>
      <c r="H921" s="142"/>
      <c r="I921" s="142"/>
      <c r="J921" s="142"/>
      <c r="K921" s="142"/>
      <c r="L921" s="142"/>
      <c r="M921" s="142"/>
      <c r="N921" s="142"/>
      <c r="O921" s="142"/>
      <c r="P921" s="142"/>
      <c r="Q921" s="142"/>
      <c r="R921" s="142"/>
    </row>
    <row r="922" spans="2:18">
      <c r="B922" s="141"/>
      <c r="C922" s="141"/>
      <c r="D922" s="141"/>
      <c r="E922" s="141"/>
      <c r="F922" s="142"/>
      <c r="G922" s="142"/>
      <c r="H922" s="142"/>
      <c r="I922" s="142"/>
      <c r="J922" s="142"/>
      <c r="K922" s="142"/>
      <c r="L922" s="142"/>
      <c r="M922" s="142"/>
      <c r="N922" s="142"/>
      <c r="O922" s="142"/>
      <c r="P922" s="142"/>
      <c r="Q922" s="142"/>
      <c r="R922" s="142"/>
    </row>
    <row r="923" spans="2:18">
      <c r="B923" s="141"/>
      <c r="C923" s="141"/>
      <c r="D923" s="141"/>
      <c r="E923" s="141"/>
      <c r="F923" s="142"/>
      <c r="G923" s="142"/>
      <c r="H923" s="142"/>
      <c r="I923" s="142"/>
      <c r="J923" s="142"/>
      <c r="K923" s="142"/>
      <c r="L923" s="142"/>
      <c r="M923" s="142"/>
      <c r="N923" s="142"/>
      <c r="O923" s="142"/>
      <c r="P923" s="142"/>
      <c r="Q923" s="142"/>
      <c r="R923" s="142"/>
    </row>
    <row r="924" spans="2:18">
      <c r="B924" s="141"/>
      <c r="C924" s="141"/>
      <c r="D924" s="141"/>
      <c r="E924" s="141"/>
      <c r="F924" s="142"/>
      <c r="G924" s="142"/>
      <c r="H924" s="142"/>
      <c r="I924" s="142"/>
      <c r="J924" s="142"/>
      <c r="K924" s="142"/>
      <c r="L924" s="142"/>
      <c r="M924" s="142"/>
      <c r="N924" s="142"/>
      <c r="O924" s="142"/>
      <c r="P924" s="142"/>
      <c r="Q924" s="142"/>
      <c r="R924" s="142"/>
    </row>
    <row r="925" spans="2:18">
      <c r="B925" s="141"/>
      <c r="C925" s="141"/>
      <c r="D925" s="141"/>
      <c r="E925" s="141"/>
      <c r="F925" s="142"/>
      <c r="G925" s="142"/>
      <c r="H925" s="142"/>
      <c r="I925" s="142"/>
      <c r="J925" s="142"/>
      <c r="K925" s="142"/>
      <c r="L925" s="142"/>
      <c r="M925" s="142"/>
      <c r="N925" s="142"/>
      <c r="O925" s="142"/>
      <c r="P925" s="142"/>
      <c r="Q925" s="142"/>
      <c r="R925" s="142"/>
    </row>
    <row r="926" spans="2:18">
      <c r="B926" s="141"/>
      <c r="C926" s="141"/>
      <c r="D926" s="141"/>
      <c r="E926" s="141"/>
      <c r="F926" s="142"/>
      <c r="G926" s="142"/>
      <c r="H926" s="142"/>
      <c r="I926" s="142"/>
      <c r="J926" s="142"/>
      <c r="K926" s="142"/>
      <c r="L926" s="142"/>
      <c r="M926" s="142"/>
      <c r="N926" s="142"/>
      <c r="O926" s="142"/>
      <c r="P926" s="142"/>
      <c r="Q926" s="142"/>
      <c r="R926" s="142"/>
    </row>
    <row r="927" spans="2:18">
      <c r="B927" s="141"/>
      <c r="C927" s="141"/>
      <c r="D927" s="141"/>
      <c r="E927" s="141"/>
      <c r="F927" s="142"/>
      <c r="G927" s="142"/>
      <c r="H927" s="142"/>
      <c r="I927" s="142"/>
      <c r="J927" s="142"/>
      <c r="K927" s="142"/>
      <c r="L927" s="142"/>
      <c r="M927" s="142"/>
      <c r="N927" s="142"/>
      <c r="O927" s="142"/>
      <c r="P927" s="142"/>
      <c r="Q927" s="142"/>
      <c r="R927" s="142"/>
    </row>
    <row r="928" spans="2:18">
      <c r="B928" s="141"/>
      <c r="C928" s="141"/>
      <c r="D928" s="141"/>
      <c r="E928" s="141"/>
      <c r="F928" s="142"/>
      <c r="G928" s="142"/>
      <c r="H928" s="142"/>
      <c r="I928" s="142"/>
      <c r="J928" s="142"/>
      <c r="K928" s="142"/>
      <c r="L928" s="142"/>
      <c r="M928" s="142"/>
      <c r="N928" s="142"/>
      <c r="O928" s="142"/>
      <c r="P928" s="142"/>
      <c r="Q928" s="142"/>
      <c r="R928" s="142"/>
    </row>
    <row r="929" spans="2:18">
      <c r="B929" s="141"/>
      <c r="C929" s="141"/>
      <c r="D929" s="141"/>
      <c r="E929" s="141"/>
      <c r="F929" s="142"/>
      <c r="G929" s="142"/>
      <c r="H929" s="142"/>
      <c r="I929" s="142"/>
      <c r="J929" s="142"/>
      <c r="K929" s="142"/>
      <c r="L929" s="142"/>
      <c r="M929" s="142"/>
      <c r="N929" s="142"/>
      <c r="O929" s="142"/>
      <c r="P929" s="142"/>
      <c r="Q929" s="142"/>
      <c r="R929" s="142"/>
    </row>
    <row r="930" spans="2:18">
      <c r="B930" s="141"/>
      <c r="C930" s="141"/>
      <c r="D930" s="141"/>
      <c r="E930" s="141"/>
      <c r="F930" s="142"/>
      <c r="G930" s="142"/>
      <c r="H930" s="142"/>
      <c r="I930" s="142"/>
      <c r="J930" s="142"/>
      <c r="K930" s="142"/>
      <c r="L930" s="142"/>
      <c r="M930" s="142"/>
      <c r="N930" s="142"/>
      <c r="O930" s="142"/>
      <c r="P930" s="142"/>
      <c r="Q930" s="142"/>
      <c r="R930" s="142"/>
    </row>
    <row r="931" spans="2:18">
      <c r="B931" s="141"/>
      <c r="C931" s="141"/>
      <c r="D931" s="141"/>
      <c r="E931" s="141"/>
      <c r="F931" s="142"/>
      <c r="G931" s="142"/>
      <c r="H931" s="142"/>
      <c r="I931" s="142"/>
      <c r="J931" s="142"/>
      <c r="K931" s="142"/>
      <c r="L931" s="142"/>
      <c r="M931" s="142"/>
      <c r="N931" s="142"/>
      <c r="O931" s="142"/>
      <c r="P931" s="142"/>
      <c r="Q931" s="142"/>
      <c r="R931" s="142"/>
    </row>
    <row r="932" spans="2:18">
      <c r="B932" s="141"/>
      <c r="C932" s="141"/>
      <c r="D932" s="141"/>
      <c r="E932" s="141"/>
      <c r="F932" s="142"/>
      <c r="G932" s="142"/>
      <c r="H932" s="142"/>
      <c r="I932" s="142"/>
      <c r="J932" s="142"/>
      <c r="K932" s="142"/>
      <c r="L932" s="142"/>
      <c r="M932" s="142"/>
      <c r="N932" s="142"/>
      <c r="O932" s="142"/>
      <c r="P932" s="142"/>
      <c r="Q932" s="142"/>
      <c r="R932" s="142"/>
    </row>
    <row r="933" spans="2:18">
      <c r="B933" s="141"/>
      <c r="C933" s="141"/>
      <c r="D933" s="141"/>
      <c r="E933" s="141"/>
      <c r="F933" s="142"/>
      <c r="G933" s="142"/>
      <c r="H933" s="142"/>
      <c r="I933" s="142"/>
      <c r="J933" s="142"/>
      <c r="K933" s="142"/>
      <c r="L933" s="142"/>
      <c r="M933" s="142"/>
      <c r="N933" s="142"/>
      <c r="O933" s="142"/>
      <c r="P933" s="142"/>
      <c r="Q933" s="142"/>
      <c r="R933" s="142"/>
    </row>
    <row r="934" spans="2:18">
      <c r="B934" s="141"/>
      <c r="C934" s="141"/>
      <c r="D934" s="141"/>
      <c r="E934" s="141"/>
      <c r="F934" s="142"/>
      <c r="G934" s="142"/>
      <c r="H934" s="142"/>
      <c r="I934" s="142"/>
      <c r="J934" s="142"/>
      <c r="K934" s="142"/>
      <c r="L934" s="142"/>
      <c r="M934" s="142"/>
      <c r="N934" s="142"/>
      <c r="O934" s="142"/>
      <c r="P934" s="142"/>
      <c r="Q934" s="142"/>
      <c r="R934" s="142"/>
    </row>
    <row r="935" spans="2:18">
      <c r="B935" s="141"/>
      <c r="C935" s="141"/>
      <c r="D935" s="141"/>
      <c r="E935" s="141"/>
      <c r="F935" s="142"/>
      <c r="G935" s="142"/>
      <c r="H935" s="142"/>
      <c r="I935" s="142"/>
      <c r="J935" s="142"/>
      <c r="K935" s="142"/>
      <c r="L935" s="142"/>
      <c r="M935" s="142"/>
      <c r="N935" s="142"/>
      <c r="O935" s="142"/>
      <c r="P935" s="142"/>
      <c r="Q935" s="142"/>
      <c r="R935" s="142"/>
    </row>
    <row r="936" spans="2:18">
      <c r="B936" s="141"/>
      <c r="C936" s="141"/>
      <c r="D936" s="141"/>
      <c r="E936" s="141"/>
      <c r="F936" s="142"/>
      <c r="G936" s="142"/>
      <c r="H936" s="142"/>
      <c r="I936" s="142"/>
      <c r="J936" s="142"/>
      <c r="K936" s="142"/>
      <c r="L936" s="142"/>
      <c r="M936" s="142"/>
      <c r="N936" s="142"/>
      <c r="O936" s="142"/>
      <c r="P936" s="142"/>
      <c r="Q936" s="142"/>
      <c r="R936" s="142"/>
    </row>
    <row r="937" spans="2:18">
      <c r="B937" s="141"/>
      <c r="C937" s="141"/>
      <c r="D937" s="141"/>
      <c r="E937" s="141"/>
      <c r="F937" s="142"/>
      <c r="G937" s="142"/>
      <c r="H937" s="142"/>
      <c r="I937" s="142"/>
      <c r="J937" s="142"/>
      <c r="K937" s="142"/>
      <c r="L937" s="142"/>
      <c r="M937" s="142"/>
      <c r="N937" s="142"/>
      <c r="O937" s="142"/>
      <c r="P937" s="142"/>
      <c r="Q937" s="142"/>
      <c r="R937" s="142"/>
    </row>
    <row r="938" spans="2:18">
      <c r="B938" s="141"/>
      <c r="C938" s="141"/>
      <c r="D938" s="141"/>
      <c r="E938" s="141"/>
      <c r="F938" s="142"/>
      <c r="G938" s="142"/>
      <c r="H938" s="142"/>
      <c r="I938" s="142"/>
      <c r="J938" s="142"/>
      <c r="K938" s="142"/>
      <c r="L938" s="142"/>
      <c r="M938" s="142"/>
      <c r="N938" s="142"/>
      <c r="O938" s="142"/>
      <c r="P938" s="142"/>
      <c r="Q938" s="142"/>
      <c r="R938" s="142"/>
    </row>
    <row r="939" spans="2:18">
      <c r="B939" s="141"/>
      <c r="C939" s="141"/>
      <c r="D939" s="141"/>
      <c r="E939" s="141"/>
      <c r="F939" s="142"/>
      <c r="G939" s="142"/>
      <c r="H939" s="142"/>
      <c r="I939" s="142"/>
      <c r="J939" s="142"/>
      <c r="K939" s="142"/>
      <c r="L939" s="142"/>
      <c r="M939" s="142"/>
      <c r="N939" s="142"/>
      <c r="O939" s="142"/>
      <c r="P939" s="142"/>
      <c r="Q939" s="142"/>
      <c r="R939" s="142"/>
    </row>
    <row r="940" spans="2:18">
      <c r="B940" s="141"/>
      <c r="C940" s="141"/>
      <c r="D940" s="141"/>
      <c r="E940" s="141"/>
      <c r="F940" s="142"/>
      <c r="G940" s="142"/>
      <c r="H940" s="142"/>
      <c r="I940" s="142"/>
      <c r="J940" s="142"/>
      <c r="K940" s="142"/>
      <c r="L940" s="142"/>
      <c r="M940" s="142"/>
      <c r="N940" s="142"/>
      <c r="O940" s="142"/>
      <c r="P940" s="142"/>
      <c r="Q940" s="142"/>
      <c r="R940" s="142"/>
    </row>
    <row r="941" spans="2:18">
      <c r="B941" s="141"/>
      <c r="C941" s="141"/>
      <c r="D941" s="141"/>
      <c r="E941" s="141"/>
      <c r="F941" s="142"/>
      <c r="G941" s="142"/>
      <c r="H941" s="142"/>
      <c r="I941" s="142"/>
      <c r="J941" s="142"/>
      <c r="K941" s="142"/>
      <c r="L941" s="142"/>
      <c r="M941" s="142"/>
      <c r="N941" s="142"/>
      <c r="O941" s="142"/>
      <c r="P941" s="142"/>
      <c r="Q941" s="142"/>
      <c r="R941" s="142"/>
    </row>
    <row r="942" spans="2:18">
      <c r="B942" s="141"/>
      <c r="C942" s="141"/>
      <c r="D942" s="141"/>
      <c r="E942" s="141"/>
      <c r="F942" s="142"/>
      <c r="G942" s="142"/>
      <c r="H942" s="142"/>
      <c r="I942" s="142"/>
      <c r="J942" s="142"/>
      <c r="K942" s="142"/>
      <c r="L942" s="142"/>
      <c r="M942" s="142"/>
      <c r="N942" s="142"/>
      <c r="O942" s="142"/>
      <c r="P942" s="142"/>
      <c r="Q942" s="142"/>
      <c r="R942" s="142"/>
    </row>
    <row r="943" spans="2:18">
      <c r="B943" s="141"/>
      <c r="C943" s="141"/>
      <c r="D943" s="141"/>
      <c r="E943" s="141"/>
      <c r="F943" s="142"/>
      <c r="G943" s="142"/>
      <c r="H943" s="142"/>
      <c r="I943" s="142"/>
      <c r="J943" s="142"/>
      <c r="K943" s="142"/>
      <c r="L943" s="142"/>
      <c r="M943" s="142"/>
      <c r="N943" s="142"/>
      <c r="O943" s="142"/>
      <c r="P943" s="142"/>
      <c r="Q943" s="142"/>
      <c r="R943" s="142"/>
    </row>
    <row r="944" spans="2:18">
      <c r="B944" s="141"/>
      <c r="C944" s="141"/>
      <c r="D944" s="141"/>
      <c r="E944" s="141"/>
      <c r="F944" s="142"/>
      <c r="G944" s="142"/>
      <c r="H944" s="142"/>
      <c r="I944" s="142"/>
      <c r="J944" s="142"/>
      <c r="K944" s="142"/>
      <c r="L944" s="142"/>
      <c r="M944" s="142"/>
      <c r="N944" s="142"/>
      <c r="O944" s="142"/>
      <c r="P944" s="142"/>
      <c r="Q944" s="142"/>
      <c r="R944" s="142"/>
    </row>
    <row r="945" spans="2:18">
      <c r="B945" s="141"/>
      <c r="C945" s="141"/>
      <c r="D945" s="141"/>
      <c r="E945" s="141"/>
      <c r="F945" s="142"/>
      <c r="G945" s="142"/>
      <c r="H945" s="142"/>
      <c r="I945" s="142"/>
      <c r="J945" s="142"/>
      <c r="K945" s="142"/>
      <c r="L945" s="142"/>
      <c r="M945" s="142"/>
      <c r="N945" s="142"/>
      <c r="O945" s="142"/>
      <c r="P945" s="142"/>
      <c r="Q945" s="142"/>
      <c r="R945" s="142"/>
    </row>
    <row r="946" spans="2:18">
      <c r="B946" s="141"/>
      <c r="C946" s="141"/>
      <c r="D946" s="141"/>
      <c r="E946" s="141"/>
      <c r="F946" s="142"/>
      <c r="G946" s="142"/>
      <c r="H946" s="142"/>
      <c r="I946" s="142"/>
      <c r="J946" s="142"/>
      <c r="K946" s="142"/>
      <c r="L946" s="142"/>
      <c r="M946" s="142"/>
      <c r="N946" s="142"/>
      <c r="O946" s="142"/>
      <c r="P946" s="142"/>
      <c r="Q946" s="142"/>
      <c r="R946" s="142"/>
    </row>
    <row r="947" spans="2:18">
      <c r="B947" s="141"/>
      <c r="C947" s="141"/>
      <c r="D947" s="141"/>
      <c r="E947" s="141"/>
      <c r="F947" s="142"/>
      <c r="G947" s="142"/>
      <c r="H947" s="142"/>
      <c r="I947" s="142"/>
      <c r="J947" s="142"/>
      <c r="K947" s="142"/>
      <c r="L947" s="142"/>
      <c r="M947" s="142"/>
      <c r="N947" s="142"/>
      <c r="O947" s="142"/>
      <c r="P947" s="142"/>
      <c r="Q947" s="142"/>
      <c r="R947" s="142"/>
    </row>
    <row r="948" spans="2:18">
      <c r="B948" s="141"/>
      <c r="C948" s="141"/>
      <c r="D948" s="141"/>
      <c r="E948" s="141"/>
      <c r="F948" s="142"/>
      <c r="G948" s="142"/>
      <c r="H948" s="142"/>
      <c r="I948" s="142"/>
      <c r="J948" s="142"/>
      <c r="K948" s="142"/>
      <c r="L948" s="142"/>
      <c r="M948" s="142"/>
      <c r="N948" s="142"/>
      <c r="O948" s="142"/>
      <c r="P948" s="142"/>
      <c r="Q948" s="142"/>
      <c r="R948" s="142"/>
    </row>
    <row r="949" spans="2:18">
      <c r="B949" s="141"/>
      <c r="C949" s="141"/>
      <c r="D949" s="141"/>
      <c r="E949" s="141"/>
      <c r="F949" s="142"/>
      <c r="G949" s="142"/>
      <c r="H949" s="142"/>
      <c r="I949" s="142"/>
      <c r="J949" s="142"/>
      <c r="K949" s="142"/>
      <c r="L949" s="142"/>
      <c r="M949" s="142"/>
      <c r="N949" s="142"/>
      <c r="O949" s="142"/>
      <c r="P949" s="142"/>
      <c r="Q949" s="142"/>
      <c r="R949" s="142"/>
    </row>
    <row r="950" spans="2:18">
      <c r="B950" s="141"/>
      <c r="C950" s="141"/>
      <c r="D950" s="141"/>
      <c r="E950" s="141"/>
      <c r="F950" s="142"/>
      <c r="G950" s="142"/>
      <c r="H950" s="142"/>
      <c r="I950" s="142"/>
      <c r="J950" s="142"/>
      <c r="K950" s="142"/>
      <c r="L950" s="142"/>
      <c r="M950" s="142"/>
      <c r="N950" s="142"/>
      <c r="O950" s="142"/>
      <c r="P950" s="142"/>
      <c r="Q950" s="142"/>
      <c r="R950" s="142"/>
    </row>
    <row r="951" spans="2:18">
      <c r="B951" s="141"/>
      <c r="C951" s="141"/>
      <c r="D951" s="141"/>
      <c r="E951" s="141"/>
      <c r="F951" s="142"/>
      <c r="G951" s="142"/>
      <c r="H951" s="142"/>
      <c r="I951" s="142"/>
      <c r="J951" s="142"/>
      <c r="K951" s="142"/>
      <c r="L951" s="142"/>
      <c r="M951" s="142"/>
      <c r="N951" s="142"/>
      <c r="O951" s="142"/>
      <c r="P951" s="142"/>
      <c r="Q951" s="142"/>
      <c r="R951" s="142"/>
    </row>
    <row r="952" spans="2:18">
      <c r="B952" s="141"/>
      <c r="C952" s="141"/>
      <c r="D952" s="141"/>
      <c r="E952" s="141"/>
      <c r="F952" s="142"/>
      <c r="G952" s="142"/>
      <c r="H952" s="142"/>
      <c r="I952" s="142"/>
      <c r="J952" s="142"/>
      <c r="K952" s="142"/>
      <c r="L952" s="142"/>
      <c r="M952" s="142"/>
      <c r="N952" s="142"/>
      <c r="O952" s="142"/>
      <c r="P952" s="142"/>
      <c r="Q952" s="142"/>
      <c r="R952" s="142"/>
    </row>
    <row r="953" spans="2:18">
      <c r="B953" s="141"/>
      <c r="C953" s="141"/>
      <c r="D953" s="141"/>
      <c r="E953" s="141"/>
      <c r="F953" s="142"/>
      <c r="G953" s="142"/>
      <c r="H953" s="142"/>
      <c r="I953" s="142"/>
      <c r="J953" s="142"/>
      <c r="K953" s="142"/>
      <c r="L953" s="142"/>
      <c r="M953" s="142"/>
      <c r="N953" s="142"/>
      <c r="O953" s="142"/>
      <c r="P953" s="142"/>
      <c r="Q953" s="142"/>
      <c r="R953" s="142"/>
    </row>
    <row r="954" spans="2:18">
      <c r="B954" s="141"/>
      <c r="C954" s="141"/>
      <c r="D954" s="141"/>
      <c r="E954" s="141"/>
      <c r="F954" s="142"/>
      <c r="G954" s="142"/>
      <c r="H954" s="142"/>
      <c r="I954" s="142"/>
      <c r="J954" s="142"/>
      <c r="K954" s="142"/>
      <c r="L954" s="142"/>
      <c r="M954" s="142"/>
      <c r="N954" s="142"/>
      <c r="O954" s="142"/>
      <c r="P954" s="142"/>
      <c r="Q954" s="142"/>
      <c r="R954" s="142"/>
    </row>
    <row r="955" spans="2:18">
      <c r="B955" s="141"/>
      <c r="C955" s="141"/>
      <c r="D955" s="141"/>
      <c r="E955" s="141"/>
      <c r="F955" s="142"/>
      <c r="G955" s="142"/>
      <c r="H955" s="142"/>
      <c r="I955" s="142"/>
      <c r="J955" s="142"/>
      <c r="K955" s="142"/>
      <c r="L955" s="142"/>
      <c r="M955" s="142"/>
      <c r="N955" s="142"/>
      <c r="O955" s="142"/>
      <c r="P955" s="142"/>
      <c r="Q955" s="142"/>
      <c r="R955" s="142"/>
    </row>
    <row r="956" spans="2:18">
      <c r="B956" s="141"/>
      <c r="C956" s="141"/>
      <c r="D956" s="141"/>
      <c r="E956" s="141"/>
      <c r="F956" s="142"/>
      <c r="G956" s="142"/>
      <c r="H956" s="142"/>
      <c r="I956" s="142"/>
      <c r="J956" s="142"/>
      <c r="K956" s="142"/>
      <c r="L956" s="142"/>
      <c r="M956" s="142"/>
      <c r="N956" s="142"/>
      <c r="O956" s="142"/>
      <c r="P956" s="142"/>
      <c r="Q956" s="142"/>
      <c r="R956" s="142"/>
    </row>
    <row r="957" spans="2:18">
      <c r="B957" s="141"/>
      <c r="C957" s="141"/>
      <c r="D957" s="141"/>
      <c r="E957" s="141"/>
      <c r="F957" s="142"/>
      <c r="G957" s="142"/>
      <c r="H957" s="142"/>
      <c r="I957" s="142"/>
      <c r="J957" s="142"/>
      <c r="K957" s="142"/>
      <c r="L957" s="142"/>
      <c r="M957" s="142"/>
      <c r="N957" s="142"/>
      <c r="O957" s="142"/>
      <c r="P957" s="142"/>
      <c r="Q957" s="142"/>
      <c r="R957" s="142"/>
    </row>
    <row r="958" spans="2:18">
      <c r="B958" s="141"/>
      <c r="C958" s="141"/>
      <c r="D958" s="141"/>
      <c r="E958" s="141"/>
      <c r="F958" s="142"/>
      <c r="G958" s="142"/>
      <c r="H958" s="142"/>
      <c r="I958" s="142"/>
      <c r="J958" s="142"/>
      <c r="K958" s="142"/>
      <c r="L958" s="142"/>
      <c r="M958" s="142"/>
      <c r="N958" s="142"/>
      <c r="O958" s="142"/>
      <c r="P958" s="142"/>
      <c r="Q958" s="142"/>
      <c r="R958" s="142"/>
    </row>
    <row r="959" spans="2:18">
      <c r="B959" s="141"/>
      <c r="C959" s="141"/>
      <c r="D959" s="141"/>
      <c r="E959" s="141"/>
      <c r="F959" s="142"/>
      <c r="G959" s="142"/>
      <c r="H959" s="142"/>
      <c r="I959" s="142"/>
      <c r="J959" s="142"/>
      <c r="K959" s="142"/>
      <c r="L959" s="142"/>
      <c r="M959" s="142"/>
      <c r="N959" s="142"/>
      <c r="O959" s="142"/>
      <c r="P959" s="142"/>
      <c r="Q959" s="142"/>
      <c r="R959" s="142"/>
    </row>
    <row r="960" spans="2:18">
      <c r="B960" s="141"/>
      <c r="C960" s="141"/>
      <c r="D960" s="141"/>
      <c r="E960" s="141"/>
      <c r="F960" s="142"/>
      <c r="G960" s="142"/>
      <c r="H960" s="142"/>
      <c r="I960" s="142"/>
      <c r="J960" s="142"/>
      <c r="K960" s="142"/>
      <c r="L960" s="142"/>
      <c r="M960" s="142"/>
      <c r="N960" s="142"/>
      <c r="O960" s="142"/>
      <c r="P960" s="142"/>
      <c r="Q960" s="142"/>
      <c r="R960" s="142"/>
    </row>
    <row r="961" spans="2:18">
      <c r="B961" s="141"/>
      <c r="C961" s="141"/>
      <c r="D961" s="141"/>
      <c r="E961" s="141"/>
      <c r="F961" s="142"/>
      <c r="G961" s="142"/>
      <c r="H961" s="142"/>
      <c r="I961" s="142"/>
      <c r="J961" s="142"/>
      <c r="K961" s="142"/>
      <c r="L961" s="142"/>
      <c r="M961" s="142"/>
      <c r="N961" s="142"/>
      <c r="O961" s="142"/>
      <c r="P961" s="142"/>
      <c r="Q961" s="142"/>
      <c r="R961" s="142"/>
    </row>
    <row r="962" spans="2:18">
      <c r="B962" s="141"/>
      <c r="C962" s="141"/>
      <c r="D962" s="141"/>
      <c r="E962" s="141"/>
      <c r="F962" s="142"/>
      <c r="G962" s="142"/>
      <c r="H962" s="142"/>
      <c r="I962" s="142"/>
      <c r="J962" s="142"/>
      <c r="K962" s="142"/>
      <c r="L962" s="142"/>
      <c r="M962" s="142"/>
      <c r="N962" s="142"/>
      <c r="O962" s="142"/>
      <c r="P962" s="142"/>
      <c r="Q962" s="142"/>
      <c r="R962" s="142"/>
    </row>
    <row r="963" spans="2:18">
      <c r="B963" s="141"/>
      <c r="C963" s="141"/>
      <c r="D963" s="141"/>
      <c r="E963" s="141"/>
      <c r="F963" s="142"/>
      <c r="G963" s="142"/>
      <c r="H963" s="142"/>
      <c r="I963" s="142"/>
      <c r="J963" s="142"/>
      <c r="K963" s="142"/>
      <c r="L963" s="142"/>
      <c r="M963" s="142"/>
      <c r="N963" s="142"/>
      <c r="O963" s="142"/>
      <c r="P963" s="142"/>
      <c r="Q963" s="142"/>
      <c r="R963" s="142"/>
    </row>
    <row r="964" spans="2:18">
      <c r="B964" s="141"/>
      <c r="C964" s="141"/>
      <c r="D964" s="141"/>
      <c r="E964" s="141"/>
      <c r="F964" s="142"/>
      <c r="G964" s="142"/>
      <c r="H964" s="142"/>
      <c r="I964" s="142"/>
      <c r="J964" s="142"/>
      <c r="K964" s="142"/>
      <c r="L964" s="142"/>
      <c r="M964" s="142"/>
      <c r="N964" s="142"/>
      <c r="O964" s="142"/>
      <c r="P964" s="142"/>
      <c r="Q964" s="142"/>
      <c r="R964" s="142"/>
    </row>
    <row r="965" spans="2:18">
      <c r="B965" s="141"/>
      <c r="C965" s="141"/>
      <c r="D965" s="141"/>
      <c r="E965" s="141"/>
      <c r="F965" s="142"/>
      <c r="G965" s="142"/>
      <c r="H965" s="142"/>
      <c r="I965" s="142"/>
      <c r="J965" s="142"/>
      <c r="K965" s="142"/>
      <c r="L965" s="142"/>
      <c r="M965" s="142"/>
      <c r="N965" s="142"/>
      <c r="O965" s="142"/>
      <c r="P965" s="142"/>
      <c r="Q965" s="142"/>
      <c r="R965" s="142"/>
    </row>
    <row r="966" spans="2:18">
      <c r="B966" s="141"/>
      <c r="C966" s="141"/>
      <c r="D966" s="141"/>
      <c r="E966" s="141"/>
      <c r="F966" s="142"/>
      <c r="G966" s="142"/>
      <c r="H966" s="142"/>
      <c r="I966" s="142"/>
      <c r="J966" s="142"/>
      <c r="K966" s="142"/>
      <c r="L966" s="142"/>
      <c r="M966" s="142"/>
      <c r="N966" s="142"/>
      <c r="O966" s="142"/>
      <c r="P966" s="142"/>
      <c r="Q966" s="142"/>
      <c r="R966" s="142"/>
    </row>
    <row r="967" spans="2:18">
      <c r="B967" s="141"/>
      <c r="C967" s="141"/>
      <c r="D967" s="141"/>
      <c r="E967" s="141"/>
      <c r="F967" s="142"/>
      <c r="G967" s="142"/>
      <c r="H967" s="142"/>
      <c r="I967" s="142"/>
      <c r="J967" s="142"/>
      <c r="K967" s="142"/>
      <c r="L967" s="142"/>
      <c r="M967" s="142"/>
      <c r="N967" s="142"/>
      <c r="O967" s="142"/>
      <c r="P967" s="142"/>
      <c r="Q967" s="142"/>
      <c r="R967" s="142"/>
    </row>
    <row r="968" spans="2:18">
      <c r="B968" s="141"/>
      <c r="C968" s="141"/>
      <c r="D968" s="141"/>
      <c r="E968" s="141"/>
      <c r="F968" s="142"/>
      <c r="G968" s="142"/>
      <c r="H968" s="142"/>
      <c r="I968" s="142"/>
      <c r="J968" s="142"/>
      <c r="K968" s="142"/>
      <c r="L968" s="142"/>
      <c r="M968" s="142"/>
      <c r="N968" s="142"/>
      <c r="O968" s="142"/>
      <c r="P968" s="142"/>
      <c r="Q968" s="142"/>
      <c r="R968" s="142"/>
    </row>
    <row r="969" spans="2:18">
      <c r="B969" s="141"/>
      <c r="C969" s="141"/>
      <c r="D969" s="141"/>
      <c r="E969" s="141"/>
      <c r="F969" s="142"/>
      <c r="G969" s="142"/>
      <c r="H969" s="142"/>
      <c r="I969" s="142"/>
      <c r="J969" s="142"/>
      <c r="K969" s="142"/>
      <c r="L969" s="142"/>
      <c r="M969" s="142"/>
      <c r="N969" s="142"/>
      <c r="O969" s="142"/>
      <c r="P969" s="142"/>
      <c r="Q969" s="142"/>
      <c r="R969" s="142"/>
    </row>
    <row r="970" spans="2:18">
      <c r="B970" s="141"/>
      <c r="C970" s="141"/>
      <c r="D970" s="141"/>
      <c r="E970" s="141"/>
      <c r="F970" s="142"/>
      <c r="G970" s="142"/>
      <c r="H970" s="142"/>
      <c r="I970" s="142"/>
      <c r="J970" s="142"/>
      <c r="K970" s="142"/>
      <c r="L970" s="142"/>
      <c r="M970" s="142"/>
      <c r="N970" s="142"/>
      <c r="O970" s="142"/>
      <c r="P970" s="142"/>
      <c r="Q970" s="142"/>
      <c r="R970" s="142"/>
    </row>
    <row r="971" spans="2:18">
      <c r="B971" s="141"/>
      <c r="C971" s="141"/>
      <c r="D971" s="141"/>
      <c r="E971" s="141"/>
      <c r="F971" s="142"/>
      <c r="G971" s="142"/>
      <c r="H971" s="142"/>
      <c r="I971" s="142"/>
      <c r="J971" s="142"/>
      <c r="K971" s="142"/>
      <c r="L971" s="142"/>
      <c r="M971" s="142"/>
      <c r="N971" s="142"/>
      <c r="O971" s="142"/>
      <c r="P971" s="142"/>
      <c r="Q971" s="142"/>
      <c r="R971" s="142"/>
    </row>
    <row r="972" spans="2:18">
      <c r="B972" s="141"/>
      <c r="C972" s="141"/>
      <c r="D972" s="141"/>
      <c r="E972" s="141"/>
      <c r="F972" s="142"/>
      <c r="G972" s="142"/>
      <c r="H972" s="142"/>
      <c r="I972" s="142"/>
      <c r="J972" s="142"/>
      <c r="K972" s="142"/>
      <c r="L972" s="142"/>
      <c r="M972" s="142"/>
      <c r="N972" s="142"/>
      <c r="O972" s="142"/>
      <c r="P972" s="142"/>
      <c r="Q972" s="142"/>
      <c r="R972" s="142"/>
    </row>
    <row r="973" spans="2:18">
      <c r="B973" s="141"/>
      <c r="C973" s="141"/>
      <c r="D973" s="141"/>
      <c r="E973" s="141"/>
      <c r="F973" s="142"/>
      <c r="G973" s="142"/>
      <c r="H973" s="142"/>
      <c r="I973" s="142"/>
      <c r="J973" s="142"/>
      <c r="K973" s="142"/>
      <c r="L973" s="142"/>
      <c r="M973" s="142"/>
      <c r="N973" s="142"/>
      <c r="O973" s="142"/>
      <c r="P973" s="142"/>
      <c r="Q973" s="142"/>
      <c r="R973" s="142"/>
    </row>
    <row r="974" spans="2:18">
      <c r="B974" s="141"/>
      <c r="C974" s="141"/>
      <c r="D974" s="141"/>
      <c r="E974" s="141"/>
      <c r="F974" s="142"/>
      <c r="G974" s="142"/>
      <c r="H974" s="142"/>
      <c r="I974" s="142"/>
      <c r="J974" s="142"/>
      <c r="K974" s="142"/>
      <c r="L974" s="142"/>
      <c r="M974" s="142"/>
      <c r="N974" s="142"/>
      <c r="O974" s="142"/>
      <c r="P974" s="142"/>
      <c r="Q974" s="142"/>
      <c r="R974" s="142"/>
    </row>
    <row r="975" spans="2:18">
      <c r="B975" s="141"/>
      <c r="C975" s="141"/>
      <c r="D975" s="141"/>
      <c r="E975" s="141"/>
      <c r="F975" s="142"/>
      <c r="G975" s="142"/>
      <c r="H975" s="142"/>
      <c r="I975" s="142"/>
      <c r="J975" s="142"/>
      <c r="K975" s="142"/>
      <c r="L975" s="142"/>
      <c r="M975" s="142"/>
      <c r="N975" s="142"/>
      <c r="O975" s="142"/>
      <c r="P975" s="142"/>
      <c r="Q975" s="142"/>
      <c r="R975" s="142"/>
    </row>
    <row r="976" spans="2:18">
      <c r="B976" s="141"/>
      <c r="C976" s="141"/>
      <c r="D976" s="141"/>
      <c r="E976" s="141"/>
      <c r="F976" s="142"/>
      <c r="G976" s="142"/>
      <c r="H976" s="142"/>
      <c r="I976" s="142"/>
      <c r="J976" s="142"/>
      <c r="K976" s="142"/>
      <c r="L976" s="142"/>
      <c r="M976" s="142"/>
      <c r="N976" s="142"/>
      <c r="O976" s="142"/>
      <c r="P976" s="142"/>
      <c r="Q976" s="142"/>
      <c r="R976" s="142"/>
    </row>
    <row r="977" spans="2:18">
      <c r="B977" s="141"/>
      <c r="C977" s="141"/>
      <c r="D977" s="141"/>
      <c r="E977" s="141"/>
      <c r="F977" s="142"/>
      <c r="G977" s="142"/>
      <c r="H977" s="142"/>
      <c r="I977" s="142"/>
      <c r="J977" s="142"/>
      <c r="K977" s="142"/>
      <c r="L977" s="142"/>
      <c r="M977" s="142"/>
      <c r="N977" s="142"/>
      <c r="O977" s="142"/>
      <c r="P977" s="142"/>
      <c r="Q977" s="142"/>
      <c r="R977" s="142"/>
    </row>
    <row r="978" spans="2:18">
      <c r="B978" s="141"/>
      <c r="C978" s="141"/>
      <c r="D978" s="141"/>
      <c r="E978" s="141"/>
      <c r="F978" s="142"/>
      <c r="G978" s="142"/>
      <c r="H978" s="142"/>
      <c r="I978" s="142"/>
      <c r="J978" s="142"/>
      <c r="K978" s="142"/>
      <c r="L978" s="142"/>
      <c r="M978" s="142"/>
      <c r="N978" s="142"/>
      <c r="O978" s="142"/>
      <c r="P978" s="142"/>
      <c r="Q978" s="142"/>
      <c r="R978" s="142"/>
    </row>
    <row r="979" spans="2:18">
      <c r="B979" s="141"/>
      <c r="C979" s="141"/>
      <c r="D979" s="141"/>
      <c r="E979" s="141"/>
      <c r="F979" s="142"/>
      <c r="G979" s="142"/>
      <c r="H979" s="142"/>
      <c r="I979" s="142"/>
      <c r="J979" s="142"/>
      <c r="K979" s="142"/>
      <c r="L979" s="142"/>
      <c r="M979" s="142"/>
      <c r="N979" s="142"/>
      <c r="O979" s="142"/>
      <c r="P979" s="142"/>
      <c r="Q979" s="142"/>
      <c r="R979" s="142"/>
    </row>
    <row r="980" spans="2:18">
      <c r="B980" s="141"/>
      <c r="C980" s="141"/>
      <c r="D980" s="141"/>
      <c r="E980" s="141"/>
      <c r="F980" s="142"/>
      <c r="G980" s="142"/>
      <c r="H980" s="142"/>
      <c r="I980" s="142"/>
      <c r="J980" s="142"/>
      <c r="K980" s="142"/>
      <c r="L980" s="142"/>
      <c r="M980" s="142"/>
      <c r="N980" s="142"/>
      <c r="O980" s="142"/>
      <c r="P980" s="142"/>
      <c r="Q980" s="142"/>
      <c r="R980" s="142"/>
    </row>
    <row r="981" spans="2:18">
      <c r="B981" s="141"/>
      <c r="C981" s="141"/>
      <c r="D981" s="141"/>
      <c r="E981" s="141"/>
      <c r="F981" s="142"/>
      <c r="G981" s="142"/>
      <c r="H981" s="142"/>
      <c r="I981" s="142"/>
      <c r="J981" s="142"/>
      <c r="K981" s="142"/>
      <c r="L981" s="142"/>
      <c r="M981" s="142"/>
      <c r="N981" s="142"/>
      <c r="O981" s="142"/>
      <c r="P981" s="142"/>
      <c r="Q981" s="142"/>
      <c r="R981" s="142"/>
    </row>
    <row r="982" spans="2:18">
      <c r="B982" s="141"/>
      <c r="C982" s="141"/>
      <c r="D982" s="141"/>
      <c r="E982" s="141"/>
      <c r="F982" s="142"/>
      <c r="G982" s="142"/>
      <c r="H982" s="142"/>
      <c r="I982" s="142"/>
      <c r="J982" s="142"/>
      <c r="K982" s="142"/>
      <c r="L982" s="142"/>
      <c r="M982" s="142"/>
      <c r="N982" s="142"/>
      <c r="O982" s="142"/>
      <c r="P982" s="142"/>
      <c r="Q982" s="142"/>
      <c r="R982" s="142"/>
    </row>
    <row r="983" spans="2:18">
      <c r="B983" s="141"/>
      <c r="C983" s="141"/>
      <c r="D983" s="141"/>
      <c r="E983" s="141"/>
      <c r="F983" s="142"/>
      <c r="G983" s="142"/>
      <c r="H983" s="142"/>
      <c r="I983" s="142"/>
      <c r="J983" s="142"/>
      <c r="K983" s="142"/>
      <c r="L983" s="142"/>
      <c r="M983" s="142"/>
      <c r="N983" s="142"/>
      <c r="O983" s="142"/>
      <c r="P983" s="142"/>
      <c r="Q983" s="142"/>
      <c r="R983" s="142"/>
    </row>
    <row r="984" spans="2:18">
      <c r="B984" s="141"/>
      <c r="C984" s="141"/>
      <c r="D984" s="141"/>
      <c r="E984" s="141"/>
      <c r="F984" s="142"/>
      <c r="G984" s="142"/>
      <c r="H984" s="142"/>
      <c r="I984" s="142"/>
      <c r="J984" s="142"/>
      <c r="K984" s="142"/>
      <c r="L984" s="142"/>
      <c r="M984" s="142"/>
      <c r="N984" s="142"/>
      <c r="O984" s="142"/>
      <c r="P984" s="142"/>
      <c r="Q984" s="142"/>
      <c r="R984" s="142"/>
    </row>
    <row r="985" spans="2:18">
      <c r="B985" s="141"/>
      <c r="C985" s="141"/>
      <c r="D985" s="141"/>
      <c r="E985" s="141"/>
      <c r="F985" s="142"/>
      <c r="G985" s="142"/>
      <c r="H985" s="142"/>
      <c r="I985" s="142"/>
      <c r="J985" s="142"/>
      <c r="K985" s="142"/>
      <c r="L985" s="142"/>
      <c r="M985" s="142"/>
      <c r="N985" s="142"/>
      <c r="O985" s="142"/>
      <c r="P985" s="142"/>
      <c r="Q985" s="142"/>
      <c r="R985" s="142"/>
    </row>
    <row r="986" spans="2:18">
      <c r="B986" s="141"/>
      <c r="C986" s="141"/>
      <c r="D986" s="141"/>
      <c r="E986" s="141"/>
      <c r="F986" s="142"/>
      <c r="G986" s="142"/>
      <c r="H986" s="142"/>
      <c r="I986" s="142"/>
      <c r="J986" s="142"/>
      <c r="K986" s="142"/>
      <c r="L986" s="142"/>
      <c r="M986" s="142"/>
      <c r="N986" s="142"/>
      <c r="O986" s="142"/>
      <c r="P986" s="142"/>
      <c r="Q986" s="142"/>
      <c r="R986" s="142"/>
    </row>
    <row r="987" spans="2:18">
      <c r="B987" s="141"/>
      <c r="C987" s="141"/>
      <c r="D987" s="141"/>
      <c r="E987" s="141"/>
      <c r="F987" s="142"/>
      <c r="G987" s="142"/>
      <c r="H987" s="142"/>
      <c r="I987" s="142"/>
      <c r="J987" s="142"/>
      <c r="K987" s="142"/>
      <c r="L987" s="142"/>
      <c r="M987" s="142"/>
      <c r="N987" s="142"/>
      <c r="O987" s="142"/>
      <c r="P987" s="142"/>
      <c r="Q987" s="142"/>
      <c r="R987" s="142"/>
    </row>
    <row r="988" spans="2:18">
      <c r="B988" s="141"/>
      <c r="C988" s="141"/>
      <c r="D988" s="141"/>
      <c r="E988" s="141"/>
      <c r="F988" s="142"/>
      <c r="G988" s="142"/>
      <c r="H988" s="142"/>
      <c r="I988" s="142"/>
      <c r="J988" s="142"/>
      <c r="K988" s="142"/>
      <c r="L988" s="142"/>
      <c r="M988" s="142"/>
      <c r="N988" s="142"/>
      <c r="O988" s="142"/>
      <c r="P988" s="142"/>
      <c r="Q988" s="142"/>
      <c r="R988" s="142"/>
    </row>
    <row r="989" spans="2:18">
      <c r="B989" s="141"/>
      <c r="C989" s="141"/>
      <c r="D989" s="141"/>
      <c r="E989" s="141"/>
      <c r="F989" s="142"/>
      <c r="G989" s="142"/>
      <c r="H989" s="142"/>
      <c r="I989" s="142"/>
      <c r="J989" s="142"/>
      <c r="K989" s="142"/>
      <c r="L989" s="142"/>
      <c r="M989" s="142"/>
      <c r="N989" s="142"/>
      <c r="O989" s="142"/>
      <c r="P989" s="142"/>
      <c r="Q989" s="142"/>
      <c r="R989" s="142"/>
    </row>
    <row r="990" spans="2:18">
      <c r="B990" s="141"/>
      <c r="C990" s="141"/>
      <c r="D990" s="141"/>
      <c r="E990" s="141"/>
      <c r="F990" s="142"/>
      <c r="G990" s="142"/>
      <c r="H990" s="142"/>
      <c r="I990" s="142"/>
      <c r="J990" s="142"/>
      <c r="K990" s="142"/>
      <c r="L990" s="142"/>
      <c r="M990" s="142"/>
      <c r="N990" s="142"/>
      <c r="O990" s="142"/>
      <c r="P990" s="142"/>
      <c r="Q990" s="142"/>
      <c r="R990" s="142"/>
    </row>
    <row r="991" spans="2:18">
      <c r="B991" s="141"/>
      <c r="C991" s="141"/>
      <c r="D991" s="141"/>
      <c r="E991" s="141"/>
      <c r="F991" s="142"/>
      <c r="G991" s="142"/>
      <c r="H991" s="142"/>
      <c r="I991" s="142"/>
      <c r="J991" s="142"/>
      <c r="K991" s="142"/>
      <c r="L991" s="142"/>
      <c r="M991" s="142"/>
      <c r="N991" s="142"/>
      <c r="O991" s="142"/>
      <c r="P991" s="142"/>
      <c r="Q991" s="142"/>
      <c r="R991" s="142"/>
    </row>
    <row r="992" spans="2:18">
      <c r="B992" s="141"/>
      <c r="C992" s="141"/>
      <c r="D992" s="141"/>
      <c r="E992" s="141"/>
      <c r="F992" s="142"/>
      <c r="G992" s="142"/>
      <c r="H992" s="142"/>
      <c r="I992" s="142"/>
      <c r="J992" s="142"/>
      <c r="K992" s="142"/>
      <c r="L992" s="142"/>
      <c r="M992" s="142"/>
      <c r="N992" s="142"/>
      <c r="O992" s="142"/>
      <c r="P992" s="142"/>
      <c r="Q992" s="142"/>
      <c r="R992" s="142"/>
    </row>
    <row r="993" spans="2:18">
      <c r="B993" s="141"/>
      <c r="C993" s="141"/>
      <c r="D993" s="141"/>
      <c r="E993" s="141"/>
      <c r="F993" s="142"/>
      <c r="G993" s="142"/>
      <c r="H993" s="142"/>
      <c r="I993" s="142"/>
      <c r="J993" s="142"/>
      <c r="K993" s="142"/>
      <c r="L993" s="142"/>
      <c r="M993" s="142"/>
      <c r="N993" s="142"/>
      <c r="O993" s="142"/>
      <c r="P993" s="142"/>
      <c r="Q993" s="142"/>
      <c r="R993" s="142"/>
    </row>
    <row r="994" spans="2:18">
      <c r="B994" s="141"/>
      <c r="C994" s="141"/>
      <c r="D994" s="141"/>
      <c r="E994" s="141"/>
      <c r="F994" s="142"/>
      <c r="G994" s="142"/>
      <c r="H994" s="142"/>
      <c r="I994" s="142"/>
      <c r="J994" s="142"/>
      <c r="K994" s="142"/>
      <c r="L994" s="142"/>
      <c r="M994" s="142"/>
      <c r="N994" s="142"/>
      <c r="O994" s="142"/>
      <c r="P994" s="142"/>
      <c r="Q994" s="142"/>
      <c r="R994" s="142"/>
    </row>
    <row r="995" spans="2:18">
      <c r="B995" s="141"/>
      <c r="C995" s="141"/>
      <c r="D995" s="141"/>
      <c r="E995" s="141"/>
      <c r="F995" s="142"/>
      <c r="G995" s="142"/>
      <c r="H995" s="142"/>
      <c r="I995" s="142"/>
      <c r="J995" s="142"/>
      <c r="K995" s="142"/>
      <c r="L995" s="142"/>
      <c r="M995" s="142"/>
      <c r="N995" s="142"/>
      <c r="O995" s="142"/>
      <c r="P995" s="142"/>
      <c r="Q995" s="142"/>
      <c r="R995" s="142"/>
    </row>
    <row r="996" spans="2:18">
      <c r="B996" s="141"/>
      <c r="C996" s="141"/>
      <c r="D996" s="141"/>
      <c r="E996" s="141"/>
      <c r="F996" s="142"/>
      <c r="G996" s="142"/>
      <c r="H996" s="142"/>
      <c r="I996" s="142"/>
      <c r="J996" s="142"/>
      <c r="K996" s="142"/>
      <c r="L996" s="142"/>
      <c r="M996" s="142"/>
      <c r="N996" s="142"/>
      <c r="O996" s="142"/>
      <c r="P996" s="142"/>
      <c r="Q996" s="142"/>
      <c r="R996" s="142"/>
    </row>
    <row r="997" spans="2:18">
      <c r="B997" s="141"/>
      <c r="C997" s="141"/>
      <c r="D997" s="141"/>
      <c r="E997" s="141"/>
      <c r="F997" s="142"/>
      <c r="G997" s="142"/>
      <c r="H997" s="142"/>
      <c r="I997" s="142"/>
      <c r="J997" s="142"/>
      <c r="K997" s="142"/>
      <c r="L997" s="142"/>
      <c r="M997" s="142"/>
      <c r="N997" s="142"/>
      <c r="O997" s="142"/>
      <c r="P997" s="142"/>
      <c r="Q997" s="142"/>
      <c r="R997" s="142"/>
    </row>
    <row r="998" spans="2:18">
      <c r="B998" s="141"/>
      <c r="C998" s="141"/>
      <c r="D998" s="141"/>
      <c r="E998" s="141"/>
      <c r="F998" s="142"/>
      <c r="G998" s="142"/>
      <c r="H998" s="142"/>
      <c r="I998" s="142"/>
      <c r="J998" s="142"/>
      <c r="K998" s="142"/>
      <c r="L998" s="142"/>
      <c r="M998" s="142"/>
      <c r="N998" s="142"/>
      <c r="O998" s="142"/>
      <c r="P998" s="142"/>
      <c r="Q998" s="142"/>
      <c r="R998" s="142"/>
    </row>
    <row r="999" spans="2:18">
      <c r="B999" s="141"/>
      <c r="C999" s="141"/>
      <c r="D999" s="141"/>
      <c r="E999" s="141"/>
      <c r="F999" s="142"/>
      <c r="G999" s="142"/>
      <c r="H999" s="142"/>
      <c r="I999" s="142"/>
      <c r="J999" s="142"/>
      <c r="K999" s="142"/>
      <c r="L999" s="142"/>
      <c r="M999" s="142"/>
      <c r="N999" s="142"/>
      <c r="O999" s="142"/>
      <c r="P999" s="142"/>
      <c r="Q999" s="142"/>
      <c r="R999" s="142"/>
    </row>
    <row r="1000" spans="2:18">
      <c r="B1000" s="141"/>
      <c r="C1000" s="141"/>
      <c r="D1000" s="141"/>
      <c r="E1000" s="141"/>
      <c r="F1000" s="142"/>
      <c r="G1000" s="142"/>
      <c r="H1000" s="142"/>
      <c r="I1000" s="142"/>
      <c r="J1000" s="142"/>
      <c r="K1000" s="142"/>
      <c r="L1000" s="142"/>
      <c r="M1000" s="142"/>
      <c r="N1000" s="142"/>
      <c r="O1000" s="142"/>
      <c r="P1000" s="142"/>
      <c r="Q1000" s="142"/>
      <c r="R1000" s="142"/>
    </row>
    <row r="1001" spans="2:18">
      <c r="B1001" s="141"/>
      <c r="C1001" s="141"/>
      <c r="D1001" s="141"/>
      <c r="E1001" s="141"/>
      <c r="F1001" s="142"/>
      <c r="G1001" s="142"/>
      <c r="H1001" s="142"/>
      <c r="I1001" s="142"/>
      <c r="J1001" s="142"/>
      <c r="K1001" s="142"/>
      <c r="L1001" s="142"/>
      <c r="M1001" s="142"/>
      <c r="N1001" s="142"/>
      <c r="O1001" s="142"/>
      <c r="P1001" s="142"/>
      <c r="Q1001" s="142"/>
      <c r="R1001" s="142"/>
    </row>
    <row r="1002" spans="2:18">
      <c r="B1002" s="141"/>
      <c r="C1002" s="141"/>
      <c r="D1002" s="141"/>
      <c r="E1002" s="141"/>
      <c r="F1002" s="142"/>
      <c r="G1002" s="142"/>
      <c r="H1002" s="142"/>
      <c r="I1002" s="142"/>
      <c r="J1002" s="142"/>
      <c r="K1002" s="142"/>
      <c r="L1002" s="142"/>
      <c r="M1002" s="142"/>
      <c r="N1002" s="142"/>
      <c r="O1002" s="142"/>
      <c r="P1002" s="142"/>
      <c r="Q1002" s="142"/>
      <c r="R1002" s="142"/>
    </row>
    <row r="1003" spans="2:18">
      <c r="B1003" s="141"/>
      <c r="C1003" s="141"/>
      <c r="D1003" s="141"/>
      <c r="E1003" s="141"/>
      <c r="F1003" s="142"/>
      <c r="G1003" s="142"/>
      <c r="H1003" s="142"/>
      <c r="I1003" s="142"/>
      <c r="J1003" s="142"/>
      <c r="K1003" s="142"/>
      <c r="L1003" s="142"/>
      <c r="M1003" s="142"/>
      <c r="N1003" s="142"/>
      <c r="O1003" s="142"/>
      <c r="P1003" s="142"/>
      <c r="Q1003" s="142"/>
      <c r="R1003" s="142"/>
    </row>
    <row r="1004" spans="2:18">
      <c r="B1004" s="141"/>
      <c r="C1004" s="141"/>
      <c r="D1004" s="141"/>
      <c r="E1004" s="141"/>
      <c r="F1004" s="142"/>
      <c r="G1004" s="142"/>
      <c r="H1004" s="142"/>
      <c r="I1004" s="142"/>
      <c r="J1004" s="142"/>
      <c r="K1004" s="142"/>
      <c r="L1004" s="142"/>
      <c r="M1004" s="142"/>
      <c r="N1004" s="142"/>
      <c r="O1004" s="142"/>
      <c r="P1004" s="142"/>
      <c r="Q1004" s="142"/>
      <c r="R1004" s="142"/>
    </row>
    <row r="1005" spans="2:18">
      <c r="B1005" s="141"/>
      <c r="C1005" s="141"/>
      <c r="D1005" s="141"/>
      <c r="E1005" s="141"/>
      <c r="F1005" s="142"/>
      <c r="G1005" s="142"/>
      <c r="H1005" s="142"/>
      <c r="I1005" s="142"/>
      <c r="J1005" s="142"/>
      <c r="K1005" s="142"/>
      <c r="L1005" s="142"/>
      <c r="M1005" s="142"/>
      <c r="N1005" s="142"/>
      <c r="O1005" s="142"/>
      <c r="P1005" s="142"/>
      <c r="Q1005" s="142"/>
      <c r="R1005" s="142"/>
    </row>
    <row r="1006" spans="2:18">
      <c r="B1006" s="141"/>
      <c r="C1006" s="141"/>
      <c r="D1006" s="141"/>
      <c r="E1006" s="141"/>
      <c r="F1006" s="142"/>
      <c r="G1006" s="142"/>
      <c r="H1006" s="142"/>
      <c r="I1006" s="142"/>
      <c r="J1006" s="142"/>
      <c r="K1006" s="142"/>
      <c r="L1006" s="142"/>
      <c r="M1006" s="142"/>
      <c r="N1006" s="142"/>
      <c r="O1006" s="142"/>
      <c r="P1006" s="142"/>
      <c r="Q1006" s="142"/>
      <c r="R1006" s="142"/>
    </row>
    <row r="1007" spans="2:18">
      <c r="B1007" s="141"/>
      <c r="C1007" s="141"/>
      <c r="D1007" s="141"/>
      <c r="E1007" s="141"/>
      <c r="F1007" s="142"/>
      <c r="G1007" s="142"/>
      <c r="H1007" s="142"/>
      <c r="I1007" s="142"/>
      <c r="J1007" s="142"/>
      <c r="K1007" s="142"/>
      <c r="L1007" s="142"/>
      <c r="M1007" s="142"/>
      <c r="N1007" s="142"/>
      <c r="O1007" s="142"/>
      <c r="P1007" s="142"/>
      <c r="Q1007" s="142"/>
      <c r="R1007" s="142"/>
    </row>
    <row r="1008" spans="2:18">
      <c r="B1008" s="141"/>
      <c r="C1008" s="141"/>
      <c r="D1008" s="141"/>
      <c r="E1008" s="141"/>
      <c r="F1008" s="142"/>
      <c r="G1008" s="142"/>
      <c r="H1008" s="142"/>
      <c r="I1008" s="142"/>
      <c r="J1008" s="142"/>
      <c r="K1008" s="142"/>
      <c r="L1008" s="142"/>
      <c r="M1008" s="142"/>
      <c r="N1008" s="142"/>
      <c r="O1008" s="142"/>
      <c r="P1008" s="142"/>
      <c r="Q1008" s="142"/>
      <c r="R1008" s="142"/>
    </row>
    <row r="1009" spans="2:18">
      <c r="B1009" s="141"/>
      <c r="C1009" s="141"/>
      <c r="D1009" s="141"/>
      <c r="E1009" s="141"/>
      <c r="F1009" s="142"/>
      <c r="G1009" s="142"/>
      <c r="H1009" s="142"/>
      <c r="I1009" s="142"/>
      <c r="J1009" s="142"/>
      <c r="K1009" s="142"/>
      <c r="L1009" s="142"/>
      <c r="M1009" s="142"/>
      <c r="N1009" s="142"/>
      <c r="O1009" s="142"/>
      <c r="P1009" s="142"/>
      <c r="Q1009" s="142"/>
      <c r="R1009" s="142"/>
    </row>
    <row r="1010" spans="2:18">
      <c r="B1010" s="141"/>
      <c r="C1010" s="141"/>
      <c r="D1010" s="141"/>
      <c r="E1010" s="141"/>
      <c r="F1010" s="142"/>
      <c r="G1010" s="142"/>
      <c r="H1010" s="142"/>
      <c r="I1010" s="142"/>
      <c r="J1010" s="142"/>
      <c r="K1010" s="142"/>
      <c r="L1010" s="142"/>
      <c r="M1010" s="142"/>
      <c r="N1010" s="142"/>
      <c r="O1010" s="142"/>
      <c r="P1010" s="142"/>
      <c r="Q1010" s="142"/>
      <c r="R1010" s="142"/>
    </row>
    <row r="1011" spans="2:18">
      <c r="B1011" s="141"/>
      <c r="C1011" s="141"/>
      <c r="D1011" s="141"/>
      <c r="E1011" s="141"/>
      <c r="F1011" s="142"/>
      <c r="G1011" s="142"/>
      <c r="H1011" s="142"/>
      <c r="I1011" s="142"/>
      <c r="J1011" s="142"/>
      <c r="K1011" s="142"/>
      <c r="L1011" s="142"/>
      <c r="M1011" s="142"/>
      <c r="N1011" s="142"/>
      <c r="O1011" s="142"/>
      <c r="P1011" s="142"/>
      <c r="Q1011" s="142"/>
      <c r="R1011" s="142"/>
    </row>
    <row r="1012" spans="2:18">
      <c r="B1012" s="141"/>
      <c r="C1012" s="141"/>
      <c r="D1012" s="141"/>
      <c r="E1012" s="141"/>
      <c r="F1012" s="142"/>
      <c r="G1012" s="142"/>
      <c r="H1012" s="142"/>
      <c r="I1012" s="142"/>
      <c r="J1012" s="142"/>
      <c r="K1012" s="142"/>
      <c r="L1012" s="142"/>
      <c r="M1012" s="142"/>
      <c r="N1012" s="142"/>
      <c r="O1012" s="142"/>
      <c r="P1012" s="142"/>
      <c r="Q1012" s="142"/>
      <c r="R1012" s="142"/>
    </row>
    <row r="1013" spans="2:18">
      <c r="B1013" s="141"/>
      <c r="C1013" s="141"/>
      <c r="D1013" s="141"/>
      <c r="E1013" s="141"/>
      <c r="F1013" s="142"/>
      <c r="G1013" s="142"/>
      <c r="H1013" s="142"/>
      <c r="I1013" s="142"/>
      <c r="J1013" s="142"/>
      <c r="K1013" s="142"/>
      <c r="L1013" s="142"/>
      <c r="M1013" s="142"/>
      <c r="N1013" s="142"/>
      <c r="O1013" s="142"/>
      <c r="P1013" s="142"/>
      <c r="Q1013" s="142"/>
      <c r="R1013" s="142"/>
    </row>
    <row r="1014" spans="2:18">
      <c r="B1014" s="141"/>
      <c r="C1014" s="141"/>
      <c r="D1014" s="141"/>
      <c r="E1014" s="141"/>
      <c r="F1014" s="142"/>
      <c r="G1014" s="142"/>
      <c r="H1014" s="142"/>
      <c r="I1014" s="142"/>
      <c r="J1014" s="142"/>
      <c r="K1014" s="142"/>
      <c r="L1014" s="142"/>
      <c r="M1014" s="142"/>
      <c r="N1014" s="142"/>
      <c r="O1014" s="142"/>
      <c r="P1014" s="142"/>
      <c r="Q1014" s="142"/>
      <c r="R1014" s="142"/>
    </row>
    <row r="1015" spans="2:18">
      <c r="B1015" s="141"/>
      <c r="C1015" s="141"/>
      <c r="D1015" s="141"/>
      <c r="E1015" s="141"/>
      <c r="F1015" s="142"/>
      <c r="G1015" s="142"/>
      <c r="H1015" s="142"/>
      <c r="I1015" s="142"/>
      <c r="J1015" s="142"/>
      <c r="K1015" s="142"/>
      <c r="L1015" s="142"/>
      <c r="M1015" s="142"/>
      <c r="N1015" s="142"/>
      <c r="O1015" s="142"/>
      <c r="P1015" s="142"/>
      <c r="Q1015" s="142"/>
      <c r="R1015" s="142"/>
    </row>
    <row r="1016" spans="2:18">
      <c r="B1016" s="141"/>
      <c r="C1016" s="141"/>
      <c r="D1016" s="141"/>
      <c r="E1016" s="141"/>
      <c r="F1016" s="142"/>
      <c r="G1016" s="142"/>
      <c r="H1016" s="142"/>
      <c r="I1016" s="142"/>
      <c r="J1016" s="142"/>
      <c r="K1016" s="142"/>
      <c r="L1016" s="142"/>
      <c r="M1016" s="142"/>
      <c r="N1016" s="142"/>
      <c r="O1016" s="142"/>
      <c r="P1016" s="142"/>
      <c r="Q1016" s="142"/>
      <c r="R1016" s="142"/>
    </row>
    <row r="1017" spans="2:18">
      <c r="B1017" s="141"/>
      <c r="C1017" s="141"/>
      <c r="D1017" s="141"/>
      <c r="E1017" s="141"/>
      <c r="F1017" s="142"/>
      <c r="G1017" s="142"/>
      <c r="H1017" s="142"/>
      <c r="I1017" s="142"/>
      <c r="J1017" s="142"/>
      <c r="K1017" s="142"/>
      <c r="L1017" s="142"/>
      <c r="M1017" s="142"/>
      <c r="N1017" s="142"/>
      <c r="O1017" s="142"/>
      <c r="P1017" s="142"/>
      <c r="Q1017" s="142"/>
      <c r="R1017" s="142"/>
    </row>
    <row r="1018" spans="2:18">
      <c r="B1018" s="141"/>
      <c r="C1018" s="141"/>
      <c r="D1018" s="141"/>
      <c r="E1018" s="141"/>
      <c r="F1018" s="142"/>
      <c r="G1018" s="142"/>
      <c r="H1018" s="142"/>
      <c r="I1018" s="142"/>
      <c r="J1018" s="142"/>
      <c r="K1018" s="142"/>
      <c r="L1018" s="142"/>
      <c r="M1018" s="142"/>
      <c r="N1018" s="142"/>
      <c r="O1018" s="142"/>
      <c r="P1018" s="142"/>
      <c r="Q1018" s="142"/>
      <c r="R1018" s="142"/>
    </row>
    <row r="1019" spans="2:18">
      <c r="B1019" s="141"/>
      <c r="C1019" s="141"/>
      <c r="D1019" s="141"/>
      <c r="E1019" s="141"/>
      <c r="F1019" s="142"/>
      <c r="G1019" s="142"/>
      <c r="H1019" s="142"/>
      <c r="I1019" s="142"/>
      <c r="J1019" s="142"/>
      <c r="K1019" s="142"/>
      <c r="L1019" s="142"/>
      <c r="M1019" s="142"/>
      <c r="N1019" s="142"/>
      <c r="O1019" s="142"/>
      <c r="P1019" s="142"/>
      <c r="Q1019" s="142"/>
      <c r="R1019" s="142"/>
    </row>
    <row r="1020" spans="2:18">
      <c r="B1020" s="141"/>
      <c r="C1020" s="141"/>
      <c r="D1020" s="141"/>
      <c r="E1020" s="141"/>
      <c r="F1020" s="142"/>
      <c r="G1020" s="142"/>
      <c r="H1020" s="142"/>
      <c r="I1020" s="142"/>
      <c r="J1020" s="142"/>
      <c r="K1020" s="142"/>
      <c r="L1020" s="142"/>
      <c r="M1020" s="142"/>
      <c r="N1020" s="142"/>
      <c r="O1020" s="142"/>
      <c r="P1020" s="142"/>
      <c r="Q1020" s="142"/>
      <c r="R1020" s="142"/>
    </row>
    <row r="1021" spans="2:18">
      <c r="B1021" s="141"/>
      <c r="C1021" s="141"/>
      <c r="D1021" s="141"/>
      <c r="E1021" s="141"/>
      <c r="F1021" s="142"/>
      <c r="G1021" s="142"/>
      <c r="H1021" s="142"/>
      <c r="I1021" s="142"/>
      <c r="J1021" s="142"/>
      <c r="K1021" s="142"/>
      <c r="L1021" s="142"/>
      <c r="M1021" s="142"/>
      <c r="N1021" s="142"/>
      <c r="O1021" s="142"/>
      <c r="P1021" s="142"/>
      <c r="Q1021" s="142"/>
      <c r="R1021" s="142"/>
    </row>
    <row r="1022" spans="2:18">
      <c r="B1022" s="141"/>
      <c r="C1022" s="141"/>
      <c r="D1022" s="141"/>
      <c r="E1022" s="141"/>
      <c r="F1022" s="142"/>
      <c r="G1022" s="142"/>
      <c r="H1022" s="142"/>
      <c r="I1022" s="142"/>
      <c r="J1022" s="142"/>
      <c r="K1022" s="142"/>
      <c r="L1022" s="142"/>
      <c r="M1022" s="142"/>
      <c r="N1022" s="142"/>
      <c r="O1022" s="142"/>
      <c r="P1022" s="142"/>
      <c r="Q1022" s="142"/>
      <c r="R1022" s="142"/>
    </row>
    <row r="1023" spans="2:18">
      <c r="B1023" s="141"/>
      <c r="C1023" s="141"/>
      <c r="D1023" s="141"/>
      <c r="E1023" s="141"/>
      <c r="F1023" s="142"/>
      <c r="G1023" s="142"/>
      <c r="H1023" s="142"/>
      <c r="I1023" s="142"/>
      <c r="J1023" s="142"/>
      <c r="K1023" s="142"/>
      <c r="L1023" s="142"/>
      <c r="M1023" s="142"/>
      <c r="N1023" s="142"/>
      <c r="O1023" s="142"/>
      <c r="P1023" s="142"/>
      <c r="Q1023" s="142"/>
      <c r="R1023" s="142"/>
    </row>
    <row r="1024" spans="2:18">
      <c r="B1024" s="141"/>
      <c r="C1024" s="141"/>
      <c r="D1024" s="141"/>
      <c r="E1024" s="141"/>
      <c r="F1024" s="142"/>
      <c r="G1024" s="142"/>
      <c r="H1024" s="142"/>
      <c r="I1024" s="142"/>
      <c r="J1024" s="142"/>
      <c r="K1024" s="142"/>
      <c r="L1024" s="142"/>
      <c r="M1024" s="142"/>
      <c r="N1024" s="142"/>
      <c r="O1024" s="142"/>
      <c r="P1024" s="142"/>
      <c r="Q1024" s="142"/>
      <c r="R1024" s="142"/>
    </row>
    <row r="1025" spans="2:18">
      <c r="B1025" s="141"/>
      <c r="C1025" s="141"/>
      <c r="D1025" s="141"/>
      <c r="E1025" s="141"/>
      <c r="F1025" s="142"/>
      <c r="G1025" s="142"/>
      <c r="H1025" s="142"/>
      <c r="I1025" s="142"/>
      <c r="J1025" s="142"/>
      <c r="K1025" s="142"/>
      <c r="L1025" s="142"/>
      <c r="M1025" s="142"/>
      <c r="N1025" s="142"/>
      <c r="O1025" s="142"/>
      <c r="P1025" s="142"/>
      <c r="Q1025" s="142"/>
      <c r="R1025" s="142"/>
    </row>
    <row r="1026" spans="2:18">
      <c r="B1026" s="141"/>
      <c r="C1026" s="141"/>
      <c r="D1026" s="141"/>
      <c r="E1026" s="141"/>
      <c r="F1026" s="142"/>
      <c r="G1026" s="142"/>
      <c r="H1026" s="142"/>
      <c r="I1026" s="142"/>
      <c r="J1026" s="142"/>
      <c r="K1026" s="142"/>
      <c r="L1026" s="142"/>
      <c r="M1026" s="142"/>
      <c r="N1026" s="142"/>
      <c r="O1026" s="142"/>
      <c r="P1026" s="142"/>
      <c r="Q1026" s="142"/>
      <c r="R1026" s="142"/>
    </row>
    <row r="1027" spans="2:18">
      <c r="B1027" s="141"/>
      <c r="C1027" s="141"/>
      <c r="D1027" s="141"/>
      <c r="E1027" s="141"/>
      <c r="F1027" s="142"/>
      <c r="G1027" s="142"/>
      <c r="H1027" s="142"/>
      <c r="I1027" s="142"/>
      <c r="J1027" s="142"/>
      <c r="K1027" s="142"/>
      <c r="L1027" s="142"/>
      <c r="M1027" s="142"/>
      <c r="N1027" s="142"/>
      <c r="O1027" s="142"/>
      <c r="P1027" s="142"/>
      <c r="Q1027" s="142"/>
      <c r="R1027" s="142"/>
    </row>
    <row r="1028" spans="2:18">
      <c r="B1028" s="141"/>
      <c r="C1028" s="141"/>
      <c r="D1028" s="141"/>
      <c r="E1028" s="141"/>
      <c r="F1028" s="142"/>
      <c r="G1028" s="142"/>
      <c r="H1028" s="142"/>
      <c r="I1028" s="142"/>
      <c r="J1028" s="142"/>
      <c r="K1028" s="142"/>
      <c r="L1028" s="142"/>
      <c r="M1028" s="142"/>
      <c r="N1028" s="142"/>
      <c r="O1028" s="142"/>
      <c r="P1028" s="142"/>
      <c r="Q1028" s="142"/>
      <c r="R1028" s="142"/>
    </row>
    <row r="1029" spans="2:18">
      <c r="B1029" s="141"/>
      <c r="C1029" s="141"/>
      <c r="D1029" s="141"/>
      <c r="E1029" s="141"/>
      <c r="F1029" s="142"/>
      <c r="G1029" s="142"/>
      <c r="H1029" s="142"/>
      <c r="I1029" s="142"/>
      <c r="J1029" s="142"/>
      <c r="K1029" s="142"/>
      <c r="L1029" s="142"/>
      <c r="M1029" s="142"/>
      <c r="N1029" s="142"/>
      <c r="O1029" s="142"/>
      <c r="P1029" s="142"/>
      <c r="Q1029" s="142"/>
      <c r="R1029" s="142"/>
    </row>
    <row r="1030" spans="2:18">
      <c r="B1030" s="141"/>
      <c r="C1030" s="141"/>
      <c r="D1030" s="141"/>
      <c r="E1030" s="141"/>
      <c r="F1030" s="142"/>
      <c r="G1030" s="142"/>
      <c r="H1030" s="142"/>
      <c r="I1030" s="142"/>
      <c r="J1030" s="142"/>
      <c r="K1030" s="142"/>
      <c r="L1030" s="142"/>
      <c r="M1030" s="142"/>
      <c r="N1030" s="142"/>
      <c r="O1030" s="142"/>
      <c r="P1030" s="142"/>
      <c r="Q1030" s="142"/>
      <c r="R1030" s="142"/>
    </row>
    <row r="1031" spans="2:18">
      <c r="B1031" s="141"/>
      <c r="C1031" s="141"/>
      <c r="D1031" s="141"/>
      <c r="E1031" s="141"/>
      <c r="F1031" s="142"/>
      <c r="G1031" s="142"/>
      <c r="H1031" s="142"/>
      <c r="I1031" s="142"/>
      <c r="J1031" s="142"/>
      <c r="K1031" s="142"/>
      <c r="L1031" s="142"/>
      <c r="M1031" s="142"/>
      <c r="N1031" s="142"/>
      <c r="O1031" s="142"/>
      <c r="P1031" s="142"/>
      <c r="Q1031" s="142"/>
      <c r="R1031" s="142"/>
    </row>
    <row r="1032" spans="2:18">
      <c r="B1032" s="141"/>
      <c r="C1032" s="141"/>
      <c r="D1032" s="141"/>
      <c r="E1032" s="141"/>
      <c r="F1032" s="142"/>
      <c r="G1032" s="142"/>
      <c r="H1032" s="142"/>
      <c r="I1032" s="142"/>
      <c r="J1032" s="142"/>
      <c r="K1032" s="142"/>
      <c r="L1032" s="142"/>
      <c r="M1032" s="142"/>
      <c r="N1032" s="142"/>
      <c r="O1032" s="142"/>
      <c r="P1032" s="142"/>
      <c r="Q1032" s="142"/>
      <c r="R1032" s="142"/>
    </row>
    <row r="1033" spans="2:18">
      <c r="B1033" s="141"/>
      <c r="C1033" s="141"/>
      <c r="D1033" s="141"/>
      <c r="E1033" s="141"/>
      <c r="F1033" s="142"/>
      <c r="G1033" s="142"/>
      <c r="H1033" s="142"/>
      <c r="I1033" s="142"/>
      <c r="J1033" s="142"/>
      <c r="K1033" s="142"/>
      <c r="L1033" s="142"/>
      <c r="M1033" s="142"/>
      <c r="N1033" s="142"/>
      <c r="O1033" s="142"/>
      <c r="P1033" s="142"/>
      <c r="Q1033" s="142"/>
      <c r="R1033" s="142"/>
    </row>
    <row r="1034" spans="2:18">
      <c r="B1034" s="141"/>
      <c r="C1034" s="141"/>
      <c r="D1034" s="141"/>
      <c r="E1034" s="141"/>
      <c r="F1034" s="142"/>
      <c r="G1034" s="142"/>
      <c r="H1034" s="142"/>
      <c r="I1034" s="142"/>
      <c r="J1034" s="142"/>
      <c r="K1034" s="142"/>
      <c r="L1034" s="142"/>
      <c r="M1034" s="142"/>
      <c r="N1034" s="142"/>
      <c r="O1034" s="142"/>
      <c r="P1034" s="142"/>
      <c r="Q1034" s="142"/>
      <c r="R1034" s="142"/>
    </row>
    <row r="1035" spans="2:18">
      <c r="B1035" s="141"/>
      <c r="C1035" s="141"/>
      <c r="D1035" s="141"/>
      <c r="E1035" s="141"/>
      <c r="F1035" s="142"/>
      <c r="G1035" s="142"/>
      <c r="H1035" s="142"/>
      <c r="I1035" s="142"/>
      <c r="J1035" s="142"/>
      <c r="K1035" s="142"/>
      <c r="L1035" s="142"/>
      <c r="M1035" s="142"/>
      <c r="N1035" s="142"/>
      <c r="O1035" s="142"/>
      <c r="P1035" s="142"/>
      <c r="Q1035" s="142"/>
      <c r="R1035" s="142"/>
    </row>
    <row r="1036" spans="2:18">
      <c r="B1036" s="141"/>
      <c r="C1036" s="141"/>
      <c r="D1036" s="141"/>
      <c r="E1036" s="141"/>
      <c r="F1036" s="142"/>
      <c r="G1036" s="142"/>
      <c r="H1036" s="142"/>
      <c r="I1036" s="142"/>
      <c r="J1036" s="142"/>
      <c r="K1036" s="142"/>
      <c r="L1036" s="142"/>
      <c r="M1036" s="142"/>
      <c r="N1036" s="142"/>
      <c r="O1036" s="142"/>
      <c r="P1036" s="142"/>
      <c r="Q1036" s="142"/>
      <c r="R1036" s="142"/>
    </row>
    <row r="1037" spans="2:18">
      <c r="B1037" s="141"/>
      <c r="C1037" s="141"/>
      <c r="D1037" s="141"/>
      <c r="E1037" s="141"/>
      <c r="F1037" s="142"/>
      <c r="G1037" s="142"/>
      <c r="H1037" s="142"/>
      <c r="I1037" s="142"/>
      <c r="J1037" s="142"/>
      <c r="K1037" s="142"/>
      <c r="L1037" s="142"/>
      <c r="M1037" s="142"/>
      <c r="N1037" s="142"/>
      <c r="O1037" s="142"/>
      <c r="P1037" s="142"/>
      <c r="Q1037" s="142"/>
      <c r="R1037" s="142"/>
    </row>
    <row r="1038" spans="2:18">
      <c r="B1038" s="141"/>
      <c r="C1038" s="141"/>
      <c r="D1038" s="141"/>
      <c r="E1038" s="141"/>
      <c r="F1038" s="142"/>
      <c r="G1038" s="142"/>
      <c r="H1038" s="142"/>
      <c r="I1038" s="142"/>
      <c r="J1038" s="142"/>
      <c r="K1038" s="142"/>
      <c r="L1038" s="142"/>
      <c r="M1038" s="142"/>
      <c r="N1038" s="142"/>
      <c r="O1038" s="142"/>
      <c r="P1038" s="142"/>
      <c r="Q1038" s="142"/>
      <c r="R1038" s="142"/>
    </row>
    <row r="1039" spans="2:18">
      <c r="B1039" s="141"/>
      <c r="C1039" s="141"/>
      <c r="D1039" s="141"/>
      <c r="E1039" s="141"/>
      <c r="F1039" s="142"/>
      <c r="G1039" s="142"/>
      <c r="H1039" s="142"/>
      <c r="I1039" s="142"/>
      <c r="J1039" s="142"/>
      <c r="K1039" s="142"/>
      <c r="L1039" s="142"/>
      <c r="M1039" s="142"/>
      <c r="N1039" s="142"/>
      <c r="O1039" s="142"/>
      <c r="P1039" s="142"/>
      <c r="Q1039" s="142"/>
      <c r="R1039" s="142"/>
    </row>
    <row r="1040" spans="2:18">
      <c r="B1040" s="141"/>
      <c r="C1040" s="141"/>
      <c r="D1040" s="141"/>
      <c r="E1040" s="141"/>
      <c r="F1040" s="142"/>
      <c r="G1040" s="142"/>
      <c r="H1040" s="142"/>
      <c r="I1040" s="142"/>
      <c r="J1040" s="142"/>
      <c r="K1040" s="142"/>
      <c r="L1040" s="142"/>
      <c r="M1040" s="142"/>
      <c r="N1040" s="142"/>
      <c r="O1040" s="142"/>
      <c r="P1040" s="142"/>
      <c r="Q1040" s="142"/>
      <c r="R1040" s="142"/>
    </row>
    <row r="1041" spans="2:18">
      <c r="B1041" s="141"/>
      <c r="C1041" s="141"/>
      <c r="D1041" s="141"/>
      <c r="E1041" s="141"/>
      <c r="F1041" s="142"/>
      <c r="G1041" s="142"/>
      <c r="H1041" s="142"/>
      <c r="I1041" s="142"/>
      <c r="J1041" s="142"/>
      <c r="K1041" s="142"/>
      <c r="L1041" s="142"/>
      <c r="M1041" s="142"/>
      <c r="N1041" s="142"/>
      <c r="O1041" s="142"/>
      <c r="P1041" s="142"/>
      <c r="Q1041" s="142"/>
      <c r="R1041" s="142"/>
    </row>
    <row r="1042" spans="2:18">
      <c r="B1042" s="141"/>
      <c r="C1042" s="141"/>
      <c r="D1042" s="141"/>
      <c r="E1042" s="141"/>
      <c r="F1042" s="142"/>
      <c r="G1042" s="142"/>
      <c r="H1042" s="142"/>
      <c r="I1042" s="142"/>
      <c r="J1042" s="142"/>
      <c r="K1042" s="142"/>
      <c r="L1042" s="142"/>
      <c r="M1042" s="142"/>
      <c r="N1042" s="142"/>
      <c r="O1042" s="142"/>
      <c r="P1042" s="142"/>
      <c r="Q1042" s="142"/>
      <c r="R1042" s="142"/>
    </row>
    <row r="1043" spans="2:18">
      <c r="B1043" s="141"/>
      <c r="C1043" s="141"/>
      <c r="D1043" s="141"/>
      <c r="E1043" s="141"/>
      <c r="F1043" s="142"/>
      <c r="G1043" s="142"/>
      <c r="H1043" s="142"/>
      <c r="I1043" s="142"/>
      <c r="J1043" s="142"/>
      <c r="K1043" s="142"/>
      <c r="L1043" s="142"/>
      <c r="M1043" s="142"/>
      <c r="N1043" s="142"/>
      <c r="O1043" s="142"/>
      <c r="P1043" s="142"/>
      <c r="Q1043" s="142"/>
      <c r="R1043" s="142"/>
    </row>
    <row r="1044" spans="2:18">
      <c r="B1044" s="141"/>
      <c r="C1044" s="141"/>
      <c r="D1044" s="141"/>
      <c r="E1044" s="141"/>
      <c r="F1044" s="142"/>
      <c r="G1044" s="142"/>
      <c r="H1044" s="142"/>
      <c r="I1044" s="142"/>
      <c r="J1044" s="142"/>
      <c r="K1044" s="142"/>
      <c r="L1044" s="142"/>
      <c r="M1044" s="142"/>
      <c r="N1044" s="142"/>
      <c r="O1044" s="142"/>
      <c r="P1044" s="142"/>
      <c r="Q1044" s="142"/>
      <c r="R1044" s="142"/>
    </row>
    <row r="1045" spans="2:18">
      <c r="B1045" s="141"/>
      <c r="C1045" s="141"/>
      <c r="D1045" s="141"/>
      <c r="E1045" s="141"/>
      <c r="F1045" s="142"/>
      <c r="G1045" s="142"/>
      <c r="H1045" s="142"/>
      <c r="I1045" s="142"/>
      <c r="J1045" s="142"/>
      <c r="K1045" s="142"/>
      <c r="L1045" s="142"/>
      <c r="M1045" s="142"/>
      <c r="N1045" s="142"/>
      <c r="O1045" s="142"/>
      <c r="P1045" s="142"/>
      <c r="Q1045" s="142"/>
      <c r="R1045" s="142"/>
    </row>
    <row r="1046" spans="2:18">
      <c r="B1046" s="141"/>
      <c r="C1046" s="141"/>
      <c r="D1046" s="141"/>
      <c r="E1046" s="141"/>
      <c r="F1046" s="142"/>
      <c r="G1046" s="142"/>
      <c r="H1046" s="142"/>
      <c r="I1046" s="142"/>
      <c r="J1046" s="142"/>
      <c r="K1046" s="142"/>
      <c r="L1046" s="142"/>
      <c r="M1046" s="142"/>
      <c r="N1046" s="142"/>
      <c r="O1046" s="142"/>
      <c r="P1046" s="142"/>
      <c r="Q1046" s="142"/>
      <c r="R1046" s="142"/>
    </row>
    <row r="1047" spans="2:18">
      <c r="B1047" s="141"/>
      <c r="C1047" s="141"/>
      <c r="D1047" s="141"/>
      <c r="E1047" s="141"/>
      <c r="F1047" s="142"/>
      <c r="G1047" s="142"/>
      <c r="H1047" s="142"/>
      <c r="I1047" s="142"/>
      <c r="J1047" s="142"/>
      <c r="K1047" s="142"/>
      <c r="L1047" s="142"/>
      <c r="M1047" s="142"/>
      <c r="N1047" s="142"/>
      <c r="O1047" s="142"/>
      <c r="P1047" s="142"/>
      <c r="Q1047" s="142"/>
      <c r="R1047" s="142"/>
    </row>
    <row r="1048" spans="2:18">
      <c r="B1048" s="141"/>
      <c r="C1048" s="141"/>
      <c r="D1048" s="141"/>
      <c r="E1048" s="141"/>
      <c r="F1048" s="142"/>
      <c r="G1048" s="142"/>
      <c r="H1048" s="142"/>
      <c r="I1048" s="142"/>
      <c r="J1048" s="142"/>
      <c r="K1048" s="142"/>
      <c r="L1048" s="142"/>
      <c r="M1048" s="142"/>
      <c r="N1048" s="142"/>
      <c r="O1048" s="142"/>
      <c r="P1048" s="142"/>
      <c r="Q1048" s="142"/>
      <c r="R1048" s="142"/>
    </row>
    <row r="1049" spans="2:18">
      <c r="B1049" s="141"/>
      <c r="C1049" s="141"/>
      <c r="D1049" s="141"/>
      <c r="E1049" s="141"/>
      <c r="F1049" s="142"/>
      <c r="G1049" s="142"/>
      <c r="H1049" s="142"/>
      <c r="I1049" s="142"/>
      <c r="J1049" s="142"/>
      <c r="K1049" s="142"/>
      <c r="L1049" s="142"/>
      <c r="M1049" s="142"/>
      <c r="N1049" s="142"/>
      <c r="O1049" s="142"/>
      <c r="P1049" s="142"/>
      <c r="Q1049" s="142"/>
      <c r="R1049" s="142"/>
    </row>
    <row r="1050" spans="2:18">
      <c r="B1050" s="141"/>
      <c r="C1050" s="141"/>
      <c r="D1050" s="141"/>
      <c r="E1050" s="141"/>
      <c r="F1050" s="142"/>
      <c r="G1050" s="142"/>
      <c r="H1050" s="142"/>
      <c r="I1050" s="142"/>
      <c r="J1050" s="142"/>
      <c r="K1050" s="142"/>
      <c r="L1050" s="142"/>
      <c r="M1050" s="142"/>
      <c r="N1050" s="142"/>
      <c r="O1050" s="142"/>
      <c r="P1050" s="142"/>
      <c r="Q1050" s="142"/>
      <c r="R1050" s="142"/>
    </row>
    <row r="1051" spans="2:18">
      <c r="B1051" s="141"/>
      <c r="C1051" s="141"/>
      <c r="D1051" s="141"/>
      <c r="E1051" s="141"/>
      <c r="F1051" s="142"/>
      <c r="G1051" s="142"/>
      <c r="H1051" s="142"/>
      <c r="I1051" s="142"/>
      <c r="J1051" s="142"/>
      <c r="K1051" s="142"/>
      <c r="L1051" s="142"/>
      <c r="M1051" s="142"/>
      <c r="N1051" s="142"/>
      <c r="O1051" s="142"/>
      <c r="P1051" s="142"/>
      <c r="Q1051" s="142"/>
      <c r="R1051" s="142"/>
    </row>
    <row r="1052" spans="2:18">
      <c r="B1052" s="141"/>
      <c r="C1052" s="141"/>
      <c r="D1052" s="141"/>
      <c r="E1052" s="141"/>
      <c r="F1052" s="142"/>
      <c r="G1052" s="142"/>
      <c r="H1052" s="142"/>
      <c r="I1052" s="142"/>
      <c r="J1052" s="142"/>
      <c r="K1052" s="142"/>
      <c r="L1052" s="142"/>
      <c r="M1052" s="142"/>
      <c r="N1052" s="142"/>
      <c r="O1052" s="142"/>
      <c r="P1052" s="142"/>
      <c r="Q1052" s="142"/>
      <c r="R1052" s="142"/>
    </row>
    <row r="1053" spans="2:18">
      <c r="B1053" s="141"/>
      <c r="C1053" s="141"/>
      <c r="D1053" s="141"/>
      <c r="E1053" s="141"/>
      <c r="F1053" s="142"/>
      <c r="G1053" s="142"/>
      <c r="H1053" s="142"/>
      <c r="I1053" s="142"/>
      <c r="J1053" s="142"/>
      <c r="K1053" s="142"/>
      <c r="L1053" s="142"/>
      <c r="M1053" s="142"/>
      <c r="N1053" s="142"/>
      <c r="O1053" s="142"/>
      <c r="P1053" s="142"/>
      <c r="Q1053" s="142"/>
      <c r="R1053" s="142"/>
    </row>
    <row r="1054" spans="2:18">
      <c r="B1054" s="141"/>
      <c r="C1054" s="141"/>
      <c r="D1054" s="141"/>
      <c r="E1054" s="141"/>
      <c r="F1054" s="142"/>
      <c r="G1054" s="142"/>
      <c r="H1054" s="142"/>
      <c r="I1054" s="142"/>
      <c r="J1054" s="142"/>
      <c r="K1054" s="142"/>
      <c r="L1054" s="142"/>
      <c r="M1054" s="142"/>
      <c r="N1054" s="142"/>
      <c r="O1054" s="142"/>
      <c r="P1054" s="142"/>
      <c r="Q1054" s="142"/>
      <c r="R1054" s="142"/>
    </row>
    <row r="1055" spans="2:18">
      <c r="B1055" s="141"/>
      <c r="C1055" s="141"/>
      <c r="D1055" s="141"/>
      <c r="E1055" s="141"/>
      <c r="F1055" s="142"/>
      <c r="G1055" s="142"/>
      <c r="H1055" s="142"/>
      <c r="I1055" s="142"/>
      <c r="J1055" s="142"/>
      <c r="K1055" s="142"/>
      <c r="L1055" s="142"/>
      <c r="M1055" s="142"/>
      <c r="N1055" s="142"/>
      <c r="O1055" s="142"/>
      <c r="P1055" s="142"/>
      <c r="Q1055" s="142"/>
      <c r="R1055" s="142"/>
    </row>
    <row r="1056" spans="2:18">
      <c r="B1056" s="141"/>
      <c r="C1056" s="141"/>
      <c r="D1056" s="141"/>
      <c r="E1056" s="141"/>
      <c r="F1056" s="142"/>
      <c r="G1056" s="142"/>
      <c r="H1056" s="142"/>
      <c r="I1056" s="142"/>
      <c r="J1056" s="142"/>
      <c r="K1056" s="142"/>
      <c r="L1056" s="142"/>
      <c r="M1056" s="142"/>
      <c r="N1056" s="142"/>
      <c r="O1056" s="142"/>
      <c r="P1056" s="142"/>
      <c r="Q1056" s="142"/>
      <c r="R1056" s="142"/>
    </row>
    <row r="1057" spans="2:18">
      <c r="B1057" s="141"/>
      <c r="C1057" s="141"/>
      <c r="D1057" s="141"/>
      <c r="E1057" s="141"/>
      <c r="F1057" s="142"/>
      <c r="G1057" s="142"/>
      <c r="H1057" s="142"/>
      <c r="I1057" s="142"/>
      <c r="J1057" s="142"/>
      <c r="K1057" s="142"/>
      <c r="L1057" s="142"/>
      <c r="M1057" s="142"/>
      <c r="N1057" s="142"/>
      <c r="O1057" s="142"/>
      <c r="P1057" s="142"/>
      <c r="Q1057" s="142"/>
      <c r="R1057" s="142"/>
    </row>
    <row r="1058" spans="2:18">
      <c r="B1058" s="141"/>
      <c r="C1058" s="141"/>
      <c r="D1058" s="141"/>
      <c r="E1058" s="141"/>
      <c r="F1058" s="142"/>
      <c r="G1058" s="142"/>
      <c r="H1058" s="142"/>
      <c r="I1058" s="142"/>
      <c r="J1058" s="142"/>
      <c r="K1058" s="142"/>
      <c r="L1058" s="142"/>
      <c r="M1058" s="142"/>
      <c r="N1058" s="142"/>
      <c r="O1058" s="142"/>
      <c r="P1058" s="142"/>
      <c r="Q1058" s="142"/>
      <c r="R1058" s="142"/>
    </row>
    <row r="1059" spans="2:18">
      <c r="B1059" s="141"/>
      <c r="C1059" s="141"/>
      <c r="D1059" s="141"/>
      <c r="E1059" s="141"/>
      <c r="F1059" s="142"/>
      <c r="G1059" s="142"/>
      <c r="H1059" s="142"/>
      <c r="I1059" s="142"/>
      <c r="J1059" s="142"/>
      <c r="K1059" s="142"/>
      <c r="L1059" s="142"/>
      <c r="M1059" s="142"/>
      <c r="N1059" s="142"/>
      <c r="O1059" s="142"/>
      <c r="P1059" s="142"/>
      <c r="Q1059" s="142"/>
      <c r="R1059" s="142"/>
    </row>
    <row r="1060" spans="2:18">
      <c r="B1060" s="141"/>
      <c r="C1060" s="141"/>
      <c r="D1060" s="141"/>
      <c r="E1060" s="141"/>
      <c r="F1060" s="142"/>
      <c r="G1060" s="142"/>
      <c r="H1060" s="142"/>
      <c r="I1060" s="142"/>
      <c r="J1060" s="142"/>
      <c r="K1060" s="142"/>
      <c r="L1060" s="142"/>
      <c r="M1060" s="142"/>
      <c r="N1060" s="142"/>
      <c r="O1060" s="142"/>
      <c r="P1060" s="142"/>
      <c r="Q1060" s="142"/>
      <c r="R1060" s="142"/>
    </row>
    <row r="1061" spans="2:18">
      <c r="B1061" s="141"/>
      <c r="C1061" s="141"/>
      <c r="D1061" s="141"/>
      <c r="E1061" s="141"/>
      <c r="F1061" s="142"/>
      <c r="G1061" s="142"/>
      <c r="H1061" s="142"/>
      <c r="I1061" s="142"/>
      <c r="J1061" s="142"/>
      <c r="K1061" s="142"/>
      <c r="L1061" s="142"/>
      <c r="M1061" s="142"/>
      <c r="N1061" s="142"/>
      <c r="O1061" s="142"/>
      <c r="P1061" s="142"/>
      <c r="Q1061" s="142"/>
      <c r="R1061" s="142"/>
    </row>
    <row r="1062" spans="2:18">
      <c r="B1062" s="141"/>
      <c r="C1062" s="141"/>
      <c r="D1062" s="141"/>
      <c r="E1062" s="141"/>
      <c r="F1062" s="142"/>
      <c r="G1062" s="142"/>
      <c r="H1062" s="142"/>
      <c r="I1062" s="142"/>
      <c r="J1062" s="142"/>
      <c r="K1062" s="142"/>
      <c r="L1062" s="142"/>
      <c r="M1062" s="142"/>
      <c r="N1062" s="142"/>
      <c r="O1062" s="142"/>
      <c r="P1062" s="142"/>
      <c r="Q1062" s="142"/>
      <c r="R1062" s="142"/>
    </row>
    <row r="1063" spans="2:18">
      <c r="B1063" s="141"/>
      <c r="C1063" s="141"/>
      <c r="D1063" s="141"/>
      <c r="E1063" s="141"/>
      <c r="F1063" s="142"/>
      <c r="G1063" s="142"/>
      <c r="H1063" s="142"/>
      <c r="I1063" s="142"/>
      <c r="J1063" s="142"/>
      <c r="K1063" s="142"/>
      <c r="L1063" s="142"/>
      <c r="M1063" s="142"/>
      <c r="N1063" s="142"/>
      <c r="O1063" s="142"/>
      <c r="P1063" s="142"/>
      <c r="Q1063" s="142"/>
      <c r="R1063" s="142"/>
    </row>
    <row r="1064" spans="2:18">
      <c r="B1064" s="141"/>
      <c r="C1064" s="141"/>
      <c r="D1064" s="141"/>
      <c r="E1064" s="141"/>
      <c r="F1064" s="142"/>
      <c r="G1064" s="142"/>
      <c r="H1064" s="142"/>
      <c r="I1064" s="142"/>
      <c r="J1064" s="142"/>
      <c r="K1064" s="142"/>
      <c r="L1064" s="142"/>
      <c r="M1064" s="142"/>
      <c r="N1064" s="142"/>
      <c r="O1064" s="142"/>
      <c r="P1064" s="142"/>
      <c r="Q1064" s="142"/>
      <c r="R1064" s="142"/>
    </row>
    <row r="1065" spans="2:18">
      <c r="B1065" s="141"/>
      <c r="C1065" s="141"/>
      <c r="D1065" s="141"/>
      <c r="E1065" s="141"/>
      <c r="F1065" s="142"/>
      <c r="G1065" s="142"/>
      <c r="H1065" s="142"/>
      <c r="I1065" s="142"/>
      <c r="J1065" s="142"/>
      <c r="K1065" s="142"/>
      <c r="L1065" s="142"/>
      <c r="M1065" s="142"/>
      <c r="N1065" s="142"/>
      <c r="O1065" s="142"/>
      <c r="P1065" s="142"/>
      <c r="Q1065" s="142"/>
      <c r="R1065" s="142"/>
    </row>
    <row r="1066" spans="2:18">
      <c r="B1066" s="141"/>
      <c r="C1066" s="141"/>
      <c r="D1066" s="141"/>
      <c r="E1066" s="141"/>
      <c r="F1066" s="142"/>
      <c r="G1066" s="142"/>
      <c r="H1066" s="142"/>
      <c r="I1066" s="142"/>
      <c r="J1066" s="142"/>
      <c r="K1066" s="142"/>
      <c r="L1066" s="142"/>
      <c r="M1066" s="142"/>
      <c r="N1066" s="142"/>
      <c r="O1066" s="142"/>
      <c r="P1066" s="142"/>
      <c r="Q1066" s="142"/>
      <c r="R1066" s="142"/>
    </row>
  </sheetData>
  <sheetProtection sheet="1" objects="1" scenarios="1"/>
  <mergeCells count="1">
    <mergeCell ref="B6:R6"/>
  </mergeCells>
  <phoneticPr fontId="12" type="noConversion"/>
  <conditionalFormatting sqref="B58:B343">
    <cfRule type="cellIs" dxfId="6" priority="3" operator="equal">
      <formula>2958465</formula>
    </cfRule>
    <cfRule type="cellIs" dxfId="5" priority="4" operator="equal">
      <formula>"NR3"</formula>
    </cfRule>
    <cfRule type="cellIs" dxfId="4" priority="5" operator="equal">
      <formula>"דירוג פנימי"</formula>
    </cfRule>
  </conditionalFormatting>
  <conditionalFormatting sqref="B58:B343">
    <cfRule type="cellIs" dxfId="3" priority="2" operator="equal">
      <formula>2958465</formula>
    </cfRule>
  </conditionalFormatting>
  <conditionalFormatting sqref="B11:B43">
    <cfRule type="cellIs" dxfId="2" priority="1" operator="equal">
      <formula>"NR3"</formula>
    </cfRule>
  </conditionalFormatting>
  <dataValidations count="1">
    <dataValidation allowBlank="1" showInputMessage="1" showErrorMessage="1" sqref="C5 D1:R5 C7:R9 B1:B9 B344:R1048576 P13:P14 A1:A118 A119:A1048576 S1:XFD118 S119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B1:O300"/>
  <sheetViews>
    <sheetView rightToLeft="1" zoomScale="70" zoomScaleNormal="70" workbookViewId="0"/>
  </sheetViews>
  <sheetFormatPr defaultColWidth="9.140625" defaultRowHeight="18"/>
  <cols>
    <col min="1" max="1" width="6.28515625" style="1" customWidth="1"/>
    <col min="2" max="2" width="28.7109375" style="2" bestFit="1" customWidth="1"/>
    <col min="3" max="3" width="48.42578125" style="2" bestFit="1" customWidth="1"/>
    <col min="4" max="4" width="10" style="2" bestFit="1" customWidth="1"/>
    <col min="5" max="5" width="5.7109375" style="1" bestFit="1" customWidth="1"/>
    <col min="6" max="6" width="11.140625" style="1" bestFit="1" customWidth="1"/>
    <col min="7" max="7" width="5.7109375" style="1" bestFit="1" customWidth="1"/>
    <col min="8" max="8" width="9" style="1" bestFit="1" customWidth="1"/>
    <col min="9" max="9" width="7.28515625" style="1" bestFit="1" customWidth="1"/>
    <col min="10" max="10" width="7.5703125" style="1" bestFit="1" customWidth="1"/>
    <col min="11" max="11" width="15.7109375" style="1" bestFit="1" customWidth="1"/>
    <col min="12" max="12" width="8.140625" style="1" bestFit="1" customWidth="1"/>
    <col min="13" max="13" width="12.42578125" style="1" bestFit="1" customWidth="1"/>
    <col min="14" max="14" width="11.7109375" style="1" bestFit="1" customWidth="1"/>
    <col min="15" max="15" width="10.42578125" style="1" bestFit="1" customWidth="1"/>
    <col min="16" max="16384" width="9.140625" style="1"/>
  </cols>
  <sheetData>
    <row r="1" spans="2:15">
      <c r="B1" s="46" t="s">
        <v>146</v>
      </c>
      <c r="C1" s="67" t="s" vm="1">
        <v>232</v>
      </c>
    </row>
    <row r="2" spans="2:15">
      <c r="B2" s="46" t="s">
        <v>145</v>
      </c>
      <c r="C2" s="67" t="s">
        <v>233</v>
      </c>
    </row>
    <row r="3" spans="2:15">
      <c r="B3" s="46" t="s">
        <v>147</v>
      </c>
      <c r="C3" s="67" t="s">
        <v>234</v>
      </c>
    </row>
    <row r="4" spans="2:15">
      <c r="B4" s="46" t="s">
        <v>148</v>
      </c>
      <c r="C4" s="67">
        <v>2102</v>
      </c>
    </row>
    <row r="6" spans="2:15" ht="26.25" customHeight="1">
      <c r="B6" s="186" t="s">
        <v>177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8"/>
    </row>
    <row r="7" spans="2:15" s="3" customFormat="1" ht="63">
      <c r="B7" s="47" t="s">
        <v>117</v>
      </c>
      <c r="C7" s="48" t="s">
        <v>47</v>
      </c>
      <c r="D7" s="48" t="s">
        <v>118</v>
      </c>
      <c r="E7" s="48" t="s">
        <v>14</v>
      </c>
      <c r="F7" s="48" t="s">
        <v>67</v>
      </c>
      <c r="G7" s="48" t="s">
        <v>17</v>
      </c>
      <c r="H7" s="48" t="s">
        <v>104</v>
      </c>
      <c r="I7" s="48" t="s">
        <v>55</v>
      </c>
      <c r="J7" s="48" t="s">
        <v>18</v>
      </c>
      <c r="K7" s="48" t="s">
        <v>208</v>
      </c>
      <c r="L7" s="48" t="s">
        <v>207</v>
      </c>
      <c r="M7" s="48" t="s">
        <v>112</v>
      </c>
      <c r="N7" s="48" t="s">
        <v>149</v>
      </c>
      <c r="O7" s="50" t="s">
        <v>151</v>
      </c>
    </row>
    <row r="8" spans="2:15" s="3" customFormat="1" ht="24.75" customHeight="1">
      <c r="B8" s="14"/>
      <c r="C8" s="31"/>
      <c r="D8" s="31"/>
      <c r="E8" s="31"/>
      <c r="F8" s="31"/>
      <c r="G8" s="31" t="s">
        <v>20</v>
      </c>
      <c r="H8" s="31"/>
      <c r="I8" s="31" t="s">
        <v>19</v>
      </c>
      <c r="J8" s="31" t="s">
        <v>19</v>
      </c>
      <c r="K8" s="31" t="s">
        <v>215</v>
      </c>
      <c r="L8" s="31"/>
      <c r="M8" s="31" t="s">
        <v>211</v>
      </c>
      <c r="N8" s="31" t="s">
        <v>19</v>
      </c>
      <c r="O8" s="16" t="s">
        <v>19</v>
      </c>
    </row>
    <row r="9" spans="2:15" s="4" customFormat="1" ht="18" customHeight="1">
      <c r="B9" s="17"/>
      <c r="C9" s="18" t="s">
        <v>0</v>
      </c>
      <c r="D9" s="18" t="s">
        <v>1</v>
      </c>
      <c r="E9" s="18" t="s">
        <v>2</v>
      </c>
      <c r="F9" s="18" t="s">
        <v>3</v>
      </c>
      <c r="G9" s="18" t="s">
        <v>4</v>
      </c>
      <c r="H9" s="18" t="s">
        <v>5</v>
      </c>
      <c r="I9" s="18" t="s">
        <v>6</v>
      </c>
      <c r="J9" s="18" t="s">
        <v>7</v>
      </c>
      <c r="K9" s="18" t="s">
        <v>8</v>
      </c>
      <c r="L9" s="18" t="s">
        <v>9</v>
      </c>
      <c r="M9" s="18" t="s">
        <v>10</v>
      </c>
      <c r="N9" s="18" t="s">
        <v>11</v>
      </c>
      <c r="O9" s="19" t="s">
        <v>12</v>
      </c>
    </row>
    <row r="10" spans="2:15" s="4" customFormat="1" ht="18" customHeight="1">
      <c r="B10" s="74" t="s">
        <v>41</v>
      </c>
      <c r="C10" s="111"/>
      <c r="D10" s="111"/>
      <c r="E10" s="111"/>
      <c r="F10" s="111"/>
      <c r="G10" s="127">
        <v>0.93485630408622833</v>
      </c>
      <c r="H10" s="111"/>
      <c r="I10" s="111"/>
      <c r="J10" s="113">
        <v>1.3049305143894541E-2</v>
      </c>
      <c r="K10" s="127"/>
      <c r="L10" s="126"/>
      <c r="M10" s="127">
        <v>137760.03945000001</v>
      </c>
      <c r="N10" s="113">
        <f>IFERROR(M10/$M$10,0)</f>
        <v>1</v>
      </c>
      <c r="O10" s="113">
        <f>M10/'סכום נכסי הקרן'!$C$42</f>
        <v>2.2905740838246097E-3</v>
      </c>
    </row>
    <row r="11" spans="2:15" ht="20.25" customHeight="1">
      <c r="B11" s="76" t="s">
        <v>201</v>
      </c>
      <c r="C11" s="111"/>
      <c r="D11" s="111"/>
      <c r="E11" s="111"/>
      <c r="F11" s="111"/>
      <c r="G11" s="127">
        <v>0.93485630408622833</v>
      </c>
      <c r="H11" s="111"/>
      <c r="I11" s="111"/>
      <c r="J11" s="113">
        <v>1.3049305143894541E-2</v>
      </c>
      <c r="K11" s="127"/>
      <c r="L11" s="126"/>
      <c r="M11" s="127">
        <v>137760.03945000001</v>
      </c>
      <c r="N11" s="113">
        <f t="shared" ref="N11:N22" si="0">IFERROR(M11/$M$10,0)</f>
        <v>1</v>
      </c>
      <c r="O11" s="113">
        <f>M11/'סכום נכסי הקרן'!$C$42</f>
        <v>2.2905740838246097E-3</v>
      </c>
    </row>
    <row r="12" spans="2:15">
      <c r="B12" s="108" t="s">
        <v>197</v>
      </c>
      <c r="C12" s="102"/>
      <c r="D12" s="102"/>
      <c r="E12" s="102"/>
      <c r="F12" s="102"/>
      <c r="G12" s="125">
        <v>0.93485630408622833</v>
      </c>
      <c r="H12" s="102"/>
      <c r="I12" s="102"/>
      <c r="J12" s="104">
        <v>1.3049305143894541E-2</v>
      </c>
      <c r="K12" s="125"/>
      <c r="L12" s="105"/>
      <c r="M12" s="125">
        <v>137760.03945000001</v>
      </c>
      <c r="N12" s="104">
        <f t="shared" si="0"/>
        <v>1</v>
      </c>
      <c r="O12" s="104">
        <f>M12/'סכום נכסי הקרן'!$C$42</f>
        <v>2.2905740838246097E-3</v>
      </c>
    </row>
    <row r="13" spans="2:15">
      <c r="B13" s="112" t="s">
        <v>3638</v>
      </c>
      <c r="C13" s="111" t="s">
        <v>3639</v>
      </c>
      <c r="D13" s="111">
        <v>20</v>
      </c>
      <c r="E13" s="111" t="s">
        <v>293</v>
      </c>
      <c r="F13" s="111" t="s">
        <v>294</v>
      </c>
      <c r="G13" s="127">
        <v>2.87</v>
      </c>
      <c r="H13" s="106" t="s">
        <v>133</v>
      </c>
      <c r="I13" s="107">
        <v>5.6500000000000002E-2</v>
      </c>
      <c r="J13" s="113">
        <v>1.29E-2</v>
      </c>
      <c r="K13" s="127">
        <v>1250687</v>
      </c>
      <c r="L13" s="126">
        <v>152.94999999999999</v>
      </c>
      <c r="M13" s="127">
        <v>1912.9257700000001</v>
      </c>
      <c r="N13" s="113">
        <f t="shared" si="0"/>
        <v>1.38859264096995E-2</v>
      </c>
      <c r="O13" s="113">
        <f>M13/'סכום נכסי הקרן'!$C$42</f>
        <v>3.1806743163953384E-5</v>
      </c>
    </row>
    <row r="14" spans="2:15">
      <c r="B14" s="112" t="s">
        <v>3640</v>
      </c>
      <c r="C14" s="111" t="s">
        <v>3641</v>
      </c>
      <c r="D14" s="170">
        <v>68</v>
      </c>
      <c r="E14" s="111" t="s">
        <v>293</v>
      </c>
      <c r="F14" s="111" t="s">
        <v>294</v>
      </c>
      <c r="G14" s="127">
        <v>0.39000000000000012</v>
      </c>
      <c r="H14" s="106" t="s">
        <v>133</v>
      </c>
      <c r="I14" s="107">
        <v>6.2E-2</v>
      </c>
      <c r="J14" s="113">
        <v>1.3999999999999999E-2</v>
      </c>
      <c r="K14" s="127">
        <v>5000000</v>
      </c>
      <c r="L14" s="126">
        <v>138.91999999999999</v>
      </c>
      <c r="M14" s="127">
        <v>6945.99964</v>
      </c>
      <c r="N14" s="113">
        <f t="shared" si="0"/>
        <v>5.0421005015181125E-2</v>
      </c>
      <c r="O14" s="113">
        <f>M14/'סכום נכסי הקרן'!$C$42</f>
        <v>1.1549304736816455E-4</v>
      </c>
    </row>
    <row r="15" spans="2:15">
      <c r="B15" s="112" t="s">
        <v>3642</v>
      </c>
      <c r="C15" s="111" t="s">
        <v>3643</v>
      </c>
      <c r="D15" s="111">
        <v>12</v>
      </c>
      <c r="E15" s="111" t="s">
        <v>293</v>
      </c>
      <c r="F15" s="111" t="s">
        <v>294</v>
      </c>
      <c r="G15" s="127">
        <v>1.42</v>
      </c>
      <c r="H15" s="106" t="s">
        <v>133</v>
      </c>
      <c r="I15" s="107">
        <v>5.0499999999999996E-2</v>
      </c>
      <c r="J15" s="113">
        <v>1.1299999999999999E-2</v>
      </c>
      <c r="K15" s="127">
        <v>5481060.0899999999</v>
      </c>
      <c r="L15" s="126">
        <v>144.41999999999999</v>
      </c>
      <c r="M15" s="127">
        <v>7915.7474400000001</v>
      </c>
      <c r="N15" s="113">
        <f t="shared" si="0"/>
        <v>5.7460403405829592E-2</v>
      </c>
      <c r="O15" s="113">
        <f>M15/'סכום נכסי הקרן'!$C$42</f>
        <v>1.3161731088750061E-4</v>
      </c>
    </row>
    <row r="16" spans="2:15">
      <c r="B16" s="112" t="s">
        <v>3644</v>
      </c>
      <c r="C16" s="111">
        <v>3534</v>
      </c>
      <c r="D16" s="111">
        <v>20</v>
      </c>
      <c r="E16" s="111" t="s">
        <v>293</v>
      </c>
      <c r="F16" s="111" t="s">
        <v>294</v>
      </c>
      <c r="G16" s="127">
        <v>0.33</v>
      </c>
      <c r="H16" s="106" t="s">
        <v>133</v>
      </c>
      <c r="I16" s="107">
        <v>5.5099999999999996E-2</v>
      </c>
      <c r="J16" s="113">
        <v>1.37E-2</v>
      </c>
      <c r="K16" s="127">
        <v>50000000</v>
      </c>
      <c r="L16" s="126">
        <v>140.75</v>
      </c>
      <c r="M16" s="127">
        <v>70374.99755</v>
      </c>
      <c r="N16" s="113">
        <f t="shared" si="0"/>
        <v>0.51085204266032891</v>
      </c>
      <c r="O16" s="113">
        <f>M16/'סכום נכסי הקרן'!$C$42</f>
        <v>1.1701444495866133E-3</v>
      </c>
    </row>
    <row r="17" spans="2:15">
      <c r="B17" s="112" t="s">
        <v>3645</v>
      </c>
      <c r="C17" s="111" t="s">
        <v>3646</v>
      </c>
      <c r="D17" s="111">
        <v>20</v>
      </c>
      <c r="E17" s="111" t="s">
        <v>293</v>
      </c>
      <c r="F17" s="111" t="s">
        <v>294</v>
      </c>
      <c r="G17" s="127">
        <v>3.4</v>
      </c>
      <c r="H17" s="106" t="s">
        <v>133</v>
      </c>
      <c r="I17" s="107">
        <v>5.7500000000000002E-2</v>
      </c>
      <c r="J17" s="113">
        <v>1.2199999999999999E-2</v>
      </c>
      <c r="K17" s="127">
        <v>602902.26</v>
      </c>
      <c r="L17" s="126">
        <v>168.22</v>
      </c>
      <c r="M17" s="127">
        <v>1014.20213</v>
      </c>
      <c r="N17" s="113">
        <f t="shared" si="0"/>
        <v>7.3620923313404288E-3</v>
      </c>
      <c r="O17" s="113">
        <f>M17/'סכום נכסי הקרן'!$C$42</f>
        <v>1.6863417896892286E-5</v>
      </c>
    </row>
    <row r="18" spans="2:15">
      <c r="B18" s="112" t="s">
        <v>3647</v>
      </c>
      <c r="C18" s="111" t="s">
        <v>3648</v>
      </c>
      <c r="D18" s="111">
        <v>12</v>
      </c>
      <c r="E18" s="111" t="s">
        <v>293</v>
      </c>
      <c r="F18" s="111" t="s">
        <v>294</v>
      </c>
      <c r="G18" s="127">
        <v>2.87</v>
      </c>
      <c r="H18" s="106" t="s">
        <v>133</v>
      </c>
      <c r="I18" s="107">
        <v>5.5999999999999994E-2</v>
      </c>
      <c r="J18" s="113">
        <v>1.2400000000000001E-2</v>
      </c>
      <c r="K18" s="127">
        <v>4994187.74</v>
      </c>
      <c r="L18" s="126">
        <v>152.94</v>
      </c>
      <c r="M18" s="127">
        <v>7638.1108099999992</v>
      </c>
      <c r="N18" s="113">
        <f t="shared" si="0"/>
        <v>5.5445039363336203E-2</v>
      </c>
      <c r="O18" s="113">
        <f>M18/'סכום נכסי הקרן'!$C$42</f>
        <v>1.2700097024229324E-4</v>
      </c>
    </row>
    <row r="19" spans="2:15">
      <c r="B19" s="112" t="s">
        <v>3649</v>
      </c>
      <c r="C19" s="111" t="s">
        <v>3650</v>
      </c>
      <c r="D19" s="111">
        <v>12</v>
      </c>
      <c r="E19" s="111" t="s">
        <v>293</v>
      </c>
      <c r="F19" s="111" t="s">
        <v>294</v>
      </c>
      <c r="G19" s="127">
        <v>0.92</v>
      </c>
      <c r="H19" s="106" t="s">
        <v>133</v>
      </c>
      <c r="I19" s="107">
        <v>5.0999999999999997E-2</v>
      </c>
      <c r="J19" s="113">
        <v>1.1000000000000003E-2</v>
      </c>
      <c r="K19" s="127">
        <v>3756466.84</v>
      </c>
      <c r="L19" s="126">
        <v>142.34</v>
      </c>
      <c r="M19" s="127">
        <v>5346.9550199999994</v>
      </c>
      <c r="N19" s="113">
        <f t="shared" si="0"/>
        <v>3.8813541585407833E-2</v>
      </c>
      <c r="O19" s="113">
        <f>M19/'סכום נכסי הקרן'!$C$42</f>
        <v>8.890529245698394E-5</v>
      </c>
    </row>
    <row r="20" spans="2:15">
      <c r="B20" s="112" t="s">
        <v>3651</v>
      </c>
      <c r="C20" s="111" t="s">
        <v>3652</v>
      </c>
      <c r="D20" s="111">
        <v>12</v>
      </c>
      <c r="E20" s="111" t="s">
        <v>293</v>
      </c>
      <c r="F20" s="111" t="s">
        <v>294</v>
      </c>
      <c r="G20" s="127">
        <v>0.41000000000000003</v>
      </c>
      <c r="H20" s="106" t="s">
        <v>133</v>
      </c>
      <c r="I20" s="107">
        <v>5.5E-2</v>
      </c>
      <c r="J20" s="113">
        <v>1.3300000000000001E-2</v>
      </c>
      <c r="K20" s="127">
        <v>10000000</v>
      </c>
      <c r="L20" s="126">
        <v>138.01</v>
      </c>
      <c r="M20" s="127">
        <v>13800.99979</v>
      </c>
      <c r="N20" s="113">
        <f t="shared" si="0"/>
        <v>0.10018144481592625</v>
      </c>
      <c r="O20" s="113">
        <f>M20/'סכום נכסי הקרן'!$C$42</f>
        <v>2.2947302117546598E-4</v>
      </c>
    </row>
    <row r="21" spans="2:15">
      <c r="B21" s="112" t="s">
        <v>3653</v>
      </c>
      <c r="C21" s="111" t="s">
        <v>3654</v>
      </c>
      <c r="D21" s="111">
        <v>12</v>
      </c>
      <c r="E21" s="111" t="s">
        <v>293</v>
      </c>
      <c r="F21" s="111" t="s">
        <v>294</v>
      </c>
      <c r="G21" s="127">
        <v>1.9100000000000001</v>
      </c>
      <c r="H21" s="106" t="s">
        <v>133</v>
      </c>
      <c r="I21" s="107">
        <v>5.0499999999999996E-2</v>
      </c>
      <c r="J21" s="113">
        <v>1.1899999999999999E-2</v>
      </c>
      <c r="K21" s="127">
        <v>7135305.3600000003</v>
      </c>
      <c r="L21" s="126">
        <v>141.58000000000001</v>
      </c>
      <c r="M21" s="127">
        <v>10102.16539</v>
      </c>
      <c r="N21" s="113">
        <f t="shared" si="0"/>
        <v>7.3331609299274195E-2</v>
      </c>
      <c r="O21" s="113">
        <f>M21/'סכום נכסי הקרן'!$C$42</f>
        <v>1.6797148378606922E-4</v>
      </c>
    </row>
    <row r="22" spans="2:15">
      <c r="B22" s="112" t="s">
        <v>3655</v>
      </c>
      <c r="C22" s="111" t="s">
        <v>3656</v>
      </c>
      <c r="D22" s="111">
        <v>12</v>
      </c>
      <c r="E22" s="111" t="s">
        <v>293</v>
      </c>
      <c r="F22" s="111" t="s">
        <v>294</v>
      </c>
      <c r="G22" s="127">
        <v>2.4300000000000002</v>
      </c>
      <c r="H22" s="106" t="s">
        <v>133</v>
      </c>
      <c r="I22" s="107">
        <v>5.0499999999999996E-2</v>
      </c>
      <c r="J22" s="113">
        <v>1.2E-2</v>
      </c>
      <c r="K22" s="127">
        <v>8710031.6699999999</v>
      </c>
      <c r="L22" s="126">
        <v>145.9</v>
      </c>
      <c r="M22" s="127">
        <v>12707.93591</v>
      </c>
      <c r="N22" s="113">
        <f t="shared" si="0"/>
        <v>9.224689511367587E-2</v>
      </c>
      <c r="O22" s="113">
        <f>M22/'סכום נכסי הקרן'!$C$42</f>
        <v>2.1129834726067297E-4</v>
      </c>
    </row>
    <row r="23" spans="2:15">
      <c r="B23" s="103"/>
      <c r="C23" s="111"/>
      <c r="D23" s="111"/>
      <c r="E23" s="111"/>
      <c r="F23" s="111"/>
      <c r="G23" s="111"/>
      <c r="H23" s="111"/>
      <c r="I23" s="111"/>
      <c r="J23" s="113"/>
      <c r="K23" s="127"/>
      <c r="L23" s="126"/>
      <c r="M23" s="111"/>
      <c r="N23" s="113"/>
      <c r="O23" s="111"/>
    </row>
    <row r="24" spans="2:15"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</row>
    <row r="25" spans="2:15"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</row>
    <row r="26" spans="2:15">
      <c r="B26" s="148" t="s">
        <v>223</v>
      </c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</row>
    <row r="27" spans="2:15">
      <c r="B27" s="148" t="s">
        <v>113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</row>
    <row r="28" spans="2:15">
      <c r="B28" s="148" t="s">
        <v>206</v>
      </c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</row>
    <row r="29" spans="2:15">
      <c r="B29" s="148" t="s">
        <v>214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</row>
    <row r="30" spans="2:15"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</row>
    <row r="31" spans="2:15"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</row>
    <row r="32" spans="2:15"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</row>
    <row r="33" spans="2:15"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</row>
    <row r="34" spans="2:15"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</row>
    <row r="35" spans="2:15"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</row>
    <row r="36" spans="2:15"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</row>
    <row r="37" spans="2:15"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</row>
    <row r="38" spans="2:15"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</row>
    <row r="39" spans="2:15"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</row>
    <row r="40" spans="2:15"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</row>
    <row r="41" spans="2:15"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</row>
    <row r="42" spans="2:15"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</row>
    <row r="43" spans="2:15"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</row>
    <row r="44" spans="2:15"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</row>
    <row r="45" spans="2:15"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</row>
    <row r="46" spans="2:15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</row>
    <row r="47" spans="2:15"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</row>
    <row r="48" spans="2:15"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</row>
    <row r="49" spans="2:15"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</row>
    <row r="50" spans="2:15"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</row>
    <row r="51" spans="2:15"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</row>
    <row r="52" spans="2:15"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</row>
    <row r="53" spans="2:15"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</row>
    <row r="54" spans="2:15"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</row>
    <row r="55" spans="2:15"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</row>
    <row r="56" spans="2:15"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</row>
    <row r="57" spans="2:15"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</row>
    <row r="58" spans="2:15"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</row>
    <row r="59" spans="2:15"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</row>
    <row r="60" spans="2:15"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</row>
    <row r="61" spans="2:15"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</row>
    <row r="62" spans="2:15"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</row>
    <row r="63" spans="2:15"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</row>
    <row r="64" spans="2:15"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</row>
    <row r="65" spans="2:15"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</row>
    <row r="66" spans="2:15"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</row>
    <row r="67" spans="2:15"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</row>
    <row r="68" spans="2:15"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</row>
    <row r="69" spans="2:15"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</row>
    <row r="70" spans="2:15"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</row>
    <row r="71" spans="2:15"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</row>
    <row r="72" spans="2:15"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</row>
    <row r="73" spans="2:15"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</row>
    <row r="74" spans="2:15"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</row>
    <row r="75" spans="2:15"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</row>
    <row r="76" spans="2:15"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</row>
    <row r="77" spans="2:15"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</row>
    <row r="78" spans="2:15"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</row>
    <row r="79" spans="2:15"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</row>
    <row r="80" spans="2:15"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</row>
    <row r="81" spans="2:15"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</row>
    <row r="82" spans="2:15"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</row>
    <row r="83" spans="2:15"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</row>
    <row r="84" spans="2:15"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</row>
    <row r="85" spans="2:15"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</row>
    <row r="86" spans="2:15"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</row>
    <row r="87" spans="2:15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</row>
    <row r="88" spans="2:15"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</row>
    <row r="89" spans="2:15"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</row>
    <row r="90" spans="2:15"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</row>
    <row r="91" spans="2:15"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</row>
    <row r="92" spans="2:15"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</row>
    <row r="93" spans="2:15"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</row>
    <row r="94" spans="2:15"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</row>
    <row r="95" spans="2:15"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</row>
    <row r="96" spans="2:15"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</row>
    <row r="97" spans="2:15"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</row>
    <row r="98" spans="2:15"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</row>
    <row r="99" spans="2:15"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</row>
    <row r="100" spans="2:15"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</row>
    <row r="101" spans="2:15"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</row>
    <row r="102" spans="2:15"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</row>
    <row r="103" spans="2:15"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</row>
    <row r="104" spans="2:15"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</row>
    <row r="105" spans="2:15"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</row>
    <row r="106" spans="2:15"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</row>
    <row r="107" spans="2:15"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</row>
    <row r="108" spans="2:15"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</row>
    <row r="109" spans="2:15"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</row>
    <row r="110" spans="2:15"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</row>
    <row r="111" spans="2:15"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</row>
    <row r="112" spans="2:15"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</row>
    <row r="113" spans="2:15"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</row>
    <row r="114" spans="2:15"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</row>
    <row r="115" spans="2:15"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</row>
    <row r="116" spans="2:15"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</row>
    <row r="117" spans="2:15"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</row>
    <row r="118" spans="2:15"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</row>
    <row r="119" spans="2:15"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</row>
    <row r="120" spans="2:15"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</row>
    <row r="121" spans="2:15"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</row>
    <row r="122" spans="2:15"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</row>
    <row r="123" spans="2:15">
      <c r="B123" s="141"/>
      <c r="C123" s="141"/>
      <c r="D123" s="141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</row>
    <row r="124" spans="2:15">
      <c r="B124" s="141"/>
      <c r="C124" s="141"/>
      <c r="D124" s="141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</row>
    <row r="125" spans="2:15">
      <c r="B125" s="141"/>
      <c r="C125" s="141"/>
      <c r="D125" s="141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</row>
    <row r="126" spans="2:15">
      <c r="B126" s="141"/>
      <c r="C126" s="141"/>
      <c r="D126" s="141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</row>
    <row r="127" spans="2:15">
      <c r="B127" s="141"/>
      <c r="C127" s="141"/>
      <c r="D127" s="141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</row>
    <row r="128" spans="2:15">
      <c r="B128" s="141"/>
      <c r="C128" s="141"/>
      <c r="D128" s="141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</row>
    <row r="129" spans="2:15">
      <c r="B129" s="141"/>
      <c r="C129" s="141"/>
      <c r="D129" s="141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</row>
    <row r="130" spans="2:15">
      <c r="B130" s="141"/>
      <c r="C130" s="141"/>
      <c r="D130" s="141"/>
      <c r="E130" s="142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</row>
    <row r="131" spans="2:15">
      <c r="B131" s="141"/>
      <c r="C131" s="141"/>
      <c r="D131" s="141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</row>
    <row r="132" spans="2:15">
      <c r="B132" s="141"/>
      <c r="C132" s="141"/>
      <c r="D132" s="141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</row>
    <row r="133" spans="2:15">
      <c r="B133" s="141"/>
      <c r="C133" s="141"/>
      <c r="D133" s="141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</row>
    <row r="134" spans="2:15">
      <c r="B134" s="141"/>
      <c r="C134" s="141"/>
      <c r="D134" s="141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</row>
    <row r="135" spans="2:15">
      <c r="B135" s="141"/>
      <c r="C135" s="141"/>
      <c r="D135" s="141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</row>
    <row r="136" spans="2:15">
      <c r="B136" s="141"/>
      <c r="C136" s="141"/>
      <c r="D136" s="141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</row>
    <row r="137" spans="2:15">
      <c r="B137" s="141"/>
      <c r="C137" s="141"/>
      <c r="D137" s="141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</row>
    <row r="138" spans="2:15">
      <c r="B138" s="141"/>
      <c r="C138" s="141"/>
      <c r="D138" s="141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</row>
    <row r="139" spans="2:15">
      <c r="B139" s="141"/>
      <c r="C139" s="141"/>
      <c r="D139" s="141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</row>
    <row r="140" spans="2:15">
      <c r="B140" s="141"/>
      <c r="C140" s="141"/>
      <c r="D140" s="141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</row>
    <row r="141" spans="2:15">
      <c r="B141" s="141"/>
      <c r="C141" s="141"/>
      <c r="D141" s="141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</row>
    <row r="142" spans="2:15">
      <c r="B142" s="141"/>
      <c r="C142" s="141"/>
      <c r="D142" s="141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</row>
    <row r="143" spans="2:15">
      <c r="B143" s="141"/>
      <c r="C143" s="141"/>
      <c r="D143" s="141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</row>
    <row r="144" spans="2:15">
      <c r="B144" s="141"/>
      <c r="C144" s="141"/>
      <c r="D144" s="141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</row>
    <row r="145" spans="2:15">
      <c r="B145" s="141"/>
      <c r="C145" s="141"/>
      <c r="D145" s="141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</row>
    <row r="146" spans="2:15">
      <c r="B146" s="141"/>
      <c r="C146" s="141"/>
      <c r="D146" s="141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</row>
    <row r="147" spans="2:15">
      <c r="B147" s="141"/>
      <c r="C147" s="141"/>
      <c r="D147" s="141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</row>
    <row r="148" spans="2:15">
      <c r="B148" s="141"/>
      <c r="C148" s="141"/>
      <c r="D148" s="141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</row>
    <row r="149" spans="2:15">
      <c r="B149" s="141"/>
      <c r="C149" s="141"/>
      <c r="D149" s="141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</row>
    <row r="150" spans="2:15">
      <c r="B150" s="141"/>
      <c r="C150" s="141"/>
      <c r="D150" s="141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</row>
    <row r="151" spans="2:15">
      <c r="B151" s="141"/>
      <c r="C151" s="141"/>
      <c r="D151" s="141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</row>
    <row r="152" spans="2:15">
      <c r="B152" s="141"/>
      <c r="C152" s="141"/>
      <c r="D152" s="141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</row>
    <row r="153" spans="2:15">
      <c r="B153" s="141"/>
      <c r="C153" s="141"/>
      <c r="D153" s="141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</row>
    <row r="154" spans="2:15">
      <c r="B154" s="141"/>
      <c r="C154" s="141"/>
      <c r="D154" s="141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</row>
    <row r="155" spans="2:15">
      <c r="B155" s="141"/>
      <c r="C155" s="141"/>
      <c r="D155" s="141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</row>
    <row r="156" spans="2:15">
      <c r="B156" s="141"/>
      <c r="C156" s="141"/>
      <c r="D156" s="141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</row>
    <row r="157" spans="2:15">
      <c r="B157" s="141"/>
      <c r="C157" s="141"/>
      <c r="D157" s="141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</row>
    <row r="158" spans="2:15">
      <c r="B158" s="141"/>
      <c r="C158" s="141"/>
      <c r="D158" s="141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</row>
    <row r="159" spans="2:15">
      <c r="B159" s="141"/>
      <c r="C159" s="141"/>
      <c r="D159" s="141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</row>
    <row r="160" spans="2:15">
      <c r="B160" s="141"/>
      <c r="C160" s="141"/>
      <c r="D160" s="141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</row>
    <row r="161" spans="2:15">
      <c r="B161" s="141"/>
      <c r="C161" s="141"/>
      <c r="D161" s="141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</row>
    <row r="162" spans="2:15">
      <c r="B162" s="141"/>
      <c r="C162" s="141"/>
      <c r="D162" s="141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</row>
    <row r="163" spans="2:15">
      <c r="B163" s="141"/>
      <c r="C163" s="141"/>
      <c r="D163" s="141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</row>
    <row r="164" spans="2:15">
      <c r="B164" s="141"/>
      <c r="C164" s="141"/>
      <c r="D164" s="141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</row>
    <row r="165" spans="2:15">
      <c r="B165" s="141"/>
      <c r="C165" s="141"/>
      <c r="D165" s="141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</row>
    <row r="166" spans="2:15">
      <c r="B166" s="141"/>
      <c r="C166" s="141"/>
      <c r="D166" s="141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</row>
    <row r="167" spans="2:15">
      <c r="B167" s="141"/>
      <c r="C167" s="141"/>
      <c r="D167" s="141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</row>
    <row r="168" spans="2:15">
      <c r="B168" s="141"/>
      <c r="C168" s="141"/>
      <c r="D168" s="141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</row>
    <row r="169" spans="2:15">
      <c r="B169" s="141"/>
      <c r="C169" s="141"/>
      <c r="D169" s="141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</row>
    <row r="170" spans="2:15">
      <c r="B170" s="141"/>
      <c r="C170" s="141"/>
      <c r="D170" s="141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</row>
    <row r="171" spans="2:15">
      <c r="B171" s="141"/>
      <c r="C171" s="141"/>
      <c r="D171" s="141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</row>
    <row r="172" spans="2:15">
      <c r="B172" s="141"/>
      <c r="C172" s="141"/>
      <c r="D172" s="141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</row>
    <row r="173" spans="2:15">
      <c r="B173" s="141"/>
      <c r="C173" s="141"/>
      <c r="D173" s="141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</row>
    <row r="174" spans="2:15">
      <c r="B174" s="141"/>
      <c r="C174" s="141"/>
      <c r="D174" s="141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</row>
    <row r="175" spans="2:15">
      <c r="B175" s="141"/>
      <c r="C175" s="141"/>
      <c r="D175" s="141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</row>
    <row r="176" spans="2:15">
      <c r="B176" s="141"/>
      <c r="C176" s="141"/>
      <c r="D176" s="141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</row>
    <row r="177" spans="2:15">
      <c r="B177" s="141"/>
      <c r="C177" s="141"/>
      <c r="D177" s="141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</row>
    <row r="178" spans="2:15">
      <c r="B178" s="141"/>
      <c r="C178" s="141"/>
      <c r="D178" s="141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</row>
    <row r="179" spans="2:15">
      <c r="B179" s="141"/>
      <c r="C179" s="141"/>
      <c r="D179" s="141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</row>
    <row r="180" spans="2:15">
      <c r="B180" s="141"/>
      <c r="C180" s="141"/>
      <c r="D180" s="141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</row>
    <row r="181" spans="2:15">
      <c r="B181" s="141"/>
      <c r="C181" s="141"/>
      <c r="D181" s="141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</row>
    <row r="182" spans="2:15">
      <c r="B182" s="141"/>
      <c r="C182" s="141"/>
      <c r="D182" s="141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</row>
    <row r="183" spans="2:15">
      <c r="B183" s="141"/>
      <c r="C183" s="141"/>
      <c r="D183" s="141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</row>
    <row r="184" spans="2:15">
      <c r="B184" s="141"/>
      <c r="C184" s="141"/>
      <c r="D184" s="141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</row>
    <row r="185" spans="2:15">
      <c r="B185" s="141"/>
      <c r="C185" s="141"/>
      <c r="D185" s="141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</row>
    <row r="186" spans="2:15">
      <c r="B186" s="141"/>
      <c r="C186" s="141"/>
      <c r="D186" s="141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</row>
    <row r="187" spans="2:15">
      <c r="B187" s="141"/>
      <c r="C187" s="141"/>
      <c r="D187" s="141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</row>
    <row r="188" spans="2:15">
      <c r="B188" s="141"/>
      <c r="C188" s="141"/>
      <c r="D188" s="141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</row>
    <row r="189" spans="2:15">
      <c r="B189" s="141"/>
      <c r="C189" s="141"/>
      <c r="D189" s="141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</row>
    <row r="190" spans="2:15">
      <c r="B190" s="141"/>
      <c r="C190" s="141"/>
      <c r="D190" s="141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</row>
    <row r="191" spans="2:15">
      <c r="B191" s="141"/>
      <c r="C191" s="141"/>
      <c r="D191" s="141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</row>
    <row r="192" spans="2:15">
      <c r="B192" s="141"/>
      <c r="C192" s="141"/>
      <c r="D192" s="141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</row>
    <row r="193" spans="2:15">
      <c r="B193" s="141"/>
      <c r="C193" s="141"/>
      <c r="D193" s="141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</row>
    <row r="194" spans="2:15">
      <c r="B194" s="141"/>
      <c r="C194" s="141"/>
      <c r="D194" s="141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</row>
    <row r="195" spans="2:15">
      <c r="B195" s="141"/>
      <c r="C195" s="141"/>
      <c r="D195" s="141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</row>
    <row r="196" spans="2:15">
      <c r="B196" s="141"/>
      <c r="C196" s="141"/>
      <c r="D196" s="141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</row>
    <row r="197" spans="2:15">
      <c r="B197" s="141"/>
      <c r="C197" s="141"/>
      <c r="D197" s="141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</row>
    <row r="198" spans="2:15">
      <c r="B198" s="141"/>
      <c r="C198" s="141"/>
      <c r="D198" s="141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</row>
    <row r="199" spans="2:15">
      <c r="B199" s="141"/>
      <c r="C199" s="141"/>
      <c r="D199" s="141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</row>
    <row r="200" spans="2:15">
      <c r="B200" s="141"/>
      <c r="C200" s="141"/>
      <c r="D200" s="141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</row>
    <row r="201" spans="2:15">
      <c r="B201" s="141"/>
      <c r="C201" s="141"/>
      <c r="D201" s="141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</row>
    <row r="202" spans="2:15">
      <c r="B202" s="141"/>
      <c r="C202" s="141"/>
      <c r="D202" s="141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</row>
    <row r="203" spans="2:15">
      <c r="B203" s="141"/>
      <c r="C203" s="141"/>
      <c r="D203" s="141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</row>
    <row r="204" spans="2:15">
      <c r="B204" s="141"/>
      <c r="C204" s="141"/>
      <c r="D204" s="141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</row>
    <row r="205" spans="2:15">
      <c r="B205" s="141"/>
      <c r="C205" s="141"/>
      <c r="D205" s="141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</row>
    <row r="206" spans="2:15">
      <c r="B206" s="141"/>
      <c r="C206" s="141"/>
      <c r="D206" s="141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</row>
    <row r="207" spans="2:15">
      <c r="B207" s="141"/>
      <c r="C207" s="141"/>
      <c r="D207" s="141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</row>
    <row r="208" spans="2:15">
      <c r="B208" s="141"/>
      <c r="C208" s="141"/>
      <c r="D208" s="141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</row>
    <row r="209" spans="2:15">
      <c r="B209" s="141"/>
      <c r="C209" s="141"/>
      <c r="D209" s="141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</row>
    <row r="210" spans="2:15">
      <c r="B210" s="141"/>
      <c r="C210" s="141"/>
      <c r="D210" s="141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</row>
    <row r="211" spans="2:15">
      <c r="B211" s="141"/>
      <c r="C211" s="141"/>
      <c r="D211" s="141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</row>
    <row r="212" spans="2:15">
      <c r="B212" s="141"/>
      <c r="C212" s="141"/>
      <c r="D212" s="141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</row>
    <row r="213" spans="2:15">
      <c r="B213" s="141"/>
      <c r="C213" s="141"/>
      <c r="D213" s="141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</row>
    <row r="214" spans="2:15">
      <c r="B214" s="141"/>
      <c r="C214" s="141"/>
      <c r="D214" s="141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</row>
    <row r="215" spans="2:15">
      <c r="B215" s="141"/>
      <c r="C215" s="141"/>
      <c r="D215" s="141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</row>
    <row r="216" spans="2:15">
      <c r="B216" s="141"/>
      <c r="C216" s="141"/>
      <c r="D216" s="141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</row>
    <row r="217" spans="2:15">
      <c r="B217" s="141"/>
      <c r="C217" s="141"/>
      <c r="D217" s="141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</row>
    <row r="218" spans="2:15">
      <c r="B218" s="141"/>
      <c r="C218" s="141"/>
      <c r="D218" s="141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</row>
    <row r="219" spans="2:15">
      <c r="B219" s="141"/>
      <c r="C219" s="141"/>
      <c r="D219" s="141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</row>
    <row r="220" spans="2:15">
      <c r="B220" s="141"/>
      <c r="C220" s="141"/>
      <c r="D220" s="141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</row>
    <row r="221" spans="2:15">
      <c r="B221" s="141"/>
      <c r="C221" s="141"/>
      <c r="D221" s="141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</row>
    <row r="222" spans="2:15">
      <c r="B222" s="141"/>
      <c r="C222" s="141"/>
      <c r="D222" s="141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</row>
    <row r="223" spans="2:15">
      <c r="B223" s="141"/>
      <c r="C223" s="141"/>
      <c r="D223" s="141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</row>
    <row r="224" spans="2:15">
      <c r="B224" s="141"/>
      <c r="C224" s="141"/>
      <c r="D224" s="141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</row>
    <row r="225" spans="2:15">
      <c r="B225" s="141"/>
      <c r="C225" s="141"/>
      <c r="D225" s="141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</row>
    <row r="226" spans="2:15">
      <c r="B226" s="141"/>
      <c r="C226" s="141"/>
      <c r="D226" s="141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</row>
    <row r="227" spans="2:15">
      <c r="B227" s="141"/>
      <c r="C227" s="141"/>
      <c r="D227" s="141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</row>
    <row r="228" spans="2:15">
      <c r="B228" s="141"/>
      <c r="C228" s="141"/>
      <c r="D228" s="141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</row>
    <row r="229" spans="2:15">
      <c r="B229" s="141"/>
      <c r="C229" s="141"/>
      <c r="D229" s="141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</row>
    <row r="230" spans="2:15">
      <c r="B230" s="141"/>
      <c r="C230" s="141"/>
      <c r="D230" s="141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</row>
    <row r="231" spans="2:15">
      <c r="B231" s="141"/>
      <c r="C231" s="141"/>
      <c r="D231" s="141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</row>
    <row r="232" spans="2:15">
      <c r="B232" s="141"/>
      <c r="C232" s="141"/>
      <c r="D232" s="141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</row>
    <row r="233" spans="2:15">
      <c r="B233" s="141"/>
      <c r="C233" s="141"/>
      <c r="D233" s="141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</row>
    <row r="234" spans="2:15">
      <c r="B234" s="141"/>
      <c r="C234" s="141"/>
      <c r="D234" s="141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</row>
    <row r="235" spans="2:15">
      <c r="B235" s="141"/>
      <c r="C235" s="141"/>
      <c r="D235" s="141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</row>
    <row r="236" spans="2:15">
      <c r="B236" s="141"/>
      <c r="C236" s="141"/>
      <c r="D236" s="141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</row>
    <row r="237" spans="2:15">
      <c r="B237" s="141"/>
      <c r="C237" s="141"/>
      <c r="D237" s="141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</row>
    <row r="238" spans="2:15">
      <c r="B238" s="141"/>
      <c r="C238" s="141"/>
      <c r="D238" s="141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</row>
    <row r="239" spans="2:15">
      <c r="B239" s="141"/>
      <c r="C239" s="141"/>
      <c r="D239" s="141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</row>
    <row r="240" spans="2:15">
      <c r="B240" s="141"/>
      <c r="C240" s="141"/>
      <c r="D240" s="141"/>
      <c r="E240" s="142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</row>
    <row r="241" spans="2:15">
      <c r="B241" s="141"/>
      <c r="C241" s="141"/>
      <c r="D241" s="141"/>
      <c r="E241" s="142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</row>
    <row r="242" spans="2:15">
      <c r="B242" s="141"/>
      <c r="C242" s="141"/>
      <c r="D242" s="141"/>
      <c r="E242" s="142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</row>
    <row r="243" spans="2:15">
      <c r="B243" s="141"/>
      <c r="C243" s="141"/>
      <c r="D243" s="141"/>
      <c r="E243" s="142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</row>
    <row r="244" spans="2:15">
      <c r="B244" s="141"/>
      <c r="C244" s="141"/>
      <c r="D244" s="141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</row>
    <row r="245" spans="2:15">
      <c r="B245" s="141"/>
      <c r="C245" s="141"/>
      <c r="D245" s="141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</row>
    <row r="246" spans="2:15">
      <c r="B246" s="141"/>
      <c r="C246" s="141"/>
      <c r="D246" s="141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</row>
    <row r="247" spans="2:15">
      <c r="B247" s="141"/>
      <c r="C247" s="141"/>
      <c r="D247" s="141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</row>
    <row r="248" spans="2:15">
      <c r="B248" s="141"/>
      <c r="C248" s="141"/>
      <c r="D248" s="141"/>
      <c r="E248" s="142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</row>
    <row r="249" spans="2:15">
      <c r="B249" s="141"/>
      <c r="C249" s="141"/>
      <c r="D249" s="141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</row>
    <row r="250" spans="2:15">
      <c r="B250" s="141"/>
      <c r="C250" s="141"/>
      <c r="D250" s="141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</row>
    <row r="251" spans="2:15">
      <c r="B251" s="141"/>
      <c r="C251" s="141"/>
      <c r="D251" s="141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</row>
    <row r="252" spans="2:15">
      <c r="B252" s="141"/>
      <c r="C252" s="141"/>
      <c r="D252" s="141"/>
      <c r="E252" s="142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</row>
    <row r="253" spans="2:15">
      <c r="B253" s="141"/>
      <c r="C253" s="141"/>
      <c r="D253" s="141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</row>
    <row r="254" spans="2:15">
      <c r="B254" s="141"/>
      <c r="C254" s="141"/>
      <c r="D254" s="141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</row>
    <row r="255" spans="2:15">
      <c r="B255" s="141"/>
      <c r="C255" s="141"/>
      <c r="D255" s="141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</row>
    <row r="256" spans="2:15">
      <c r="B256" s="141"/>
      <c r="C256" s="141"/>
      <c r="D256" s="141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</row>
    <row r="257" spans="2:15">
      <c r="B257" s="141"/>
      <c r="C257" s="141"/>
      <c r="D257" s="141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</row>
    <row r="258" spans="2:15">
      <c r="B258" s="141"/>
      <c r="C258" s="141"/>
      <c r="D258" s="141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</row>
    <row r="259" spans="2:15">
      <c r="B259" s="141"/>
      <c r="C259" s="141"/>
      <c r="D259" s="141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</row>
    <row r="260" spans="2:15">
      <c r="B260" s="141"/>
      <c r="C260" s="141"/>
      <c r="D260" s="141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</row>
    <row r="261" spans="2:15">
      <c r="B261" s="141"/>
      <c r="C261" s="141"/>
      <c r="D261" s="141"/>
      <c r="E261" s="142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</row>
    <row r="262" spans="2:15">
      <c r="B262" s="141"/>
      <c r="C262" s="141"/>
      <c r="D262" s="141"/>
      <c r="E262" s="142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</row>
    <row r="263" spans="2:15">
      <c r="B263" s="141"/>
      <c r="C263" s="141"/>
      <c r="D263" s="141"/>
      <c r="E263" s="142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</row>
    <row r="264" spans="2:15">
      <c r="B264" s="141"/>
      <c r="C264" s="141"/>
      <c r="D264" s="141"/>
      <c r="E264" s="142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</row>
    <row r="265" spans="2:15">
      <c r="B265" s="141"/>
      <c r="C265" s="141"/>
      <c r="D265" s="141"/>
      <c r="E265" s="142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</row>
    <row r="266" spans="2:15">
      <c r="B266" s="141"/>
      <c r="C266" s="141"/>
      <c r="D266" s="141"/>
      <c r="E266" s="142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</row>
    <row r="267" spans="2:15">
      <c r="B267" s="141"/>
      <c r="C267" s="141"/>
      <c r="D267" s="141"/>
      <c r="E267" s="142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</row>
    <row r="268" spans="2:15">
      <c r="B268" s="141"/>
      <c r="C268" s="141"/>
      <c r="D268" s="141"/>
      <c r="E268" s="142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</row>
    <row r="269" spans="2:15">
      <c r="B269" s="141"/>
      <c r="C269" s="141"/>
      <c r="D269" s="141"/>
      <c r="E269" s="142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</row>
    <row r="270" spans="2:15">
      <c r="B270" s="141"/>
      <c r="C270" s="141"/>
      <c r="D270" s="141"/>
      <c r="E270" s="142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</row>
    <row r="271" spans="2:15">
      <c r="B271" s="141"/>
      <c r="C271" s="141"/>
      <c r="D271" s="141"/>
      <c r="E271" s="142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</row>
    <row r="272" spans="2:15">
      <c r="B272" s="141"/>
      <c r="C272" s="141"/>
      <c r="D272" s="141"/>
      <c r="E272" s="142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</row>
    <row r="273" spans="2:15">
      <c r="B273" s="141"/>
      <c r="C273" s="141"/>
      <c r="D273" s="141"/>
      <c r="E273" s="142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</row>
    <row r="274" spans="2:15">
      <c r="B274" s="141"/>
      <c r="C274" s="141"/>
      <c r="D274" s="141"/>
      <c r="E274" s="142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</row>
    <row r="275" spans="2:15">
      <c r="B275" s="141"/>
      <c r="C275" s="141"/>
      <c r="D275" s="141"/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</row>
    <row r="276" spans="2:15">
      <c r="B276" s="141"/>
      <c r="C276" s="141"/>
      <c r="D276" s="141"/>
      <c r="E276" s="142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</row>
    <row r="277" spans="2:15">
      <c r="B277" s="141"/>
      <c r="C277" s="141"/>
      <c r="D277" s="141"/>
      <c r="E277" s="142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</row>
    <row r="278" spans="2:15">
      <c r="B278" s="141"/>
      <c r="C278" s="141"/>
      <c r="D278" s="141"/>
      <c r="E278" s="142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</row>
    <row r="279" spans="2:15">
      <c r="B279" s="141"/>
      <c r="C279" s="141"/>
      <c r="D279" s="141"/>
      <c r="E279" s="142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</row>
    <row r="280" spans="2:15">
      <c r="B280" s="141"/>
      <c r="C280" s="141"/>
      <c r="D280" s="141"/>
      <c r="E280" s="142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</row>
    <row r="281" spans="2:15">
      <c r="B281" s="141"/>
      <c r="C281" s="141"/>
      <c r="D281" s="141"/>
      <c r="E281" s="142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</row>
    <row r="282" spans="2:15">
      <c r="B282" s="141"/>
      <c r="C282" s="141"/>
      <c r="D282" s="141"/>
      <c r="E282" s="142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</row>
    <row r="283" spans="2:15">
      <c r="B283" s="141"/>
      <c r="C283" s="141"/>
      <c r="D283" s="141"/>
      <c r="E283" s="142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</row>
    <row r="284" spans="2:15">
      <c r="B284" s="141"/>
      <c r="C284" s="141"/>
      <c r="D284" s="141"/>
      <c r="E284" s="142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</row>
    <row r="285" spans="2:15">
      <c r="B285" s="141"/>
      <c r="C285" s="141"/>
      <c r="D285" s="141"/>
      <c r="E285" s="142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</row>
    <row r="286" spans="2:15">
      <c r="B286" s="141"/>
      <c r="C286" s="141"/>
      <c r="D286" s="141"/>
      <c r="E286" s="142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</row>
    <row r="287" spans="2:15">
      <c r="B287" s="141"/>
      <c r="C287" s="141"/>
      <c r="D287" s="141"/>
      <c r="E287" s="142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</row>
    <row r="288" spans="2:15">
      <c r="B288" s="141"/>
      <c r="C288" s="141"/>
      <c r="D288" s="141"/>
      <c r="E288" s="142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</row>
    <row r="289" spans="2:15">
      <c r="B289" s="141"/>
      <c r="C289" s="141"/>
      <c r="D289" s="141"/>
      <c r="E289" s="142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</row>
    <row r="290" spans="2:15">
      <c r="B290" s="141"/>
      <c r="C290" s="141"/>
      <c r="D290" s="141"/>
      <c r="E290" s="142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</row>
    <row r="291" spans="2:15">
      <c r="B291" s="141"/>
      <c r="C291" s="141"/>
      <c r="D291" s="141"/>
      <c r="E291" s="142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</row>
    <row r="292" spans="2:15">
      <c r="B292" s="141"/>
      <c r="C292" s="141"/>
      <c r="D292" s="141"/>
      <c r="E292" s="142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</row>
    <row r="293" spans="2:15">
      <c r="B293" s="141"/>
      <c r="C293" s="141"/>
      <c r="D293" s="141"/>
      <c r="E293" s="142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</row>
    <row r="294" spans="2:15">
      <c r="B294" s="141"/>
      <c r="C294" s="141"/>
      <c r="D294" s="141"/>
      <c r="E294" s="142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</row>
    <row r="295" spans="2:15">
      <c r="B295" s="141"/>
      <c r="C295" s="141"/>
      <c r="D295" s="141"/>
      <c r="E295" s="142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</row>
    <row r="296" spans="2:15">
      <c r="B296" s="141"/>
      <c r="C296" s="141"/>
      <c r="D296" s="141"/>
      <c r="E296" s="142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</row>
    <row r="297" spans="2:15">
      <c r="B297" s="141"/>
      <c r="C297" s="141"/>
      <c r="D297" s="141"/>
      <c r="E297" s="142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</row>
    <row r="298" spans="2:15">
      <c r="B298" s="141"/>
      <c r="C298" s="141"/>
      <c r="D298" s="141"/>
      <c r="E298" s="142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</row>
    <row r="299" spans="2:15">
      <c r="B299" s="141"/>
      <c r="C299" s="141"/>
      <c r="D299" s="141"/>
      <c r="E299" s="142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</row>
    <row r="300" spans="2:15">
      <c r="B300" s="141"/>
      <c r="C300" s="141"/>
      <c r="D300" s="141"/>
      <c r="E300" s="142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</row>
  </sheetData>
  <sheetProtection sheet="1" objects="1" scenarios="1"/>
  <mergeCells count="1">
    <mergeCell ref="B6:O6"/>
  </mergeCells>
  <phoneticPr fontId="12" type="noConversion"/>
  <dataValidations count="1">
    <dataValidation allowBlank="1" showInputMessage="1" showErrorMessage="1" sqref="C5:C1048576 A1:B1048576 D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J862"/>
  <sheetViews>
    <sheetView rightToLeft="1" zoomScaleNormal="100" workbookViewId="0">
      <selection activeCell="C53" sqref="C53"/>
    </sheetView>
  </sheetViews>
  <sheetFormatPr defaultColWidth="9.140625" defaultRowHeight="18"/>
  <cols>
    <col min="1" max="1" width="6.28515625" style="1" customWidth="1"/>
    <col min="2" max="2" width="48.7109375" style="2" bestFit="1" customWidth="1"/>
    <col min="3" max="3" width="41.140625" style="2" customWidth="1"/>
    <col min="4" max="4" width="7.140625" style="1" bestFit="1" customWidth="1"/>
    <col min="5" max="5" width="7.5703125" style="1" bestFit="1" customWidth="1"/>
    <col min="6" max="6" width="9.7109375" style="1" bestFit="1" customWidth="1"/>
    <col min="7" max="7" width="13.140625" style="1" bestFit="1" customWidth="1"/>
    <col min="8" max="8" width="9.7109375" style="1" bestFit="1" customWidth="1"/>
    <col min="9" max="9" width="10.42578125" style="1" bestFit="1" customWidth="1"/>
    <col min="10" max="10" width="46.7109375" style="1" bestFit="1" customWidth="1"/>
    <col min="11" max="16384" width="9.140625" style="1"/>
  </cols>
  <sheetData>
    <row r="1" spans="2:10">
      <c r="B1" s="46" t="s">
        <v>146</v>
      </c>
      <c r="C1" s="67" t="s" vm="1">
        <v>232</v>
      </c>
    </row>
    <row r="2" spans="2:10">
      <c r="B2" s="46" t="s">
        <v>145</v>
      </c>
      <c r="C2" s="67" t="s">
        <v>233</v>
      </c>
    </row>
    <row r="3" spans="2:10">
      <c r="B3" s="46" t="s">
        <v>147</v>
      </c>
      <c r="C3" s="67" t="s">
        <v>234</v>
      </c>
    </row>
    <row r="4" spans="2:10">
      <c r="B4" s="46" t="s">
        <v>148</v>
      </c>
      <c r="C4" s="67">
        <v>2102</v>
      </c>
    </row>
    <row r="6" spans="2:10" ht="26.25" customHeight="1">
      <c r="B6" s="186" t="s">
        <v>178</v>
      </c>
      <c r="C6" s="187"/>
      <c r="D6" s="187"/>
      <c r="E6" s="187"/>
      <c r="F6" s="187"/>
      <c r="G6" s="187"/>
      <c r="H6" s="187"/>
      <c r="I6" s="187"/>
      <c r="J6" s="188"/>
    </row>
    <row r="7" spans="2:10" s="3" customFormat="1" ht="78.75">
      <c r="B7" s="47" t="s">
        <v>117</v>
      </c>
      <c r="C7" s="49" t="s">
        <v>57</v>
      </c>
      <c r="D7" s="49" t="s">
        <v>87</v>
      </c>
      <c r="E7" s="49" t="s">
        <v>58</v>
      </c>
      <c r="F7" s="49" t="s">
        <v>104</v>
      </c>
      <c r="G7" s="49" t="s">
        <v>190</v>
      </c>
      <c r="H7" s="49" t="s">
        <v>149</v>
      </c>
      <c r="I7" s="49" t="s">
        <v>150</v>
      </c>
      <c r="J7" s="64" t="s">
        <v>218</v>
      </c>
    </row>
    <row r="8" spans="2:10" s="3" customFormat="1" ht="22.5" customHeight="1">
      <c r="B8" s="14"/>
      <c r="C8" s="15" t="s">
        <v>21</v>
      </c>
      <c r="D8" s="15"/>
      <c r="E8" s="15" t="s">
        <v>19</v>
      </c>
      <c r="F8" s="15"/>
      <c r="G8" s="15" t="s">
        <v>212</v>
      </c>
      <c r="H8" s="31" t="s">
        <v>19</v>
      </c>
      <c r="I8" s="31" t="s">
        <v>19</v>
      </c>
      <c r="J8" s="16"/>
    </row>
    <row r="9" spans="2:10" s="4" customFormat="1" ht="18" customHeight="1">
      <c r="B9" s="17"/>
      <c r="C9" s="18" t="s">
        <v>0</v>
      </c>
      <c r="D9" s="18" t="s">
        <v>1</v>
      </c>
      <c r="E9" s="18" t="s">
        <v>2</v>
      </c>
      <c r="F9" s="18" t="s">
        <v>3</v>
      </c>
      <c r="G9" s="18" t="s">
        <v>4</v>
      </c>
      <c r="H9" s="18" t="s">
        <v>5</v>
      </c>
      <c r="I9" s="18" t="s">
        <v>6</v>
      </c>
      <c r="J9" s="19" t="s">
        <v>7</v>
      </c>
    </row>
    <row r="10" spans="2:10" s="4" customFormat="1" ht="18" customHeight="1">
      <c r="B10" s="89" t="s">
        <v>43</v>
      </c>
      <c r="C10" s="94"/>
      <c r="D10" s="89"/>
      <c r="E10" s="95">
        <v>3.9717122219719472E-2</v>
      </c>
      <c r="F10" s="90"/>
      <c r="G10" s="91">
        <v>2256113.2492699996</v>
      </c>
      <c r="H10" s="92">
        <f>IFERROR(G10/$G$10,0)</f>
        <v>1</v>
      </c>
      <c r="I10" s="92">
        <f>G10/'סכום נכסי הקרן'!$C$42</f>
        <v>3.7513015817818803E-2</v>
      </c>
      <c r="J10" s="90"/>
    </row>
    <row r="11" spans="2:10" ht="22.5" customHeight="1">
      <c r="B11" s="110" t="s">
        <v>205</v>
      </c>
      <c r="C11" s="116"/>
      <c r="D11" s="115"/>
      <c r="E11" s="96">
        <v>3.9717122219719472E-2</v>
      </c>
      <c r="F11" s="93"/>
      <c r="G11" s="125">
        <v>2256113.2492699996</v>
      </c>
      <c r="H11" s="104">
        <f t="shared" ref="H11:H52" si="0">IFERROR(G11/$G$10,0)</f>
        <v>1</v>
      </c>
      <c r="I11" s="104">
        <f>G11/'סכום נכסי הקרן'!$C$42</f>
        <v>3.7513015817818803E-2</v>
      </c>
      <c r="J11" s="102"/>
    </row>
    <row r="12" spans="2:10">
      <c r="B12" s="108" t="s">
        <v>88</v>
      </c>
      <c r="C12" s="116"/>
      <c r="D12" s="115"/>
      <c r="E12" s="96">
        <v>5.1317941253429158E-2</v>
      </c>
      <c r="F12" s="93"/>
      <c r="G12" s="125">
        <v>1746101.3336499997</v>
      </c>
      <c r="H12" s="104">
        <f t="shared" si="0"/>
        <v>0.77394223637265458</v>
      </c>
      <c r="I12" s="104">
        <f>G12/'סכום נכסי הקרן'!$C$42</f>
        <v>2.903290735512545E-2</v>
      </c>
      <c r="J12" s="102"/>
    </row>
    <row r="13" spans="2:10">
      <c r="B13" s="112" t="s">
        <v>3657</v>
      </c>
      <c r="C13" s="77">
        <v>44926</v>
      </c>
      <c r="D13" s="74" t="s">
        <v>3658</v>
      </c>
      <c r="E13" s="97">
        <v>5.2999999999999999E-2</v>
      </c>
      <c r="F13" s="106" t="s">
        <v>133</v>
      </c>
      <c r="G13" s="127">
        <v>15800.000199999999</v>
      </c>
      <c r="H13" s="113">
        <f t="shared" si="0"/>
        <v>7.0031946335638662E-3</v>
      </c>
      <c r="I13" s="113">
        <f>G13/'סכום נכסי הקרן'!$C$42</f>
        <v>2.6271095106414506E-4</v>
      </c>
      <c r="J13" s="111" t="s">
        <v>3659</v>
      </c>
    </row>
    <row r="14" spans="2:10">
      <c r="B14" s="112" t="s">
        <v>3660</v>
      </c>
      <c r="C14" s="77">
        <v>44926</v>
      </c>
      <c r="D14" s="74" t="s">
        <v>3658</v>
      </c>
      <c r="E14" s="97">
        <v>6.3799999999999996E-2</v>
      </c>
      <c r="F14" s="106" t="s">
        <v>133</v>
      </c>
      <c r="G14" s="127">
        <v>43237.500249999997</v>
      </c>
      <c r="H14" s="113">
        <f t="shared" si="0"/>
        <v>1.9164596575101077E-2</v>
      </c>
      <c r="I14" s="113">
        <f>G14/'סכום נכסי הקרן'!$C$42</f>
        <v>7.1892181446388281E-4</v>
      </c>
      <c r="J14" s="111" t="s">
        <v>3661</v>
      </c>
    </row>
    <row r="15" spans="2:10">
      <c r="B15" s="112" t="s">
        <v>3662</v>
      </c>
      <c r="C15" s="77">
        <v>44926</v>
      </c>
      <c r="D15" s="74" t="s">
        <v>3658</v>
      </c>
      <c r="E15" s="97">
        <v>4.2900000000000001E-2</v>
      </c>
      <c r="F15" s="106" t="s">
        <v>133</v>
      </c>
      <c r="G15" s="127">
        <v>126840.00044</v>
      </c>
      <c r="H15" s="113">
        <f t="shared" si="0"/>
        <v>5.6220582225223428E-2</v>
      </c>
      <c r="I15" s="113">
        <f>G15/'סכום נכסי הקרן'!$C$42</f>
        <v>2.1090035903017891E-3</v>
      </c>
      <c r="J15" s="111" t="s">
        <v>3663</v>
      </c>
    </row>
    <row r="16" spans="2:10">
      <c r="B16" s="112" t="s">
        <v>3664</v>
      </c>
      <c r="C16" s="77">
        <v>44742</v>
      </c>
      <c r="D16" s="74" t="s">
        <v>3658</v>
      </c>
      <c r="E16" s="97">
        <v>5.6000000000000001E-2</v>
      </c>
      <c r="F16" s="106" t="s">
        <v>133</v>
      </c>
      <c r="G16" s="127">
        <v>36556.649799999999</v>
      </c>
      <c r="H16" s="113">
        <f t="shared" si="0"/>
        <v>1.6203375345554338E-2</v>
      </c>
      <c r="I16" s="113">
        <f>G16/'סכום נכסי הקרן'!$C$42</f>
        <v>6.078374756398351E-4</v>
      </c>
      <c r="J16" s="111" t="s">
        <v>3665</v>
      </c>
    </row>
    <row r="17" spans="2:10">
      <c r="B17" s="112" t="s">
        <v>3666</v>
      </c>
      <c r="C17" s="77">
        <v>44926</v>
      </c>
      <c r="D17" s="74" t="s">
        <v>3667</v>
      </c>
      <c r="E17" s="97">
        <v>5.8900000000000001E-2</v>
      </c>
      <c r="F17" s="106" t="s">
        <v>133</v>
      </c>
      <c r="G17" s="127">
        <v>69419.999989999997</v>
      </c>
      <c r="H17" s="113">
        <f t="shared" si="0"/>
        <v>3.0769731977090209E-2</v>
      </c>
      <c r="I17" s="113">
        <f>G17/'סכום נכסי הקרן'!$C$42</f>
        <v>1.1542654423666299E-3</v>
      </c>
      <c r="J17" s="111" t="s">
        <v>3668</v>
      </c>
    </row>
    <row r="18" spans="2:10">
      <c r="B18" s="112" t="s">
        <v>3669</v>
      </c>
      <c r="C18" s="77">
        <v>44742</v>
      </c>
      <c r="D18" s="74" t="s">
        <v>3658</v>
      </c>
      <c r="E18" s="97">
        <v>3.6200000000000003E-2</v>
      </c>
      <c r="F18" s="106" t="s">
        <v>133</v>
      </c>
      <c r="G18" s="127">
        <v>84941.043269999995</v>
      </c>
      <c r="H18" s="113">
        <f t="shared" si="0"/>
        <v>3.7649281700501511E-2</v>
      </c>
      <c r="I18" s="113">
        <f>G18/'סכום נכסי הקרן'!$C$42</f>
        <v>1.412338099960429E-3</v>
      </c>
      <c r="J18" s="111" t="s">
        <v>3670</v>
      </c>
    </row>
    <row r="19" spans="2:10">
      <c r="B19" s="112" t="s">
        <v>3671</v>
      </c>
      <c r="C19" s="77">
        <v>44742</v>
      </c>
      <c r="D19" s="74" t="s">
        <v>3658</v>
      </c>
      <c r="E19" s="97">
        <v>4.2500000000000003E-2</v>
      </c>
      <c r="F19" s="106" t="s">
        <v>133</v>
      </c>
      <c r="G19" s="127">
        <v>51088.576999999997</v>
      </c>
      <c r="H19" s="113">
        <f t="shared" si="0"/>
        <v>2.2644509098348895E-2</v>
      </c>
      <c r="I19" s="113">
        <f>G19/'סכום נכסי הקרן'!$C$42</f>
        <v>8.4946382799310394E-4</v>
      </c>
      <c r="J19" s="111" t="s">
        <v>3672</v>
      </c>
    </row>
    <row r="20" spans="2:10">
      <c r="B20" s="112" t="s">
        <v>3673</v>
      </c>
      <c r="C20" s="77">
        <v>44926</v>
      </c>
      <c r="D20" s="74" t="s">
        <v>3658</v>
      </c>
      <c r="E20" s="97">
        <v>4.87E-2</v>
      </c>
      <c r="F20" s="106" t="s">
        <v>133</v>
      </c>
      <c r="G20" s="127">
        <v>70660</v>
      </c>
      <c r="H20" s="113">
        <f t="shared" si="0"/>
        <v>3.1319349781250186E-2</v>
      </c>
      <c r="I20" s="113">
        <f>G20/'סכום נכסי הקרן'!$C$42</f>
        <v>1.1748832637478381E-3</v>
      </c>
      <c r="J20" s="111" t="s">
        <v>3674</v>
      </c>
    </row>
    <row r="21" spans="2:10">
      <c r="B21" s="112" t="s">
        <v>3675</v>
      </c>
      <c r="C21" s="77">
        <v>44742</v>
      </c>
      <c r="D21" s="74" t="s">
        <v>3658</v>
      </c>
      <c r="E21" s="97">
        <v>3.4099999999999998E-2</v>
      </c>
      <c r="F21" s="106" t="s">
        <v>133</v>
      </c>
      <c r="G21" s="127">
        <v>20971.57</v>
      </c>
      <c r="H21" s="113">
        <f t="shared" si="0"/>
        <v>9.2954420647038336E-3</v>
      </c>
      <c r="I21" s="113">
        <f>G21/'סכום נכסי הקרן'!$C$42</f>
        <v>3.4870006520685317E-4</v>
      </c>
      <c r="J21" s="111" t="s">
        <v>3676</v>
      </c>
    </row>
    <row r="22" spans="2:10">
      <c r="B22" s="112" t="s">
        <v>3677</v>
      </c>
      <c r="C22" s="77">
        <v>44742</v>
      </c>
      <c r="D22" s="74" t="s">
        <v>3658</v>
      </c>
      <c r="E22" s="97">
        <v>1.0999999999999999E-2</v>
      </c>
      <c r="F22" s="106" t="s">
        <v>133</v>
      </c>
      <c r="G22" s="127">
        <v>9400</v>
      </c>
      <c r="H22" s="113">
        <f t="shared" si="0"/>
        <v>4.1664575140638515E-3</v>
      </c>
      <c r="I22" s="113">
        <f>G22/'סכום נכסי הקרן'!$C$42</f>
        <v>1.5629638662934724E-4</v>
      </c>
      <c r="J22" s="111" t="s">
        <v>3678</v>
      </c>
    </row>
    <row r="23" spans="2:10">
      <c r="B23" s="112" t="s">
        <v>3679</v>
      </c>
      <c r="C23" s="77">
        <v>44926</v>
      </c>
      <c r="D23" s="74" t="s">
        <v>3658</v>
      </c>
      <c r="E23" s="97">
        <v>3.8300000000000001E-2</v>
      </c>
      <c r="F23" s="106" t="s">
        <v>133</v>
      </c>
      <c r="G23" s="127">
        <v>20520</v>
      </c>
      <c r="H23" s="113">
        <f t="shared" si="0"/>
        <v>9.095288105169172E-3</v>
      </c>
      <c r="I23" s="113">
        <f>G23/'סכום נכסי הקרן'!$C$42</f>
        <v>3.411916865568304E-4</v>
      </c>
      <c r="J23" s="111" t="s">
        <v>3680</v>
      </c>
    </row>
    <row r="24" spans="2:10">
      <c r="B24" s="112" t="s">
        <v>3681</v>
      </c>
      <c r="C24" s="77">
        <v>44926</v>
      </c>
      <c r="D24" s="74" t="s">
        <v>3658</v>
      </c>
      <c r="E24" s="97">
        <v>5.5899999999999998E-2</v>
      </c>
      <c r="F24" s="106" t="s">
        <v>133</v>
      </c>
      <c r="G24" s="127">
        <v>23320</v>
      </c>
      <c r="H24" s="113">
        <f t="shared" si="0"/>
        <v>1.0336360556166916E-2</v>
      </c>
      <c r="I24" s="113">
        <f>G24/'סכום נכסי הקרן'!$C$42</f>
        <v>3.8774805704216785E-4</v>
      </c>
      <c r="J24" s="111" t="s">
        <v>3682</v>
      </c>
    </row>
    <row r="25" spans="2:10">
      <c r="B25" s="112" t="s">
        <v>3683</v>
      </c>
      <c r="C25" s="77">
        <v>44926</v>
      </c>
      <c r="D25" s="74" t="s">
        <v>3658</v>
      </c>
      <c r="E25" s="97">
        <v>6.3500000000000001E-2</v>
      </c>
      <c r="F25" s="106" t="s">
        <v>133</v>
      </c>
      <c r="G25" s="127">
        <v>44600.000100000005</v>
      </c>
      <c r="H25" s="113">
        <f t="shared" si="0"/>
        <v>1.9768511228073781E-2</v>
      </c>
      <c r="I25" s="113">
        <f>G25/'סכום נכסי הקרן'!$C$42</f>
        <v>7.4157647439346025E-4</v>
      </c>
      <c r="J25" s="111" t="s">
        <v>3684</v>
      </c>
    </row>
    <row r="26" spans="2:10">
      <c r="B26" s="112" t="s">
        <v>3685</v>
      </c>
      <c r="C26" s="77">
        <v>44926</v>
      </c>
      <c r="D26" s="74" t="s">
        <v>3658</v>
      </c>
      <c r="E26" s="97">
        <v>5.9499999999999997E-2</v>
      </c>
      <c r="F26" s="106" t="s">
        <v>133</v>
      </c>
      <c r="G26" s="127">
        <v>207875.00030000001</v>
      </c>
      <c r="H26" s="113">
        <f t="shared" si="0"/>
        <v>9.2138548615527699E-2</v>
      </c>
      <c r="I26" s="113">
        <f>G26/'סכום נכסי הקרן'!$C$42</f>
        <v>3.4563948316451575E-3</v>
      </c>
      <c r="J26" s="111" t="s">
        <v>3686</v>
      </c>
    </row>
    <row r="27" spans="2:10">
      <c r="B27" s="112" t="s">
        <v>3687</v>
      </c>
      <c r="C27" s="77">
        <v>44926</v>
      </c>
      <c r="D27" s="74" t="s">
        <v>3658</v>
      </c>
      <c r="E27" s="97">
        <v>6.4199999999999993E-2</v>
      </c>
      <c r="F27" s="106" t="s">
        <v>133</v>
      </c>
      <c r="G27" s="127">
        <v>76350.000020000007</v>
      </c>
      <c r="H27" s="113">
        <f t="shared" si="0"/>
        <v>3.3841386306606831E-2</v>
      </c>
      <c r="I27" s="113">
        <f>G27/'סכום נכסי הקרן'!$C$42</f>
        <v>1.2694924598166586E-3</v>
      </c>
      <c r="J27" s="111" t="s">
        <v>3688</v>
      </c>
    </row>
    <row r="28" spans="2:10">
      <c r="B28" s="112" t="s">
        <v>3689</v>
      </c>
      <c r="C28" s="77">
        <v>44742</v>
      </c>
      <c r="D28" s="74" t="s">
        <v>3658</v>
      </c>
      <c r="E28" s="97">
        <v>6.7900000000000002E-2</v>
      </c>
      <c r="F28" s="106" t="s">
        <v>133</v>
      </c>
      <c r="G28" s="127">
        <v>83666.039449999997</v>
      </c>
      <c r="H28" s="113">
        <f t="shared" si="0"/>
        <v>3.7084148801959052E-2</v>
      </c>
      <c r="I28" s="113">
        <f>G28/'סכום נכסי הקרן'!$C$42</f>
        <v>1.391138260598236E-3</v>
      </c>
      <c r="J28" s="111" t="s">
        <v>3690</v>
      </c>
    </row>
    <row r="29" spans="2:10">
      <c r="B29" s="112" t="s">
        <v>3691</v>
      </c>
      <c r="C29" s="77">
        <v>44926</v>
      </c>
      <c r="D29" s="74" t="s">
        <v>3658</v>
      </c>
      <c r="E29" s="97">
        <v>5.4199999999999998E-2</v>
      </c>
      <c r="F29" s="106" t="s">
        <v>133</v>
      </c>
      <c r="G29" s="127">
        <v>35479.023000000001</v>
      </c>
      <c r="H29" s="113">
        <f t="shared" si="0"/>
        <v>1.5725727869148318E-2</v>
      </c>
      <c r="I29" s="113">
        <f>G29/'סכום נכסי הקרן'!$C$42</f>
        <v>5.8991947830207487E-4</v>
      </c>
      <c r="J29" s="111" t="s">
        <v>3692</v>
      </c>
    </row>
    <row r="30" spans="2:10">
      <c r="B30" s="112" t="s">
        <v>3693</v>
      </c>
      <c r="C30" s="77">
        <v>44742</v>
      </c>
      <c r="D30" s="74" t="s">
        <v>3658</v>
      </c>
      <c r="E30" s="97">
        <v>6.4699999999999994E-2</v>
      </c>
      <c r="F30" s="106" t="s">
        <v>133</v>
      </c>
      <c r="G30" s="127">
        <v>31525.000359999998</v>
      </c>
      <c r="H30" s="113">
        <f t="shared" si="0"/>
        <v>1.3973146237317831E-2</v>
      </c>
      <c r="I30" s="113">
        <f>G30/'סכום נכסי הקרן'!$C$42</f>
        <v>5.2417485582519909E-4</v>
      </c>
      <c r="J30" s="111" t="s">
        <v>3694</v>
      </c>
    </row>
    <row r="31" spans="2:10">
      <c r="B31" s="112" t="s">
        <v>3695</v>
      </c>
      <c r="C31" s="77">
        <v>44926</v>
      </c>
      <c r="D31" s="74" t="s">
        <v>3658</v>
      </c>
      <c r="E31" s="97">
        <v>4.1099999999999998E-2</v>
      </c>
      <c r="F31" s="106" t="s">
        <v>133</v>
      </c>
      <c r="G31" s="127">
        <v>74910.000390000001</v>
      </c>
      <c r="H31" s="113">
        <f t="shared" si="0"/>
        <v>3.3203120638663992E-2</v>
      </c>
      <c r="I31" s="113">
        <f>G31/'סכום נכסי הקרן'!$C$42</f>
        <v>1.2455491897191483E-3</v>
      </c>
      <c r="J31" s="111" t="s">
        <v>3696</v>
      </c>
    </row>
    <row r="32" spans="2:10">
      <c r="B32" s="112" t="s">
        <v>3697</v>
      </c>
      <c r="C32" s="77">
        <v>44926</v>
      </c>
      <c r="D32" s="74" t="s">
        <v>3658</v>
      </c>
      <c r="E32" s="97">
        <v>6.2100000000000002E-2</v>
      </c>
      <c r="F32" s="106" t="s">
        <v>133</v>
      </c>
      <c r="G32" s="127">
        <v>25233.999920000002</v>
      </c>
      <c r="H32" s="113">
        <f t="shared" si="0"/>
        <v>1.1184722188996875E-2</v>
      </c>
      <c r="I32" s="113">
        <f>G32/'סכום נכסי הקרן'!$C$42</f>
        <v>4.1957266039374869E-4</v>
      </c>
      <c r="J32" s="111" t="s">
        <v>3698</v>
      </c>
    </row>
    <row r="33" spans="2:10">
      <c r="B33" s="112" t="s">
        <v>3699</v>
      </c>
      <c r="C33" s="77">
        <v>44742</v>
      </c>
      <c r="D33" s="74" t="s">
        <v>3658</v>
      </c>
      <c r="E33" s="97">
        <v>7.0000000000000007E-2</v>
      </c>
      <c r="F33" s="106" t="s">
        <v>133</v>
      </c>
      <c r="G33" s="127">
        <v>20875</v>
      </c>
      <c r="H33" s="113">
        <f t="shared" si="0"/>
        <v>9.2526383623492432E-3</v>
      </c>
      <c r="I33" s="113">
        <f>G33/'סכום נכסי הקרן'!$C$42</f>
        <v>3.4709436924336423E-4</v>
      </c>
      <c r="J33" s="111" t="s">
        <v>3700</v>
      </c>
    </row>
    <row r="34" spans="2:10">
      <c r="B34" s="112" t="s">
        <v>3701</v>
      </c>
      <c r="C34" s="77">
        <v>44926</v>
      </c>
      <c r="D34" s="74" t="s">
        <v>3658</v>
      </c>
      <c r="E34" s="97">
        <v>6.59E-2</v>
      </c>
      <c r="F34" s="106" t="s">
        <v>133</v>
      </c>
      <c r="G34" s="127">
        <v>124194.20016999998</v>
      </c>
      <c r="H34" s="113">
        <f t="shared" si="0"/>
        <v>5.5047857287387918E-2</v>
      </c>
      <c r="I34" s="113">
        <f>G34/'סכום נכסי הקרן'!$C$42</f>
        <v>2.0650111411588149E-3</v>
      </c>
      <c r="J34" s="111" t="s">
        <v>3702</v>
      </c>
    </row>
    <row r="35" spans="2:10">
      <c r="B35" s="112" t="s">
        <v>3703</v>
      </c>
      <c r="C35" s="77">
        <v>44742</v>
      </c>
      <c r="D35" s="74" t="s">
        <v>3658</v>
      </c>
      <c r="E35" s="97">
        <v>6.1499999999999999E-2</v>
      </c>
      <c r="F35" s="106" t="s">
        <v>133</v>
      </c>
      <c r="G35" s="127">
        <v>42977.921000000002</v>
      </c>
      <c r="H35" s="113">
        <f t="shared" si="0"/>
        <v>1.9049540626520488E-2</v>
      </c>
      <c r="I35" s="113">
        <f>G35/'סכום נכסי הקרן'!$C$42</f>
        <v>7.1460571884484497E-4</v>
      </c>
      <c r="J35" s="111" t="s">
        <v>3704</v>
      </c>
    </row>
    <row r="36" spans="2:10">
      <c r="B36" s="112" t="s">
        <v>3705</v>
      </c>
      <c r="C36" s="77">
        <v>44926</v>
      </c>
      <c r="D36" s="74" t="s">
        <v>3658</v>
      </c>
      <c r="E36" s="97">
        <v>4.58E-2</v>
      </c>
      <c r="F36" s="106" t="s">
        <v>133</v>
      </c>
      <c r="G36" s="127">
        <v>51100</v>
      </c>
      <c r="H36" s="113">
        <f t="shared" si="0"/>
        <v>2.2649572230708806E-2</v>
      </c>
      <c r="I36" s="113">
        <f>G36/'סכום נכסי הקרן'!$C$42</f>
        <v>8.4965376135740899E-4</v>
      </c>
      <c r="J36" s="111" t="s">
        <v>3706</v>
      </c>
    </row>
    <row r="37" spans="2:10">
      <c r="B37" s="112" t="s">
        <v>3707</v>
      </c>
      <c r="C37" s="77">
        <v>44926</v>
      </c>
      <c r="D37" s="74" t="s">
        <v>3658</v>
      </c>
      <c r="E37" s="97">
        <v>6.0600000000000001E-2</v>
      </c>
      <c r="F37" s="106" t="s">
        <v>133</v>
      </c>
      <c r="G37" s="127">
        <v>19675</v>
      </c>
      <c r="H37" s="113">
        <f t="shared" si="0"/>
        <v>8.7207501690644961E-3</v>
      </c>
      <c r="I37" s="113">
        <f>G37/'סכום נכסי הקרן'!$C$42</f>
        <v>3.2714163903536247E-4</v>
      </c>
      <c r="J37" s="111" t="s">
        <v>3684</v>
      </c>
    </row>
    <row r="38" spans="2:10">
      <c r="B38" s="112" t="s">
        <v>3708</v>
      </c>
      <c r="C38" s="77">
        <v>44926</v>
      </c>
      <c r="D38" s="74" t="s">
        <v>3658</v>
      </c>
      <c r="E38" s="97">
        <v>4.4299999999999999E-2</v>
      </c>
      <c r="F38" s="106" t="s">
        <v>133</v>
      </c>
      <c r="G38" s="127">
        <v>32425</v>
      </c>
      <c r="H38" s="113">
        <f t="shared" si="0"/>
        <v>1.4372062222714933E-2</v>
      </c>
      <c r="I38" s="113">
        <f>G38/'סכום נכסי הקרן'!$C$42</f>
        <v>5.3913939749538134E-4</v>
      </c>
      <c r="J38" s="111" t="s">
        <v>3706</v>
      </c>
    </row>
    <row r="39" spans="2:10">
      <c r="B39" s="112" t="s">
        <v>3709</v>
      </c>
      <c r="C39" s="77">
        <v>44926</v>
      </c>
      <c r="D39" s="74" t="s">
        <v>3667</v>
      </c>
      <c r="E39" s="97">
        <v>3.5400000000000001E-2</v>
      </c>
      <c r="F39" s="106" t="s">
        <v>133</v>
      </c>
      <c r="G39" s="127">
        <v>83231.99990000001</v>
      </c>
      <c r="H39" s="113">
        <f t="shared" si="0"/>
        <v>3.6891765041906034E-2</v>
      </c>
      <c r="I39" s="113">
        <f>G39/'סכום נכסי הקרן'!$C$42</f>
        <v>1.3839213655642759E-3</v>
      </c>
      <c r="J39" s="111" t="s">
        <v>3710</v>
      </c>
    </row>
    <row r="40" spans="2:10">
      <c r="B40" s="112" t="s">
        <v>3711</v>
      </c>
      <c r="C40" s="77">
        <v>44651</v>
      </c>
      <c r="D40" s="74" t="s">
        <v>3658</v>
      </c>
      <c r="E40" s="97">
        <v>6.1800000000000001E-2</v>
      </c>
      <c r="F40" s="106" t="s">
        <v>133</v>
      </c>
      <c r="G40" s="127">
        <v>35222.771000000001</v>
      </c>
      <c r="H40" s="113">
        <f t="shared" si="0"/>
        <v>1.5612146691393649E-2</v>
      </c>
      <c r="I40" s="113">
        <f>G40/'סכום נכסי הקרן'!$C$42</f>
        <v>5.8565870578435747E-4</v>
      </c>
      <c r="J40" s="111" t="s">
        <v>3712</v>
      </c>
    </row>
    <row r="41" spans="2:10">
      <c r="B41" s="112" t="s">
        <v>3713</v>
      </c>
      <c r="C41" s="77">
        <v>44926</v>
      </c>
      <c r="D41" s="74" t="s">
        <v>3658</v>
      </c>
      <c r="E41" s="97">
        <v>9.1000000000000004E-3</v>
      </c>
      <c r="F41" s="106" t="s">
        <v>133</v>
      </c>
      <c r="G41" s="127">
        <v>23501.83209</v>
      </c>
      <c r="H41" s="113">
        <f t="shared" si="0"/>
        <v>1.0416955841026324E-2</v>
      </c>
      <c r="I41" s="113">
        <f>G41/'סכום נכסי הקרן'!$C$42</f>
        <v>3.9077142923794043E-4</v>
      </c>
      <c r="J41" s="111" t="s">
        <v>3714</v>
      </c>
    </row>
    <row r="42" spans="2:10">
      <c r="B42" s="112" t="s">
        <v>3715</v>
      </c>
      <c r="C42" s="77">
        <v>44926</v>
      </c>
      <c r="D42" s="74" t="s">
        <v>3658</v>
      </c>
      <c r="E42" s="97">
        <v>4.58E-2</v>
      </c>
      <c r="F42" s="106" t="s">
        <v>133</v>
      </c>
      <c r="G42" s="127">
        <v>127093.503</v>
      </c>
      <c r="H42" s="113">
        <f t="shared" si="0"/>
        <v>5.6332944740749638E-2</v>
      </c>
      <c r="I42" s="113">
        <f>G42/'סכום נכסי הקרן'!$C$42</f>
        <v>2.1132186471240536E-3</v>
      </c>
      <c r="J42" s="111" t="s">
        <v>3716</v>
      </c>
    </row>
    <row r="43" spans="2:10">
      <c r="B43" s="112" t="s">
        <v>3717</v>
      </c>
      <c r="C43" s="77">
        <v>44834</v>
      </c>
      <c r="D43" s="74" t="s">
        <v>3658</v>
      </c>
      <c r="E43" s="97">
        <v>8.9999999999999998E-4</v>
      </c>
      <c r="F43" s="106" t="s">
        <v>133</v>
      </c>
      <c r="G43" s="127">
        <v>33409.701999999997</v>
      </c>
      <c r="H43" s="113">
        <f t="shared" si="0"/>
        <v>1.4808521695801496E-2</v>
      </c>
      <c r="I43" s="113">
        <f>G43/'סכום נכסי הקרן'!$C$42</f>
        <v>5.5551230861311442E-4</v>
      </c>
      <c r="J43" s="111" t="s">
        <v>3718</v>
      </c>
    </row>
    <row r="44" spans="2:10">
      <c r="B44" s="76"/>
      <c r="C44" s="77"/>
      <c r="D44" s="74"/>
      <c r="E44" s="97"/>
      <c r="F44" s="111"/>
      <c r="G44" s="111"/>
      <c r="H44" s="113"/>
      <c r="I44" s="111"/>
      <c r="J44" s="111"/>
    </row>
    <row r="45" spans="2:10">
      <c r="B45" s="108" t="s">
        <v>89</v>
      </c>
      <c r="C45" s="116"/>
      <c r="D45" s="115"/>
      <c r="E45" s="96">
        <v>0</v>
      </c>
      <c r="F45" s="93"/>
      <c r="G45" s="125">
        <v>510011.91562000004</v>
      </c>
      <c r="H45" s="104">
        <f t="shared" si="0"/>
        <v>0.22605776362734553</v>
      </c>
      <c r="I45" s="104">
        <f>G45/'סכום נכסי הקרן'!$C$42</f>
        <v>8.4801084626933577E-3</v>
      </c>
      <c r="J45" s="102"/>
    </row>
    <row r="46" spans="2:10">
      <c r="B46" s="112" t="s">
        <v>3719</v>
      </c>
      <c r="C46" s="77">
        <v>44926</v>
      </c>
      <c r="D46" s="74" t="s">
        <v>27</v>
      </c>
      <c r="E46" s="97">
        <v>0</v>
      </c>
      <c r="F46" s="106" t="s">
        <v>133</v>
      </c>
      <c r="G46" s="127">
        <v>8300</v>
      </c>
      <c r="H46" s="113">
        <f t="shared" si="0"/>
        <v>3.6788933368861665E-3</v>
      </c>
      <c r="I46" s="113">
        <f>G46/'סכום נכסי הקרן'!$C$42</f>
        <v>1.3800638393867895E-4</v>
      </c>
      <c r="J46" s="111" t="s">
        <v>3720</v>
      </c>
    </row>
    <row r="47" spans="2:10">
      <c r="B47" s="112" t="s">
        <v>3721</v>
      </c>
      <c r="C47" s="77">
        <v>44926</v>
      </c>
      <c r="D47" s="74" t="s">
        <v>27</v>
      </c>
      <c r="E47" s="97">
        <v>0</v>
      </c>
      <c r="F47" s="106" t="s">
        <v>133</v>
      </c>
      <c r="G47" s="127">
        <v>18112.975999999999</v>
      </c>
      <c r="H47" s="113">
        <f t="shared" si="0"/>
        <v>8.0283983997083176E-3</v>
      </c>
      <c r="I47" s="113">
        <f>G47/'סכום נכסי הקרן'!$C$42</f>
        <v>3.0116943616000932E-4</v>
      </c>
      <c r="J47" s="111" t="s">
        <v>3692</v>
      </c>
    </row>
    <row r="48" spans="2:10">
      <c r="B48" s="112" t="s">
        <v>3722</v>
      </c>
      <c r="C48" s="77">
        <v>44834</v>
      </c>
      <c r="D48" s="74" t="s">
        <v>27</v>
      </c>
      <c r="E48" s="97">
        <v>0</v>
      </c>
      <c r="F48" s="106" t="s">
        <v>133</v>
      </c>
      <c r="G48" s="127">
        <v>290238.43541999999</v>
      </c>
      <c r="H48" s="113">
        <f t="shared" si="0"/>
        <v>0.12864533086444624</v>
      </c>
      <c r="I48" s="113">
        <f>G48/'סכום נכסי הקרן'!$C$42</f>
        <v>4.8258743316065052E-3</v>
      </c>
      <c r="J48" s="111" t="s">
        <v>3723</v>
      </c>
    </row>
    <row r="49" spans="2:10">
      <c r="B49" s="112" t="s">
        <v>3724</v>
      </c>
      <c r="C49" s="77">
        <v>44834</v>
      </c>
      <c r="D49" s="74" t="s">
        <v>27</v>
      </c>
      <c r="E49" s="97">
        <v>0</v>
      </c>
      <c r="F49" s="106" t="s">
        <v>133</v>
      </c>
      <c r="G49" s="127">
        <v>169048.67600000001</v>
      </c>
      <c r="H49" s="113">
        <f t="shared" si="0"/>
        <v>7.4929162379015465E-2</v>
      </c>
      <c r="I49" s="113">
        <f>G49/'סכום נכסי הקרן'!$C$42</f>
        <v>2.8108188535399211E-3</v>
      </c>
      <c r="J49" s="111" t="s">
        <v>3725</v>
      </c>
    </row>
    <row r="50" spans="2:10">
      <c r="B50" s="112" t="s">
        <v>3726</v>
      </c>
      <c r="C50" s="77">
        <v>44377</v>
      </c>
      <c r="D50" s="74" t="s">
        <v>27</v>
      </c>
      <c r="E50" s="97">
        <v>0</v>
      </c>
      <c r="F50" s="106" t="s">
        <v>133</v>
      </c>
      <c r="G50" s="127">
        <v>7239.9676600000003</v>
      </c>
      <c r="H50" s="113">
        <f t="shared" si="0"/>
        <v>3.2090444317644977E-3</v>
      </c>
      <c r="I50" s="113">
        <f>G50/'סכום נכסי הקרן'!$C$42</f>
        <v>1.2038093452886495E-4</v>
      </c>
      <c r="J50" s="111" t="s">
        <v>3727</v>
      </c>
    </row>
    <row r="51" spans="2:10">
      <c r="B51" s="112" t="s">
        <v>3728</v>
      </c>
      <c r="C51" s="77">
        <v>44377</v>
      </c>
      <c r="D51" s="74" t="s">
        <v>27</v>
      </c>
      <c r="E51" s="97">
        <v>0</v>
      </c>
      <c r="F51" s="106" t="s">
        <v>133</v>
      </c>
      <c r="G51" s="127">
        <v>10053.24454</v>
      </c>
      <c r="H51" s="113">
        <f t="shared" si="0"/>
        <v>4.4560017291919553E-3</v>
      </c>
      <c r="I51" s="113">
        <f>G51/'סכום נכסי הקרן'!$C$42</f>
        <v>1.6715806335140576E-4</v>
      </c>
      <c r="J51" s="111" t="s">
        <v>3727</v>
      </c>
    </row>
    <row r="52" spans="2:10">
      <c r="B52" s="112" t="s">
        <v>3729</v>
      </c>
      <c r="C52" s="77">
        <v>44834</v>
      </c>
      <c r="D52" s="74" t="s">
        <v>27</v>
      </c>
      <c r="E52" s="97">
        <v>0</v>
      </c>
      <c r="F52" s="106" t="s">
        <v>133</v>
      </c>
      <c r="G52" s="127">
        <v>7018.616</v>
      </c>
      <c r="H52" s="113">
        <f t="shared" si="0"/>
        <v>3.110932486332848E-3</v>
      </c>
      <c r="I52" s="113">
        <f>G52/'סכום נכסי הקרן'!$C$42</f>
        <v>1.167004595679705E-4</v>
      </c>
      <c r="J52" s="111" t="s">
        <v>3730</v>
      </c>
    </row>
    <row r="53" spans="2:10">
      <c r="B53" s="141"/>
      <c r="C53" s="171"/>
      <c r="D53" s="142"/>
      <c r="E53" s="172"/>
      <c r="F53" s="153"/>
      <c r="G53" s="153"/>
      <c r="H53" s="153"/>
      <c r="I53" s="153"/>
      <c r="J53" s="142"/>
    </row>
    <row r="54" spans="2:10">
      <c r="B54" s="141"/>
      <c r="C54" s="171"/>
      <c r="D54" s="142"/>
      <c r="E54" s="172"/>
      <c r="F54" s="153"/>
      <c r="G54" s="153"/>
      <c r="H54" s="153"/>
      <c r="I54" s="153"/>
      <c r="J54" s="142"/>
    </row>
    <row r="55" spans="2:10">
      <c r="B55" s="141"/>
      <c r="C55" s="171"/>
      <c r="D55" s="142"/>
      <c r="E55" s="172"/>
      <c r="F55" s="153"/>
      <c r="G55" s="153"/>
      <c r="H55" s="153"/>
      <c r="I55" s="153"/>
      <c r="J55" s="142"/>
    </row>
    <row r="56" spans="2:10">
      <c r="B56" s="143"/>
      <c r="C56" s="171"/>
      <c r="D56" s="142"/>
      <c r="E56" s="172"/>
      <c r="F56" s="153"/>
      <c r="G56" s="153"/>
      <c r="H56" s="153"/>
      <c r="I56" s="153"/>
      <c r="J56" s="142"/>
    </row>
    <row r="57" spans="2:10">
      <c r="B57" s="143"/>
      <c r="C57" s="171"/>
      <c r="D57" s="142"/>
      <c r="E57" s="172"/>
      <c r="F57" s="153"/>
      <c r="G57" s="153"/>
      <c r="H57" s="153"/>
      <c r="I57" s="153"/>
      <c r="J57" s="142"/>
    </row>
    <row r="58" spans="2:10">
      <c r="B58" s="141"/>
      <c r="C58" s="171"/>
      <c r="D58" s="142"/>
      <c r="E58" s="172"/>
      <c r="F58" s="153"/>
      <c r="G58" s="153"/>
      <c r="H58" s="153"/>
      <c r="I58" s="153"/>
      <c r="J58" s="142"/>
    </row>
    <row r="59" spans="2:10">
      <c r="B59" s="141"/>
      <c r="C59" s="171"/>
      <c r="D59" s="142"/>
      <c r="E59" s="172"/>
      <c r="F59" s="153"/>
      <c r="G59" s="153"/>
      <c r="H59" s="153"/>
      <c r="I59" s="153"/>
      <c r="J59" s="142"/>
    </row>
    <row r="60" spans="2:10">
      <c r="B60" s="141"/>
      <c r="C60" s="171"/>
      <c r="D60" s="142"/>
      <c r="E60" s="172"/>
      <c r="F60" s="153"/>
      <c r="G60" s="153"/>
      <c r="H60" s="153"/>
      <c r="I60" s="153"/>
      <c r="J60" s="142"/>
    </row>
    <row r="61" spans="2:10">
      <c r="B61" s="141"/>
      <c r="C61" s="171"/>
      <c r="D61" s="142"/>
      <c r="E61" s="172"/>
      <c r="F61" s="153"/>
      <c r="G61" s="153"/>
      <c r="H61" s="153"/>
      <c r="I61" s="153"/>
      <c r="J61" s="142"/>
    </row>
    <row r="62" spans="2:10">
      <c r="B62" s="141"/>
      <c r="C62" s="171"/>
      <c r="D62" s="142"/>
      <c r="E62" s="172"/>
      <c r="F62" s="153"/>
      <c r="G62" s="153"/>
      <c r="H62" s="153"/>
      <c r="I62" s="153"/>
      <c r="J62" s="142"/>
    </row>
    <row r="63" spans="2:10">
      <c r="B63" s="141"/>
      <c r="C63" s="171"/>
      <c r="D63" s="142"/>
      <c r="E63" s="172"/>
      <c r="F63" s="153"/>
      <c r="G63" s="153"/>
      <c r="H63" s="153"/>
      <c r="I63" s="153"/>
      <c r="J63" s="142"/>
    </row>
    <row r="64" spans="2:10">
      <c r="B64" s="141"/>
      <c r="C64" s="171"/>
      <c r="D64" s="142"/>
      <c r="E64" s="172"/>
      <c r="F64" s="153"/>
      <c r="G64" s="153"/>
      <c r="H64" s="153"/>
      <c r="I64" s="153"/>
      <c r="J64" s="142"/>
    </row>
    <row r="65" spans="2:10">
      <c r="B65" s="141"/>
      <c r="C65" s="171"/>
      <c r="D65" s="142"/>
      <c r="E65" s="172"/>
      <c r="F65" s="153"/>
      <c r="G65" s="153"/>
      <c r="H65" s="153"/>
      <c r="I65" s="153"/>
      <c r="J65" s="142"/>
    </row>
    <row r="66" spans="2:10">
      <c r="B66" s="141"/>
      <c r="C66" s="171"/>
      <c r="D66" s="142"/>
      <c r="E66" s="172"/>
      <c r="F66" s="153"/>
      <c r="G66" s="153"/>
      <c r="H66" s="153"/>
      <c r="I66" s="153"/>
      <c r="J66" s="142"/>
    </row>
    <row r="67" spans="2:10">
      <c r="B67" s="141"/>
      <c r="C67" s="171"/>
      <c r="D67" s="142"/>
      <c r="E67" s="172"/>
      <c r="F67" s="153"/>
      <c r="G67" s="153"/>
      <c r="H67" s="153"/>
      <c r="I67" s="153"/>
      <c r="J67" s="142"/>
    </row>
    <row r="68" spans="2:10">
      <c r="B68" s="141"/>
      <c r="C68" s="171"/>
      <c r="D68" s="142"/>
      <c r="E68" s="172"/>
      <c r="F68" s="153"/>
      <c r="G68" s="153"/>
      <c r="H68" s="153"/>
      <c r="I68" s="153"/>
      <c r="J68" s="142"/>
    </row>
    <row r="69" spans="2:10">
      <c r="B69" s="141"/>
      <c r="C69" s="171"/>
      <c r="D69" s="142"/>
      <c r="E69" s="172"/>
      <c r="F69" s="153"/>
      <c r="G69" s="153"/>
      <c r="H69" s="153"/>
      <c r="I69" s="153"/>
      <c r="J69" s="142"/>
    </row>
    <row r="70" spans="2:10">
      <c r="B70" s="141"/>
      <c r="C70" s="171"/>
      <c r="D70" s="142"/>
      <c r="E70" s="172"/>
      <c r="F70" s="153"/>
      <c r="G70" s="153"/>
      <c r="H70" s="153"/>
      <c r="I70" s="153"/>
      <c r="J70" s="142"/>
    </row>
    <row r="71" spans="2:10">
      <c r="B71" s="141"/>
      <c r="C71" s="171"/>
      <c r="D71" s="142"/>
      <c r="E71" s="172"/>
      <c r="F71" s="153"/>
      <c r="G71" s="153"/>
      <c r="H71" s="153"/>
      <c r="I71" s="153"/>
      <c r="J71" s="142"/>
    </row>
    <row r="72" spans="2:10">
      <c r="B72" s="141"/>
      <c r="C72" s="171"/>
      <c r="D72" s="142"/>
      <c r="E72" s="172"/>
      <c r="F72" s="153"/>
      <c r="G72" s="153"/>
      <c r="H72" s="153"/>
      <c r="I72" s="153"/>
      <c r="J72" s="142"/>
    </row>
    <row r="73" spans="2:10">
      <c r="B73" s="141"/>
      <c r="C73" s="171"/>
      <c r="D73" s="142"/>
      <c r="E73" s="172"/>
      <c r="F73" s="153"/>
      <c r="G73" s="153"/>
      <c r="H73" s="153"/>
      <c r="I73" s="153"/>
      <c r="J73" s="142"/>
    </row>
    <row r="74" spans="2:10">
      <c r="B74" s="141"/>
      <c r="C74" s="171"/>
      <c r="D74" s="142"/>
      <c r="E74" s="172"/>
      <c r="F74" s="153"/>
      <c r="G74" s="153"/>
      <c r="H74" s="153"/>
      <c r="I74" s="153"/>
      <c r="J74" s="142"/>
    </row>
    <row r="75" spans="2:10">
      <c r="B75" s="141"/>
      <c r="C75" s="171"/>
      <c r="D75" s="142"/>
      <c r="E75" s="172"/>
      <c r="F75" s="153"/>
      <c r="G75" s="153"/>
      <c r="H75" s="153"/>
      <c r="I75" s="153"/>
      <c r="J75" s="142"/>
    </row>
    <row r="76" spans="2:10">
      <c r="B76" s="141"/>
      <c r="C76" s="171"/>
      <c r="D76" s="142"/>
      <c r="E76" s="172"/>
      <c r="F76" s="153"/>
      <c r="G76" s="153"/>
      <c r="H76" s="153"/>
      <c r="I76" s="153"/>
      <c r="J76" s="142"/>
    </row>
    <row r="77" spans="2:10">
      <c r="B77" s="141"/>
      <c r="C77" s="171"/>
      <c r="D77" s="142"/>
      <c r="E77" s="172"/>
      <c r="F77" s="153"/>
      <c r="G77" s="153"/>
      <c r="H77" s="153"/>
      <c r="I77" s="153"/>
      <c r="J77" s="142"/>
    </row>
    <row r="78" spans="2:10">
      <c r="B78" s="141"/>
      <c r="C78" s="171"/>
      <c r="D78" s="142"/>
      <c r="E78" s="172"/>
      <c r="F78" s="153"/>
      <c r="G78" s="153"/>
      <c r="H78" s="153"/>
      <c r="I78" s="153"/>
      <c r="J78" s="142"/>
    </row>
    <row r="79" spans="2:10">
      <c r="B79" s="141"/>
      <c r="C79" s="171"/>
      <c r="D79" s="142"/>
      <c r="E79" s="172"/>
      <c r="F79" s="153"/>
      <c r="G79" s="153"/>
      <c r="H79" s="153"/>
      <c r="I79" s="153"/>
      <c r="J79" s="142"/>
    </row>
    <row r="80" spans="2:10">
      <c r="B80" s="141"/>
      <c r="C80" s="171"/>
      <c r="D80" s="142"/>
      <c r="E80" s="172"/>
      <c r="F80" s="153"/>
      <c r="G80" s="153"/>
      <c r="H80" s="153"/>
      <c r="I80" s="153"/>
      <c r="J80" s="142"/>
    </row>
    <row r="81" spans="2:10">
      <c r="B81" s="141"/>
      <c r="C81" s="171"/>
      <c r="D81" s="142"/>
      <c r="E81" s="172"/>
      <c r="F81" s="153"/>
      <c r="G81" s="153"/>
      <c r="H81" s="153"/>
      <c r="I81" s="153"/>
      <c r="J81" s="142"/>
    </row>
    <row r="82" spans="2:10">
      <c r="B82" s="141"/>
      <c r="C82" s="171"/>
      <c r="D82" s="142"/>
      <c r="E82" s="172"/>
      <c r="F82" s="153"/>
      <c r="G82" s="153"/>
      <c r="H82" s="153"/>
      <c r="I82" s="153"/>
      <c r="J82" s="142"/>
    </row>
    <row r="83" spans="2:10">
      <c r="B83" s="141"/>
      <c r="C83" s="171"/>
      <c r="D83" s="142"/>
      <c r="E83" s="172"/>
      <c r="F83" s="153"/>
      <c r="G83" s="153"/>
      <c r="H83" s="153"/>
      <c r="I83" s="153"/>
      <c r="J83" s="142"/>
    </row>
    <row r="84" spans="2:10">
      <c r="B84" s="141"/>
      <c r="C84" s="171"/>
      <c r="D84" s="142"/>
      <c r="E84" s="172"/>
      <c r="F84" s="153"/>
      <c r="G84" s="153"/>
      <c r="H84" s="153"/>
      <c r="I84" s="153"/>
      <c r="J84" s="142"/>
    </row>
    <row r="85" spans="2:10">
      <c r="B85" s="141"/>
      <c r="C85" s="171"/>
      <c r="D85" s="142"/>
      <c r="E85" s="172"/>
      <c r="F85" s="153"/>
      <c r="G85" s="153"/>
      <c r="H85" s="153"/>
      <c r="I85" s="153"/>
      <c r="J85" s="142"/>
    </row>
    <row r="86" spans="2:10">
      <c r="B86" s="141"/>
      <c r="C86" s="171"/>
      <c r="D86" s="142"/>
      <c r="E86" s="172"/>
      <c r="F86" s="153"/>
      <c r="G86" s="153"/>
      <c r="H86" s="153"/>
      <c r="I86" s="153"/>
      <c r="J86" s="142"/>
    </row>
    <row r="87" spans="2:10">
      <c r="B87" s="141"/>
      <c r="C87" s="171"/>
      <c r="D87" s="142"/>
      <c r="E87" s="172"/>
      <c r="F87" s="153"/>
      <c r="G87" s="153"/>
      <c r="H87" s="153"/>
      <c r="I87" s="153"/>
      <c r="J87" s="142"/>
    </row>
    <row r="88" spans="2:10">
      <c r="B88" s="141"/>
      <c r="C88" s="171"/>
      <c r="D88" s="142"/>
      <c r="E88" s="172"/>
      <c r="F88" s="153"/>
      <c r="G88" s="153"/>
      <c r="H88" s="153"/>
      <c r="I88" s="153"/>
      <c r="J88" s="142"/>
    </row>
    <row r="89" spans="2:10">
      <c r="B89" s="141"/>
      <c r="C89" s="171"/>
      <c r="D89" s="142"/>
      <c r="E89" s="172"/>
      <c r="F89" s="153"/>
      <c r="G89" s="153"/>
      <c r="H89" s="153"/>
      <c r="I89" s="153"/>
      <c r="J89" s="142"/>
    </row>
    <row r="90" spans="2:10">
      <c r="B90" s="141"/>
      <c r="C90" s="171"/>
      <c r="D90" s="142"/>
      <c r="E90" s="172"/>
      <c r="F90" s="153"/>
      <c r="G90" s="153"/>
      <c r="H90" s="153"/>
      <c r="I90" s="153"/>
      <c r="J90" s="142"/>
    </row>
    <row r="91" spans="2:10">
      <c r="B91" s="141"/>
      <c r="C91" s="171"/>
      <c r="D91" s="142"/>
      <c r="E91" s="172"/>
      <c r="F91" s="153"/>
      <c r="G91" s="153"/>
      <c r="H91" s="153"/>
      <c r="I91" s="153"/>
      <c r="J91" s="142"/>
    </row>
    <row r="92" spans="2:10">
      <c r="B92" s="141"/>
      <c r="C92" s="171"/>
      <c r="D92" s="142"/>
      <c r="E92" s="172"/>
      <c r="F92" s="153"/>
      <c r="G92" s="153"/>
      <c r="H92" s="153"/>
      <c r="I92" s="153"/>
      <c r="J92" s="142"/>
    </row>
    <row r="93" spans="2:10">
      <c r="B93" s="141"/>
      <c r="C93" s="171"/>
      <c r="D93" s="142"/>
      <c r="E93" s="172"/>
      <c r="F93" s="153"/>
      <c r="G93" s="153"/>
      <c r="H93" s="153"/>
      <c r="I93" s="153"/>
      <c r="J93" s="142"/>
    </row>
    <row r="94" spans="2:10">
      <c r="B94" s="141"/>
      <c r="C94" s="171"/>
      <c r="D94" s="142"/>
      <c r="E94" s="172"/>
      <c r="F94" s="153"/>
      <c r="G94" s="153"/>
      <c r="H94" s="153"/>
      <c r="I94" s="153"/>
      <c r="J94" s="142"/>
    </row>
    <row r="95" spans="2:10">
      <c r="B95" s="141"/>
      <c r="C95" s="171"/>
      <c r="D95" s="142"/>
      <c r="E95" s="172"/>
      <c r="F95" s="153"/>
      <c r="G95" s="153"/>
      <c r="H95" s="153"/>
      <c r="I95" s="153"/>
      <c r="J95" s="142"/>
    </row>
    <row r="96" spans="2:10">
      <c r="B96" s="141"/>
      <c r="C96" s="171"/>
      <c r="D96" s="142"/>
      <c r="E96" s="172"/>
      <c r="F96" s="153"/>
      <c r="G96" s="153"/>
      <c r="H96" s="153"/>
      <c r="I96" s="153"/>
      <c r="J96" s="142"/>
    </row>
    <row r="97" spans="2:10">
      <c r="B97" s="141"/>
      <c r="C97" s="171"/>
      <c r="D97" s="142"/>
      <c r="E97" s="172"/>
      <c r="F97" s="153"/>
      <c r="G97" s="153"/>
      <c r="H97" s="153"/>
      <c r="I97" s="153"/>
      <c r="J97" s="142"/>
    </row>
    <row r="98" spans="2:10">
      <c r="B98" s="141"/>
      <c r="C98" s="171"/>
      <c r="D98" s="142"/>
      <c r="E98" s="172"/>
      <c r="F98" s="153"/>
      <c r="G98" s="153"/>
      <c r="H98" s="153"/>
      <c r="I98" s="153"/>
      <c r="J98" s="142"/>
    </row>
    <row r="99" spans="2:10">
      <c r="B99" s="141"/>
      <c r="C99" s="171"/>
      <c r="D99" s="142"/>
      <c r="E99" s="172"/>
      <c r="F99" s="153"/>
      <c r="G99" s="153"/>
      <c r="H99" s="153"/>
      <c r="I99" s="153"/>
      <c r="J99" s="142"/>
    </row>
    <row r="100" spans="2:10">
      <c r="B100" s="141"/>
      <c r="C100" s="171"/>
      <c r="D100" s="142"/>
      <c r="E100" s="172"/>
      <c r="F100" s="153"/>
      <c r="G100" s="153"/>
      <c r="H100" s="153"/>
      <c r="I100" s="153"/>
      <c r="J100" s="142"/>
    </row>
    <row r="101" spans="2:10">
      <c r="B101" s="141"/>
      <c r="C101" s="141"/>
      <c r="D101" s="142"/>
      <c r="E101" s="142"/>
      <c r="F101" s="153"/>
      <c r="G101" s="153"/>
      <c r="H101" s="153"/>
      <c r="I101" s="153"/>
      <c r="J101" s="142"/>
    </row>
    <row r="102" spans="2:10">
      <c r="B102" s="141"/>
      <c r="C102" s="141"/>
      <c r="D102" s="142"/>
      <c r="E102" s="142"/>
      <c r="F102" s="153"/>
      <c r="G102" s="153"/>
      <c r="H102" s="153"/>
      <c r="I102" s="153"/>
      <c r="J102" s="142"/>
    </row>
    <row r="103" spans="2:10">
      <c r="B103" s="141"/>
      <c r="C103" s="141"/>
      <c r="D103" s="142"/>
      <c r="E103" s="142"/>
      <c r="F103" s="153"/>
      <c r="G103" s="153"/>
      <c r="H103" s="153"/>
      <c r="I103" s="153"/>
      <c r="J103" s="142"/>
    </row>
    <row r="104" spans="2:10">
      <c r="B104" s="141"/>
      <c r="C104" s="141"/>
      <c r="D104" s="142"/>
      <c r="E104" s="142"/>
      <c r="F104" s="153"/>
      <c r="G104" s="153"/>
      <c r="H104" s="153"/>
      <c r="I104" s="153"/>
      <c r="J104" s="142"/>
    </row>
    <row r="105" spans="2:10">
      <c r="B105" s="141"/>
      <c r="C105" s="141"/>
      <c r="D105" s="142"/>
      <c r="E105" s="142"/>
      <c r="F105" s="153"/>
      <c r="G105" s="153"/>
      <c r="H105" s="153"/>
      <c r="I105" s="153"/>
      <c r="J105" s="142"/>
    </row>
    <row r="106" spans="2:10">
      <c r="B106" s="141"/>
      <c r="C106" s="141"/>
      <c r="D106" s="142"/>
      <c r="E106" s="142"/>
      <c r="F106" s="153"/>
      <c r="G106" s="153"/>
      <c r="H106" s="153"/>
      <c r="I106" s="153"/>
      <c r="J106" s="142"/>
    </row>
    <row r="107" spans="2:10">
      <c r="B107" s="141"/>
      <c r="C107" s="141"/>
      <c r="D107" s="142"/>
      <c r="E107" s="142"/>
      <c r="F107" s="153"/>
      <c r="G107" s="153"/>
      <c r="H107" s="153"/>
      <c r="I107" s="153"/>
      <c r="J107" s="142"/>
    </row>
    <row r="108" spans="2:10">
      <c r="B108" s="141"/>
      <c r="C108" s="141"/>
      <c r="D108" s="142"/>
      <c r="E108" s="142"/>
      <c r="F108" s="153"/>
      <c r="G108" s="153"/>
      <c r="H108" s="153"/>
      <c r="I108" s="153"/>
      <c r="J108" s="142"/>
    </row>
    <row r="109" spans="2:10">
      <c r="B109" s="141"/>
      <c r="C109" s="141"/>
      <c r="D109" s="142"/>
      <c r="E109" s="142"/>
      <c r="F109" s="153"/>
      <c r="G109" s="153"/>
      <c r="H109" s="153"/>
      <c r="I109" s="153"/>
      <c r="J109" s="142"/>
    </row>
    <row r="110" spans="2:10">
      <c r="B110" s="141"/>
      <c r="C110" s="141"/>
      <c r="D110" s="142"/>
      <c r="E110" s="142"/>
      <c r="F110" s="153"/>
      <c r="G110" s="153"/>
      <c r="H110" s="153"/>
      <c r="I110" s="153"/>
      <c r="J110" s="142"/>
    </row>
    <row r="111" spans="2:10">
      <c r="B111" s="141"/>
      <c r="C111" s="141"/>
      <c r="D111" s="142"/>
      <c r="E111" s="142"/>
      <c r="F111" s="153"/>
      <c r="G111" s="153"/>
      <c r="H111" s="153"/>
      <c r="I111" s="153"/>
      <c r="J111" s="142"/>
    </row>
    <row r="112" spans="2:10">
      <c r="B112" s="141"/>
      <c r="C112" s="141"/>
      <c r="D112" s="142"/>
      <c r="E112" s="142"/>
      <c r="F112" s="153"/>
      <c r="G112" s="153"/>
      <c r="H112" s="153"/>
      <c r="I112" s="153"/>
      <c r="J112" s="142"/>
    </row>
    <row r="113" spans="2:10">
      <c r="B113" s="141"/>
      <c r="C113" s="141"/>
      <c r="D113" s="142"/>
      <c r="E113" s="142"/>
      <c r="F113" s="153"/>
      <c r="G113" s="153"/>
      <c r="H113" s="153"/>
      <c r="I113" s="153"/>
      <c r="J113" s="142"/>
    </row>
    <row r="114" spans="2:10">
      <c r="B114" s="141"/>
      <c r="C114" s="141"/>
      <c r="D114" s="142"/>
      <c r="E114" s="142"/>
      <c r="F114" s="153"/>
      <c r="G114" s="153"/>
      <c r="H114" s="153"/>
      <c r="I114" s="153"/>
      <c r="J114" s="142"/>
    </row>
    <row r="115" spans="2:10">
      <c r="B115" s="141"/>
      <c r="C115" s="141"/>
      <c r="D115" s="142"/>
      <c r="E115" s="142"/>
      <c r="F115" s="153"/>
      <c r="G115" s="153"/>
      <c r="H115" s="153"/>
      <c r="I115" s="153"/>
      <c r="J115" s="142"/>
    </row>
    <row r="116" spans="2:10">
      <c r="B116" s="141"/>
      <c r="C116" s="141"/>
      <c r="D116" s="142"/>
      <c r="E116" s="142"/>
      <c r="F116" s="153"/>
      <c r="G116" s="153"/>
      <c r="H116" s="153"/>
      <c r="I116" s="153"/>
      <c r="J116" s="142"/>
    </row>
    <row r="117" spans="2:10">
      <c r="B117" s="141"/>
      <c r="C117" s="141"/>
      <c r="D117" s="142"/>
      <c r="E117" s="142"/>
      <c r="F117" s="153"/>
      <c r="G117" s="153"/>
      <c r="H117" s="153"/>
      <c r="I117" s="153"/>
      <c r="J117" s="142"/>
    </row>
    <row r="118" spans="2:10">
      <c r="B118" s="141"/>
      <c r="C118" s="141"/>
      <c r="D118" s="142"/>
      <c r="E118" s="142"/>
      <c r="F118" s="153"/>
      <c r="G118" s="153"/>
      <c r="H118" s="153"/>
      <c r="I118" s="153"/>
      <c r="J118" s="142"/>
    </row>
    <row r="119" spans="2:10">
      <c r="B119" s="141"/>
      <c r="C119" s="141"/>
      <c r="D119" s="142"/>
      <c r="E119" s="142"/>
      <c r="F119" s="153"/>
      <c r="G119" s="153"/>
      <c r="H119" s="153"/>
      <c r="I119" s="153"/>
      <c r="J119" s="142"/>
    </row>
    <row r="120" spans="2:10">
      <c r="B120" s="141"/>
      <c r="C120" s="141"/>
      <c r="D120" s="142"/>
      <c r="E120" s="142"/>
      <c r="F120" s="153"/>
      <c r="G120" s="153"/>
      <c r="H120" s="153"/>
      <c r="I120" s="153"/>
      <c r="J120" s="142"/>
    </row>
    <row r="121" spans="2:10">
      <c r="B121" s="141"/>
      <c r="C121" s="141"/>
      <c r="D121" s="142"/>
      <c r="E121" s="142"/>
      <c r="F121" s="153"/>
      <c r="G121" s="153"/>
      <c r="H121" s="153"/>
      <c r="I121" s="153"/>
      <c r="J121" s="142"/>
    </row>
    <row r="122" spans="2:10">
      <c r="B122" s="141"/>
      <c r="C122" s="141"/>
      <c r="D122" s="142"/>
      <c r="E122" s="142"/>
      <c r="F122" s="153"/>
      <c r="G122" s="153"/>
      <c r="H122" s="153"/>
      <c r="I122" s="153"/>
      <c r="J122" s="142"/>
    </row>
    <row r="123" spans="2:10">
      <c r="B123" s="141"/>
      <c r="C123" s="141"/>
      <c r="D123" s="142"/>
      <c r="E123" s="142"/>
      <c r="F123" s="153"/>
      <c r="G123" s="153"/>
      <c r="H123" s="153"/>
      <c r="I123" s="153"/>
      <c r="J123" s="142"/>
    </row>
    <row r="124" spans="2:10">
      <c r="B124" s="141"/>
      <c r="C124" s="141"/>
      <c r="D124" s="142"/>
      <c r="E124" s="142"/>
      <c r="F124" s="153"/>
      <c r="G124" s="153"/>
      <c r="H124" s="153"/>
      <c r="I124" s="153"/>
      <c r="J124" s="142"/>
    </row>
    <row r="125" spans="2:10">
      <c r="B125" s="141"/>
      <c r="C125" s="141"/>
      <c r="D125" s="142"/>
      <c r="E125" s="142"/>
      <c r="F125" s="153"/>
      <c r="G125" s="153"/>
      <c r="H125" s="153"/>
      <c r="I125" s="153"/>
      <c r="J125" s="142"/>
    </row>
    <row r="126" spans="2:10">
      <c r="B126" s="141"/>
      <c r="C126" s="141"/>
      <c r="D126" s="142"/>
      <c r="E126" s="142"/>
      <c r="F126" s="153"/>
      <c r="G126" s="153"/>
      <c r="H126" s="153"/>
      <c r="I126" s="153"/>
      <c r="J126" s="142"/>
    </row>
    <row r="127" spans="2:10">
      <c r="B127" s="141"/>
      <c r="C127" s="141"/>
      <c r="D127" s="142"/>
      <c r="E127" s="142"/>
      <c r="F127" s="153"/>
      <c r="G127" s="153"/>
      <c r="H127" s="153"/>
      <c r="I127" s="153"/>
      <c r="J127" s="142"/>
    </row>
    <row r="128" spans="2:10">
      <c r="B128" s="141"/>
      <c r="C128" s="141"/>
      <c r="D128" s="142"/>
      <c r="E128" s="142"/>
      <c r="F128" s="153"/>
      <c r="G128" s="153"/>
      <c r="H128" s="153"/>
      <c r="I128" s="153"/>
      <c r="J128" s="142"/>
    </row>
    <row r="129" spans="2:10">
      <c r="B129" s="141"/>
      <c r="C129" s="141"/>
      <c r="D129" s="142"/>
      <c r="E129" s="142"/>
      <c r="F129" s="153"/>
      <c r="G129" s="153"/>
      <c r="H129" s="153"/>
      <c r="I129" s="153"/>
      <c r="J129" s="142"/>
    </row>
    <row r="130" spans="2:10">
      <c r="B130" s="141"/>
      <c r="C130" s="141"/>
      <c r="D130" s="142"/>
      <c r="E130" s="142"/>
      <c r="F130" s="153"/>
      <c r="G130" s="153"/>
      <c r="H130" s="153"/>
      <c r="I130" s="153"/>
      <c r="J130" s="142"/>
    </row>
    <row r="131" spans="2:10">
      <c r="B131" s="141"/>
      <c r="C131" s="141"/>
      <c r="D131" s="142"/>
      <c r="E131" s="142"/>
      <c r="F131" s="153"/>
      <c r="G131" s="153"/>
      <c r="H131" s="153"/>
      <c r="I131" s="153"/>
      <c r="J131" s="142"/>
    </row>
    <row r="132" spans="2:10">
      <c r="B132" s="141"/>
      <c r="C132" s="141"/>
      <c r="D132" s="142"/>
      <c r="E132" s="142"/>
      <c r="F132" s="153"/>
      <c r="G132" s="153"/>
      <c r="H132" s="153"/>
      <c r="I132" s="153"/>
      <c r="J132" s="142"/>
    </row>
    <row r="133" spans="2:10">
      <c r="B133" s="141"/>
      <c r="C133" s="141"/>
      <c r="D133" s="142"/>
      <c r="E133" s="142"/>
      <c r="F133" s="153"/>
      <c r="G133" s="153"/>
      <c r="H133" s="153"/>
      <c r="I133" s="153"/>
      <c r="J133" s="142"/>
    </row>
    <row r="134" spans="2:10">
      <c r="B134" s="141"/>
      <c r="C134" s="141"/>
      <c r="D134" s="142"/>
      <c r="E134" s="142"/>
      <c r="F134" s="153"/>
      <c r="G134" s="153"/>
      <c r="H134" s="153"/>
      <c r="I134" s="153"/>
      <c r="J134" s="142"/>
    </row>
    <row r="135" spans="2:10">
      <c r="B135" s="141"/>
      <c r="C135" s="141"/>
      <c r="D135" s="142"/>
      <c r="E135" s="142"/>
      <c r="F135" s="153"/>
      <c r="G135" s="153"/>
      <c r="H135" s="153"/>
      <c r="I135" s="153"/>
      <c r="J135" s="142"/>
    </row>
    <row r="136" spans="2:10">
      <c r="B136" s="141"/>
      <c r="C136" s="141"/>
      <c r="D136" s="142"/>
      <c r="E136" s="142"/>
      <c r="F136" s="153"/>
      <c r="G136" s="153"/>
      <c r="H136" s="153"/>
      <c r="I136" s="153"/>
      <c r="J136" s="142"/>
    </row>
    <row r="137" spans="2:10">
      <c r="B137" s="141"/>
      <c r="C137" s="141"/>
      <c r="D137" s="142"/>
      <c r="E137" s="142"/>
      <c r="F137" s="153"/>
      <c r="G137" s="153"/>
      <c r="H137" s="153"/>
      <c r="I137" s="153"/>
      <c r="J137" s="142"/>
    </row>
    <row r="138" spans="2:10">
      <c r="B138" s="141"/>
      <c r="C138" s="141"/>
      <c r="D138" s="142"/>
      <c r="E138" s="142"/>
      <c r="F138" s="153"/>
      <c r="G138" s="153"/>
      <c r="H138" s="153"/>
      <c r="I138" s="153"/>
      <c r="J138" s="142"/>
    </row>
    <row r="139" spans="2:10">
      <c r="B139" s="141"/>
      <c r="C139" s="141"/>
      <c r="D139" s="142"/>
      <c r="E139" s="142"/>
      <c r="F139" s="153"/>
      <c r="G139" s="153"/>
      <c r="H139" s="153"/>
      <c r="I139" s="153"/>
      <c r="J139" s="142"/>
    </row>
    <row r="140" spans="2:10">
      <c r="B140" s="141"/>
      <c r="C140" s="141"/>
      <c r="D140" s="142"/>
      <c r="E140" s="142"/>
      <c r="F140" s="153"/>
      <c r="G140" s="153"/>
      <c r="H140" s="153"/>
      <c r="I140" s="153"/>
      <c r="J140" s="142"/>
    </row>
    <row r="141" spans="2:10">
      <c r="B141" s="141"/>
      <c r="C141" s="141"/>
      <c r="D141" s="142"/>
      <c r="E141" s="142"/>
      <c r="F141" s="153"/>
      <c r="G141" s="153"/>
      <c r="H141" s="153"/>
      <c r="I141" s="153"/>
      <c r="J141" s="142"/>
    </row>
    <row r="142" spans="2:10">
      <c r="B142" s="141"/>
      <c r="C142" s="141"/>
      <c r="D142" s="142"/>
      <c r="E142" s="142"/>
      <c r="F142" s="153"/>
      <c r="G142" s="153"/>
      <c r="H142" s="153"/>
      <c r="I142" s="153"/>
      <c r="J142" s="142"/>
    </row>
    <row r="143" spans="2:10">
      <c r="B143" s="141"/>
      <c r="C143" s="141"/>
      <c r="D143" s="142"/>
      <c r="E143" s="142"/>
      <c r="F143" s="153"/>
      <c r="G143" s="153"/>
      <c r="H143" s="153"/>
      <c r="I143" s="153"/>
      <c r="J143" s="142"/>
    </row>
    <row r="144" spans="2:10">
      <c r="B144" s="141"/>
      <c r="C144" s="141"/>
      <c r="D144" s="142"/>
      <c r="E144" s="142"/>
      <c r="F144" s="153"/>
      <c r="G144" s="153"/>
      <c r="H144" s="153"/>
      <c r="I144" s="153"/>
      <c r="J144" s="142"/>
    </row>
    <row r="145" spans="2:10">
      <c r="B145" s="141"/>
      <c r="C145" s="141"/>
      <c r="D145" s="142"/>
      <c r="E145" s="142"/>
      <c r="F145" s="153"/>
      <c r="G145" s="153"/>
      <c r="H145" s="153"/>
      <c r="I145" s="153"/>
      <c r="J145" s="142"/>
    </row>
    <row r="146" spans="2:10">
      <c r="B146" s="141"/>
      <c r="C146" s="141"/>
      <c r="D146" s="142"/>
      <c r="E146" s="142"/>
      <c r="F146" s="153"/>
      <c r="G146" s="153"/>
      <c r="H146" s="153"/>
      <c r="I146" s="153"/>
      <c r="J146" s="142"/>
    </row>
    <row r="147" spans="2:10">
      <c r="B147" s="141"/>
      <c r="C147" s="141"/>
      <c r="D147" s="142"/>
      <c r="E147" s="142"/>
      <c r="F147" s="153"/>
      <c r="G147" s="153"/>
      <c r="H147" s="153"/>
      <c r="I147" s="153"/>
      <c r="J147" s="142"/>
    </row>
    <row r="148" spans="2:10">
      <c r="B148" s="141"/>
      <c r="C148" s="141"/>
      <c r="D148" s="142"/>
      <c r="E148" s="142"/>
      <c r="F148" s="153"/>
      <c r="G148" s="153"/>
      <c r="H148" s="153"/>
      <c r="I148" s="153"/>
      <c r="J148" s="142"/>
    </row>
    <row r="149" spans="2:10">
      <c r="B149" s="141"/>
      <c r="C149" s="141"/>
      <c r="D149" s="142"/>
      <c r="E149" s="142"/>
      <c r="F149" s="153"/>
      <c r="G149" s="153"/>
      <c r="H149" s="153"/>
      <c r="I149" s="153"/>
      <c r="J149" s="142"/>
    </row>
    <row r="150" spans="2:10">
      <c r="B150" s="141"/>
      <c r="C150" s="141"/>
      <c r="D150" s="142"/>
      <c r="E150" s="142"/>
      <c r="F150" s="153"/>
      <c r="G150" s="153"/>
      <c r="H150" s="153"/>
      <c r="I150" s="153"/>
      <c r="J150" s="142"/>
    </row>
    <row r="151" spans="2:10">
      <c r="B151" s="141"/>
      <c r="C151" s="141"/>
      <c r="D151" s="142"/>
      <c r="E151" s="142"/>
      <c r="F151" s="153"/>
      <c r="G151" s="153"/>
      <c r="H151" s="153"/>
      <c r="I151" s="153"/>
      <c r="J151" s="142"/>
    </row>
    <row r="152" spans="2:10">
      <c r="B152" s="141"/>
      <c r="C152" s="141"/>
      <c r="D152" s="142"/>
      <c r="E152" s="142"/>
      <c r="F152" s="153"/>
      <c r="G152" s="153"/>
      <c r="H152" s="153"/>
      <c r="I152" s="153"/>
      <c r="J152" s="142"/>
    </row>
    <row r="153" spans="2:10">
      <c r="B153" s="141"/>
      <c r="C153" s="141"/>
      <c r="D153" s="142"/>
      <c r="E153" s="142"/>
      <c r="F153" s="153"/>
      <c r="G153" s="153"/>
      <c r="H153" s="153"/>
      <c r="I153" s="153"/>
      <c r="J153" s="142"/>
    </row>
    <row r="154" spans="2:10">
      <c r="B154" s="141"/>
      <c r="C154" s="141"/>
      <c r="D154" s="142"/>
      <c r="E154" s="142"/>
      <c r="F154" s="153"/>
      <c r="G154" s="153"/>
      <c r="H154" s="153"/>
      <c r="I154" s="153"/>
      <c r="J154" s="142"/>
    </row>
    <row r="155" spans="2:10">
      <c r="B155" s="141"/>
      <c r="C155" s="141"/>
      <c r="D155" s="142"/>
      <c r="E155" s="142"/>
      <c r="F155" s="153"/>
      <c r="G155" s="153"/>
      <c r="H155" s="153"/>
      <c r="I155" s="153"/>
      <c r="J155" s="142"/>
    </row>
    <row r="156" spans="2:10">
      <c r="B156" s="141"/>
      <c r="C156" s="141"/>
      <c r="D156" s="142"/>
      <c r="E156" s="142"/>
      <c r="F156" s="153"/>
      <c r="G156" s="153"/>
      <c r="H156" s="153"/>
      <c r="I156" s="153"/>
      <c r="J156" s="142"/>
    </row>
    <row r="157" spans="2:10">
      <c r="B157" s="141"/>
      <c r="C157" s="141"/>
      <c r="D157" s="142"/>
      <c r="E157" s="142"/>
      <c r="F157" s="153"/>
      <c r="G157" s="153"/>
      <c r="H157" s="153"/>
      <c r="I157" s="153"/>
      <c r="J157" s="142"/>
    </row>
    <row r="158" spans="2:10">
      <c r="B158" s="141"/>
      <c r="C158" s="141"/>
      <c r="D158" s="142"/>
      <c r="E158" s="142"/>
      <c r="F158" s="153"/>
      <c r="G158" s="153"/>
      <c r="H158" s="153"/>
      <c r="I158" s="153"/>
      <c r="J158" s="142"/>
    </row>
    <row r="159" spans="2:10">
      <c r="B159" s="141"/>
      <c r="C159" s="141"/>
      <c r="D159" s="142"/>
      <c r="E159" s="142"/>
      <c r="F159" s="153"/>
      <c r="G159" s="153"/>
      <c r="H159" s="153"/>
      <c r="I159" s="153"/>
      <c r="J159" s="142"/>
    </row>
    <row r="160" spans="2:10">
      <c r="B160" s="141"/>
      <c r="C160" s="141"/>
      <c r="D160" s="142"/>
      <c r="E160" s="142"/>
      <c r="F160" s="153"/>
      <c r="G160" s="153"/>
      <c r="H160" s="153"/>
      <c r="I160" s="153"/>
      <c r="J160" s="142"/>
    </row>
    <row r="161" spans="2:10">
      <c r="B161" s="141"/>
      <c r="C161" s="141"/>
      <c r="D161" s="142"/>
      <c r="E161" s="142"/>
      <c r="F161" s="153"/>
      <c r="G161" s="153"/>
      <c r="H161" s="153"/>
      <c r="I161" s="153"/>
      <c r="J161" s="142"/>
    </row>
    <row r="162" spans="2:10">
      <c r="B162" s="141"/>
      <c r="C162" s="141"/>
      <c r="D162" s="142"/>
      <c r="E162" s="142"/>
      <c r="F162" s="153"/>
      <c r="G162" s="153"/>
      <c r="H162" s="153"/>
      <c r="I162" s="153"/>
      <c r="J162" s="142"/>
    </row>
    <row r="163" spans="2:10">
      <c r="B163" s="141"/>
      <c r="C163" s="141"/>
      <c r="D163" s="142"/>
      <c r="E163" s="142"/>
      <c r="F163" s="153"/>
      <c r="G163" s="153"/>
      <c r="H163" s="153"/>
      <c r="I163" s="153"/>
      <c r="J163" s="142"/>
    </row>
    <row r="164" spans="2:10">
      <c r="B164" s="141"/>
      <c r="C164" s="141"/>
      <c r="D164" s="142"/>
      <c r="E164" s="142"/>
      <c r="F164" s="153"/>
      <c r="G164" s="153"/>
      <c r="H164" s="153"/>
      <c r="I164" s="153"/>
      <c r="J164" s="142"/>
    </row>
    <row r="165" spans="2:10">
      <c r="B165" s="141"/>
      <c r="C165" s="141"/>
      <c r="D165" s="142"/>
      <c r="E165" s="142"/>
      <c r="F165" s="153"/>
      <c r="G165" s="153"/>
      <c r="H165" s="153"/>
      <c r="I165" s="153"/>
      <c r="J165" s="142"/>
    </row>
    <row r="166" spans="2:10">
      <c r="B166" s="141"/>
      <c r="C166" s="141"/>
      <c r="D166" s="142"/>
      <c r="E166" s="142"/>
      <c r="F166" s="153"/>
      <c r="G166" s="153"/>
      <c r="H166" s="153"/>
      <c r="I166" s="153"/>
      <c r="J166" s="142"/>
    </row>
    <row r="167" spans="2:10">
      <c r="B167" s="141"/>
      <c r="C167" s="141"/>
      <c r="D167" s="142"/>
      <c r="E167" s="142"/>
      <c r="F167" s="153"/>
      <c r="G167" s="153"/>
      <c r="H167" s="153"/>
      <c r="I167" s="153"/>
      <c r="J167" s="142"/>
    </row>
    <row r="168" spans="2:10">
      <c r="B168" s="141"/>
      <c r="C168" s="141"/>
      <c r="D168" s="142"/>
      <c r="E168" s="142"/>
      <c r="F168" s="153"/>
      <c r="G168" s="153"/>
      <c r="H168" s="153"/>
      <c r="I168" s="153"/>
      <c r="J168" s="142"/>
    </row>
    <row r="169" spans="2:10">
      <c r="B169" s="141"/>
      <c r="C169" s="141"/>
      <c r="D169" s="142"/>
      <c r="E169" s="142"/>
      <c r="F169" s="153"/>
      <c r="G169" s="153"/>
      <c r="H169" s="153"/>
      <c r="I169" s="153"/>
      <c r="J169" s="142"/>
    </row>
    <row r="170" spans="2:10">
      <c r="B170" s="141"/>
      <c r="C170" s="141"/>
      <c r="D170" s="142"/>
      <c r="E170" s="142"/>
      <c r="F170" s="153"/>
      <c r="G170" s="153"/>
      <c r="H170" s="153"/>
      <c r="I170" s="153"/>
      <c r="J170" s="142"/>
    </row>
    <row r="171" spans="2:10">
      <c r="B171" s="141"/>
      <c r="C171" s="141"/>
      <c r="D171" s="142"/>
      <c r="E171" s="142"/>
      <c r="F171" s="153"/>
      <c r="G171" s="153"/>
      <c r="H171" s="153"/>
      <c r="I171" s="153"/>
      <c r="J171" s="142"/>
    </row>
    <row r="172" spans="2:10">
      <c r="B172" s="141"/>
      <c r="C172" s="141"/>
      <c r="D172" s="142"/>
      <c r="E172" s="142"/>
      <c r="F172" s="153"/>
      <c r="G172" s="153"/>
      <c r="H172" s="153"/>
      <c r="I172" s="153"/>
      <c r="J172" s="142"/>
    </row>
    <row r="173" spans="2:10">
      <c r="B173" s="141"/>
      <c r="C173" s="141"/>
      <c r="D173" s="142"/>
      <c r="E173" s="142"/>
      <c r="F173" s="153"/>
      <c r="G173" s="153"/>
      <c r="H173" s="153"/>
      <c r="I173" s="153"/>
      <c r="J173" s="142"/>
    </row>
    <row r="174" spans="2:10">
      <c r="B174" s="141"/>
      <c r="C174" s="141"/>
      <c r="D174" s="142"/>
      <c r="E174" s="142"/>
      <c r="F174" s="153"/>
      <c r="G174" s="153"/>
      <c r="H174" s="153"/>
      <c r="I174" s="153"/>
      <c r="J174" s="142"/>
    </row>
    <row r="175" spans="2:10">
      <c r="B175" s="141"/>
      <c r="C175" s="141"/>
      <c r="D175" s="142"/>
      <c r="E175" s="142"/>
      <c r="F175" s="153"/>
      <c r="G175" s="153"/>
      <c r="H175" s="153"/>
      <c r="I175" s="153"/>
      <c r="J175" s="142"/>
    </row>
    <row r="176" spans="2:10">
      <c r="B176" s="141"/>
      <c r="C176" s="141"/>
      <c r="D176" s="142"/>
      <c r="E176" s="142"/>
      <c r="F176" s="153"/>
      <c r="G176" s="153"/>
      <c r="H176" s="153"/>
      <c r="I176" s="153"/>
      <c r="J176" s="142"/>
    </row>
    <row r="177" spans="2:10">
      <c r="B177" s="141"/>
      <c r="C177" s="141"/>
      <c r="D177" s="142"/>
      <c r="E177" s="142"/>
      <c r="F177" s="153"/>
      <c r="G177" s="153"/>
      <c r="H177" s="153"/>
      <c r="I177" s="153"/>
      <c r="J177" s="142"/>
    </row>
    <row r="178" spans="2:10">
      <c r="B178" s="141"/>
      <c r="C178" s="141"/>
      <c r="D178" s="142"/>
      <c r="E178" s="142"/>
      <c r="F178" s="153"/>
      <c r="G178" s="153"/>
      <c r="H178" s="153"/>
      <c r="I178" s="153"/>
      <c r="J178" s="142"/>
    </row>
    <row r="179" spans="2:10">
      <c r="B179" s="141"/>
      <c r="C179" s="141"/>
      <c r="D179" s="142"/>
      <c r="E179" s="142"/>
      <c r="F179" s="153"/>
      <c r="G179" s="153"/>
      <c r="H179" s="153"/>
      <c r="I179" s="153"/>
      <c r="J179" s="142"/>
    </row>
    <row r="180" spans="2:10">
      <c r="B180" s="141"/>
      <c r="C180" s="141"/>
      <c r="D180" s="142"/>
      <c r="E180" s="142"/>
      <c r="F180" s="153"/>
      <c r="G180" s="153"/>
      <c r="H180" s="153"/>
      <c r="I180" s="153"/>
      <c r="J180" s="142"/>
    </row>
    <row r="181" spans="2:10">
      <c r="B181" s="141"/>
      <c r="C181" s="141"/>
      <c r="D181" s="142"/>
      <c r="E181" s="142"/>
      <c r="F181" s="153"/>
      <c r="G181" s="153"/>
      <c r="H181" s="153"/>
      <c r="I181" s="153"/>
      <c r="J181" s="142"/>
    </row>
    <row r="182" spans="2:10">
      <c r="B182" s="141"/>
      <c r="C182" s="141"/>
      <c r="D182" s="142"/>
      <c r="E182" s="142"/>
      <c r="F182" s="153"/>
      <c r="G182" s="153"/>
      <c r="H182" s="153"/>
      <c r="I182" s="153"/>
      <c r="J182" s="142"/>
    </row>
    <row r="183" spans="2:10">
      <c r="B183" s="141"/>
      <c r="C183" s="141"/>
      <c r="D183" s="142"/>
      <c r="E183" s="142"/>
      <c r="F183" s="153"/>
      <c r="G183" s="153"/>
      <c r="H183" s="153"/>
      <c r="I183" s="153"/>
      <c r="J183" s="142"/>
    </row>
    <row r="184" spans="2:10">
      <c r="B184" s="141"/>
      <c r="C184" s="141"/>
      <c r="D184" s="142"/>
      <c r="E184" s="142"/>
      <c r="F184" s="153"/>
      <c r="G184" s="153"/>
      <c r="H184" s="153"/>
      <c r="I184" s="153"/>
      <c r="J184" s="142"/>
    </row>
    <row r="185" spans="2:10">
      <c r="B185" s="141"/>
      <c r="C185" s="141"/>
      <c r="D185" s="142"/>
      <c r="E185" s="142"/>
      <c r="F185" s="153"/>
      <c r="G185" s="153"/>
      <c r="H185" s="153"/>
      <c r="I185" s="153"/>
      <c r="J185" s="142"/>
    </row>
    <row r="186" spans="2:10">
      <c r="B186" s="141"/>
      <c r="C186" s="141"/>
      <c r="D186" s="142"/>
      <c r="E186" s="142"/>
      <c r="F186" s="153"/>
      <c r="G186" s="153"/>
      <c r="H186" s="153"/>
      <c r="I186" s="153"/>
      <c r="J186" s="142"/>
    </row>
    <row r="187" spans="2:10">
      <c r="B187" s="141"/>
      <c r="C187" s="141"/>
      <c r="D187" s="142"/>
      <c r="E187" s="142"/>
      <c r="F187" s="153"/>
      <c r="G187" s="153"/>
      <c r="H187" s="153"/>
      <c r="I187" s="153"/>
      <c r="J187" s="142"/>
    </row>
    <row r="188" spans="2:10">
      <c r="B188" s="141"/>
      <c r="C188" s="141"/>
      <c r="D188" s="142"/>
      <c r="E188" s="142"/>
      <c r="F188" s="153"/>
      <c r="G188" s="153"/>
      <c r="H188" s="153"/>
      <c r="I188" s="153"/>
      <c r="J188" s="142"/>
    </row>
    <row r="189" spans="2:10">
      <c r="B189" s="141"/>
      <c r="C189" s="141"/>
      <c r="D189" s="142"/>
      <c r="E189" s="142"/>
      <c r="F189" s="153"/>
      <c r="G189" s="153"/>
      <c r="H189" s="153"/>
      <c r="I189" s="153"/>
      <c r="J189" s="142"/>
    </row>
    <row r="190" spans="2:10">
      <c r="B190" s="141"/>
      <c r="C190" s="141"/>
      <c r="D190" s="142"/>
      <c r="E190" s="142"/>
      <c r="F190" s="153"/>
      <c r="G190" s="153"/>
      <c r="H190" s="153"/>
      <c r="I190" s="153"/>
      <c r="J190" s="142"/>
    </row>
    <row r="191" spans="2:10">
      <c r="B191" s="141"/>
      <c r="C191" s="141"/>
      <c r="D191" s="142"/>
      <c r="E191" s="142"/>
      <c r="F191" s="153"/>
      <c r="G191" s="153"/>
      <c r="H191" s="153"/>
      <c r="I191" s="153"/>
      <c r="J191" s="142"/>
    </row>
    <row r="192" spans="2:10">
      <c r="B192" s="141"/>
      <c r="C192" s="141"/>
      <c r="D192" s="142"/>
      <c r="E192" s="142"/>
      <c r="F192" s="153"/>
      <c r="G192" s="153"/>
      <c r="H192" s="153"/>
      <c r="I192" s="153"/>
      <c r="J192" s="142"/>
    </row>
    <row r="193" spans="2:10">
      <c r="B193" s="141"/>
      <c r="C193" s="141"/>
      <c r="D193" s="142"/>
      <c r="E193" s="142"/>
      <c r="F193" s="153"/>
      <c r="G193" s="153"/>
      <c r="H193" s="153"/>
      <c r="I193" s="153"/>
      <c r="J193" s="142"/>
    </row>
    <row r="194" spans="2:10">
      <c r="B194" s="141"/>
      <c r="C194" s="141"/>
      <c r="D194" s="142"/>
      <c r="E194" s="142"/>
      <c r="F194" s="153"/>
      <c r="G194" s="153"/>
      <c r="H194" s="153"/>
      <c r="I194" s="153"/>
      <c r="J194" s="142"/>
    </row>
    <row r="195" spans="2:10">
      <c r="B195" s="141"/>
      <c r="C195" s="141"/>
      <c r="D195" s="142"/>
      <c r="E195" s="142"/>
      <c r="F195" s="153"/>
      <c r="G195" s="153"/>
      <c r="H195" s="153"/>
      <c r="I195" s="153"/>
      <c r="J195" s="142"/>
    </row>
    <row r="196" spans="2:10">
      <c r="B196" s="141"/>
      <c r="C196" s="141"/>
      <c r="D196" s="142"/>
      <c r="E196" s="142"/>
      <c r="F196" s="153"/>
      <c r="G196" s="153"/>
      <c r="H196" s="153"/>
      <c r="I196" s="153"/>
      <c r="J196" s="142"/>
    </row>
    <row r="197" spans="2:10">
      <c r="B197" s="141"/>
      <c r="C197" s="141"/>
      <c r="D197" s="142"/>
      <c r="E197" s="142"/>
      <c r="F197" s="153"/>
      <c r="G197" s="153"/>
      <c r="H197" s="153"/>
      <c r="I197" s="153"/>
      <c r="J197" s="142"/>
    </row>
    <row r="198" spans="2:10">
      <c r="B198" s="141"/>
      <c r="C198" s="141"/>
      <c r="D198" s="142"/>
      <c r="E198" s="142"/>
      <c r="F198" s="153"/>
      <c r="G198" s="153"/>
      <c r="H198" s="153"/>
      <c r="I198" s="153"/>
      <c r="J198" s="142"/>
    </row>
    <row r="199" spans="2:10">
      <c r="B199" s="141"/>
      <c r="C199" s="141"/>
      <c r="D199" s="142"/>
      <c r="E199" s="142"/>
      <c r="F199" s="153"/>
      <c r="G199" s="153"/>
      <c r="H199" s="153"/>
      <c r="I199" s="153"/>
      <c r="J199" s="142"/>
    </row>
    <row r="200" spans="2:10">
      <c r="B200" s="141"/>
      <c r="C200" s="141"/>
      <c r="D200" s="142"/>
      <c r="E200" s="142"/>
      <c r="F200" s="153"/>
      <c r="G200" s="153"/>
      <c r="H200" s="153"/>
      <c r="I200" s="153"/>
      <c r="J200" s="142"/>
    </row>
    <row r="201" spans="2:10">
      <c r="F201" s="3"/>
      <c r="G201" s="3"/>
      <c r="H201" s="3"/>
      <c r="I201" s="3"/>
    </row>
    <row r="202" spans="2:10">
      <c r="F202" s="3"/>
      <c r="G202" s="3"/>
      <c r="H202" s="3"/>
      <c r="I202" s="3"/>
    </row>
    <row r="203" spans="2:10">
      <c r="F203" s="3"/>
      <c r="G203" s="3"/>
      <c r="H203" s="3"/>
      <c r="I203" s="3"/>
    </row>
    <row r="204" spans="2:10">
      <c r="F204" s="3"/>
      <c r="G204" s="3"/>
      <c r="H204" s="3"/>
      <c r="I204" s="3"/>
    </row>
    <row r="205" spans="2:10">
      <c r="F205" s="3"/>
      <c r="G205" s="3"/>
      <c r="H205" s="3"/>
      <c r="I205" s="3"/>
    </row>
    <row r="206" spans="2:10">
      <c r="F206" s="3"/>
      <c r="G206" s="3"/>
      <c r="H206" s="3"/>
      <c r="I206" s="3"/>
    </row>
    <row r="207" spans="2:10">
      <c r="F207" s="3"/>
      <c r="G207" s="3"/>
      <c r="H207" s="3"/>
      <c r="I207" s="3"/>
    </row>
    <row r="208" spans="2:10">
      <c r="F208" s="3"/>
      <c r="G208" s="3"/>
      <c r="H208" s="3"/>
      <c r="I208" s="3"/>
    </row>
    <row r="209" spans="6:9">
      <c r="F209" s="3"/>
      <c r="G209" s="3"/>
      <c r="H209" s="3"/>
      <c r="I209" s="3"/>
    </row>
    <row r="210" spans="6:9">
      <c r="F210" s="3"/>
      <c r="G210" s="3"/>
      <c r="H210" s="3"/>
      <c r="I210" s="3"/>
    </row>
    <row r="211" spans="6:9">
      <c r="F211" s="3"/>
      <c r="G211" s="3"/>
      <c r="H211" s="3"/>
      <c r="I211" s="3"/>
    </row>
    <row r="212" spans="6:9">
      <c r="F212" s="3"/>
      <c r="G212" s="3"/>
      <c r="H212" s="3"/>
      <c r="I212" s="3"/>
    </row>
    <row r="213" spans="6:9">
      <c r="F213" s="3"/>
      <c r="G213" s="3"/>
      <c r="H213" s="3"/>
      <c r="I213" s="3"/>
    </row>
    <row r="214" spans="6:9">
      <c r="F214" s="3"/>
      <c r="G214" s="3"/>
      <c r="H214" s="3"/>
      <c r="I214" s="3"/>
    </row>
    <row r="215" spans="6:9">
      <c r="F215" s="3"/>
      <c r="G215" s="3"/>
      <c r="H215" s="3"/>
      <c r="I215" s="3"/>
    </row>
    <row r="216" spans="6:9">
      <c r="F216" s="3"/>
      <c r="G216" s="3"/>
      <c r="H216" s="3"/>
      <c r="I216" s="3"/>
    </row>
    <row r="217" spans="6:9">
      <c r="F217" s="3"/>
      <c r="G217" s="3"/>
      <c r="H217" s="3"/>
      <c r="I217" s="3"/>
    </row>
    <row r="218" spans="6:9">
      <c r="F218" s="3"/>
      <c r="G218" s="3"/>
      <c r="H218" s="3"/>
      <c r="I218" s="3"/>
    </row>
    <row r="219" spans="6:9">
      <c r="F219" s="3"/>
      <c r="G219" s="3"/>
      <c r="H219" s="3"/>
      <c r="I219" s="3"/>
    </row>
    <row r="220" spans="6:9">
      <c r="F220" s="3"/>
      <c r="G220" s="3"/>
      <c r="H220" s="3"/>
      <c r="I220" s="3"/>
    </row>
    <row r="221" spans="6:9">
      <c r="F221" s="3"/>
      <c r="G221" s="3"/>
      <c r="H221" s="3"/>
      <c r="I221" s="3"/>
    </row>
    <row r="222" spans="6:9">
      <c r="F222" s="3"/>
      <c r="G222" s="3"/>
      <c r="H222" s="3"/>
      <c r="I222" s="3"/>
    </row>
    <row r="223" spans="6:9">
      <c r="F223" s="3"/>
      <c r="G223" s="3"/>
      <c r="H223" s="3"/>
      <c r="I223" s="3"/>
    </row>
    <row r="224" spans="6:9">
      <c r="F224" s="3"/>
      <c r="G224" s="3"/>
      <c r="H224" s="3"/>
      <c r="I224" s="3"/>
    </row>
    <row r="225" spans="6:9">
      <c r="F225" s="3"/>
      <c r="G225" s="3"/>
      <c r="H225" s="3"/>
      <c r="I225" s="3"/>
    </row>
    <row r="226" spans="6:9">
      <c r="F226" s="3"/>
      <c r="G226" s="3"/>
      <c r="H226" s="3"/>
      <c r="I226" s="3"/>
    </row>
    <row r="227" spans="6:9">
      <c r="F227" s="3"/>
      <c r="G227" s="3"/>
      <c r="H227" s="3"/>
      <c r="I227" s="3"/>
    </row>
    <row r="228" spans="6:9">
      <c r="F228" s="3"/>
      <c r="G228" s="3"/>
      <c r="H228" s="3"/>
      <c r="I228" s="3"/>
    </row>
    <row r="229" spans="6:9">
      <c r="F229" s="3"/>
      <c r="G229" s="3"/>
      <c r="H229" s="3"/>
      <c r="I229" s="3"/>
    </row>
    <row r="230" spans="6:9">
      <c r="F230" s="3"/>
      <c r="G230" s="3"/>
      <c r="H230" s="3"/>
      <c r="I230" s="3"/>
    </row>
    <row r="231" spans="6:9">
      <c r="F231" s="3"/>
      <c r="G231" s="3"/>
      <c r="H231" s="3"/>
      <c r="I231" s="3"/>
    </row>
    <row r="232" spans="6:9">
      <c r="F232" s="3"/>
      <c r="G232" s="3"/>
      <c r="H232" s="3"/>
      <c r="I232" s="3"/>
    </row>
    <row r="233" spans="6:9">
      <c r="F233" s="3"/>
      <c r="G233" s="3"/>
      <c r="H233" s="3"/>
      <c r="I233" s="3"/>
    </row>
    <row r="234" spans="6:9">
      <c r="F234" s="3"/>
      <c r="G234" s="3"/>
      <c r="H234" s="3"/>
      <c r="I234" s="3"/>
    </row>
    <row r="235" spans="6:9">
      <c r="F235" s="3"/>
      <c r="G235" s="3"/>
      <c r="H235" s="3"/>
      <c r="I235" s="3"/>
    </row>
    <row r="236" spans="6:9">
      <c r="F236" s="3"/>
      <c r="G236" s="3"/>
      <c r="H236" s="3"/>
      <c r="I236" s="3"/>
    </row>
    <row r="237" spans="6:9">
      <c r="F237" s="3"/>
      <c r="G237" s="3"/>
      <c r="H237" s="3"/>
      <c r="I237" s="3"/>
    </row>
    <row r="238" spans="6:9">
      <c r="F238" s="3"/>
      <c r="G238" s="3"/>
      <c r="H238" s="3"/>
      <c r="I238" s="3"/>
    </row>
    <row r="239" spans="6:9">
      <c r="F239" s="3"/>
      <c r="G239" s="3"/>
      <c r="H239" s="3"/>
      <c r="I239" s="3"/>
    </row>
    <row r="240" spans="6:9">
      <c r="F240" s="3"/>
      <c r="G240" s="3"/>
      <c r="H240" s="3"/>
      <c r="I240" s="3"/>
    </row>
    <row r="241" spans="6:9">
      <c r="F241" s="3"/>
      <c r="G241" s="3"/>
      <c r="H241" s="3"/>
      <c r="I241" s="3"/>
    </row>
    <row r="242" spans="6:9">
      <c r="F242" s="3"/>
      <c r="G242" s="3"/>
      <c r="H242" s="3"/>
      <c r="I242" s="3"/>
    </row>
    <row r="243" spans="6:9">
      <c r="F243" s="3"/>
      <c r="G243" s="3"/>
      <c r="H243" s="3"/>
      <c r="I243" s="3"/>
    </row>
    <row r="244" spans="6:9">
      <c r="F244" s="3"/>
      <c r="G244" s="3"/>
      <c r="H244" s="3"/>
      <c r="I244" s="3"/>
    </row>
    <row r="245" spans="6:9">
      <c r="F245" s="3"/>
      <c r="G245" s="3"/>
      <c r="H245" s="3"/>
      <c r="I245" s="3"/>
    </row>
    <row r="246" spans="6:9">
      <c r="F246" s="3"/>
      <c r="G246" s="3"/>
      <c r="H246" s="3"/>
      <c r="I246" s="3"/>
    </row>
    <row r="247" spans="6:9">
      <c r="F247" s="3"/>
      <c r="G247" s="3"/>
      <c r="H247" s="3"/>
      <c r="I247" s="3"/>
    </row>
    <row r="248" spans="6:9">
      <c r="F248" s="3"/>
      <c r="G248" s="3"/>
      <c r="H248" s="3"/>
      <c r="I248" s="3"/>
    </row>
    <row r="249" spans="6:9">
      <c r="F249" s="3"/>
      <c r="G249" s="3"/>
      <c r="H249" s="3"/>
      <c r="I249" s="3"/>
    </row>
    <row r="250" spans="6:9">
      <c r="F250" s="3"/>
      <c r="G250" s="3"/>
      <c r="H250" s="3"/>
      <c r="I250" s="3"/>
    </row>
    <row r="251" spans="6:9">
      <c r="F251" s="3"/>
      <c r="G251" s="3"/>
      <c r="H251" s="3"/>
      <c r="I251" s="3"/>
    </row>
    <row r="252" spans="6:9">
      <c r="F252" s="3"/>
      <c r="G252" s="3"/>
      <c r="H252" s="3"/>
      <c r="I252" s="3"/>
    </row>
    <row r="253" spans="6:9">
      <c r="F253" s="3"/>
      <c r="G253" s="3"/>
      <c r="H253" s="3"/>
      <c r="I253" s="3"/>
    </row>
    <row r="254" spans="6:9">
      <c r="F254" s="3"/>
      <c r="G254" s="3"/>
      <c r="H254" s="3"/>
      <c r="I254" s="3"/>
    </row>
    <row r="255" spans="6:9">
      <c r="F255" s="3"/>
      <c r="G255" s="3"/>
      <c r="H255" s="3"/>
      <c r="I255" s="3"/>
    </row>
    <row r="256" spans="6:9">
      <c r="F256" s="3"/>
      <c r="G256" s="3"/>
      <c r="H256" s="3"/>
      <c r="I256" s="3"/>
    </row>
    <row r="257" spans="6:9">
      <c r="F257" s="3"/>
      <c r="G257" s="3"/>
      <c r="H257" s="3"/>
      <c r="I257" s="3"/>
    </row>
    <row r="258" spans="6:9">
      <c r="F258" s="3"/>
      <c r="G258" s="3"/>
      <c r="H258" s="3"/>
      <c r="I258" s="3"/>
    </row>
    <row r="259" spans="6:9">
      <c r="F259" s="3"/>
      <c r="G259" s="3"/>
      <c r="H259" s="3"/>
      <c r="I259" s="3"/>
    </row>
    <row r="260" spans="6:9">
      <c r="F260" s="3"/>
      <c r="G260" s="3"/>
      <c r="H260" s="3"/>
      <c r="I260" s="3"/>
    </row>
    <row r="261" spans="6:9">
      <c r="F261" s="3"/>
      <c r="G261" s="3"/>
      <c r="H261" s="3"/>
      <c r="I261" s="3"/>
    </row>
    <row r="262" spans="6:9">
      <c r="F262" s="3"/>
      <c r="G262" s="3"/>
      <c r="H262" s="3"/>
      <c r="I262" s="3"/>
    </row>
    <row r="263" spans="6:9">
      <c r="F263" s="3"/>
      <c r="G263" s="3"/>
      <c r="H263" s="3"/>
      <c r="I263" s="3"/>
    </row>
    <row r="264" spans="6:9">
      <c r="F264" s="3"/>
      <c r="G264" s="3"/>
      <c r="H264" s="3"/>
      <c r="I264" s="3"/>
    </row>
    <row r="265" spans="6:9">
      <c r="F265" s="3"/>
      <c r="G265" s="3"/>
      <c r="H265" s="3"/>
      <c r="I265" s="3"/>
    </row>
    <row r="266" spans="6:9">
      <c r="F266" s="3"/>
      <c r="G266" s="3"/>
      <c r="H266" s="3"/>
      <c r="I266" s="3"/>
    </row>
    <row r="267" spans="6:9">
      <c r="F267" s="3"/>
      <c r="G267" s="3"/>
      <c r="H267" s="3"/>
      <c r="I267" s="3"/>
    </row>
    <row r="268" spans="6:9">
      <c r="F268" s="3"/>
      <c r="G268" s="3"/>
      <c r="H268" s="3"/>
      <c r="I268" s="3"/>
    </row>
    <row r="269" spans="6:9">
      <c r="F269" s="3"/>
      <c r="G269" s="3"/>
      <c r="H269" s="3"/>
      <c r="I269" s="3"/>
    </row>
    <row r="270" spans="6:9">
      <c r="F270" s="3"/>
      <c r="G270" s="3"/>
      <c r="H270" s="3"/>
      <c r="I270" s="3"/>
    </row>
    <row r="271" spans="6:9">
      <c r="F271" s="3"/>
      <c r="G271" s="3"/>
      <c r="H271" s="3"/>
      <c r="I271" s="3"/>
    </row>
    <row r="272" spans="6:9">
      <c r="F272" s="3"/>
      <c r="G272" s="3"/>
      <c r="H272" s="3"/>
      <c r="I272" s="3"/>
    </row>
    <row r="273" spans="6:9">
      <c r="F273" s="3"/>
      <c r="G273" s="3"/>
      <c r="H273" s="3"/>
      <c r="I273" s="3"/>
    </row>
    <row r="274" spans="6:9">
      <c r="F274" s="3"/>
      <c r="G274" s="3"/>
      <c r="H274" s="3"/>
      <c r="I274" s="3"/>
    </row>
    <row r="275" spans="6:9">
      <c r="F275" s="3"/>
      <c r="G275" s="3"/>
      <c r="H275" s="3"/>
      <c r="I275" s="3"/>
    </row>
    <row r="276" spans="6:9">
      <c r="F276" s="3"/>
      <c r="G276" s="3"/>
      <c r="H276" s="3"/>
      <c r="I276" s="3"/>
    </row>
    <row r="277" spans="6:9">
      <c r="F277" s="3"/>
      <c r="G277" s="3"/>
      <c r="H277" s="3"/>
      <c r="I277" s="3"/>
    </row>
    <row r="278" spans="6:9">
      <c r="F278" s="3"/>
      <c r="G278" s="3"/>
      <c r="H278" s="3"/>
      <c r="I278" s="3"/>
    </row>
    <row r="279" spans="6:9">
      <c r="F279" s="3"/>
      <c r="G279" s="3"/>
      <c r="H279" s="3"/>
      <c r="I279" s="3"/>
    </row>
    <row r="280" spans="6:9">
      <c r="F280" s="3"/>
      <c r="G280" s="3"/>
      <c r="H280" s="3"/>
      <c r="I280" s="3"/>
    </row>
    <row r="281" spans="6:9">
      <c r="F281" s="3"/>
      <c r="G281" s="3"/>
      <c r="H281" s="3"/>
      <c r="I281" s="3"/>
    </row>
    <row r="282" spans="6:9">
      <c r="F282" s="3"/>
      <c r="G282" s="3"/>
      <c r="H282" s="3"/>
      <c r="I282" s="3"/>
    </row>
    <row r="283" spans="6:9">
      <c r="F283" s="3"/>
      <c r="G283" s="3"/>
      <c r="H283" s="3"/>
      <c r="I283" s="3"/>
    </row>
    <row r="284" spans="6:9">
      <c r="F284" s="3"/>
      <c r="G284" s="3"/>
      <c r="H284" s="3"/>
      <c r="I284" s="3"/>
    </row>
    <row r="285" spans="6:9">
      <c r="F285" s="3"/>
      <c r="G285" s="3"/>
      <c r="H285" s="3"/>
      <c r="I285" s="3"/>
    </row>
    <row r="286" spans="6:9">
      <c r="F286" s="3"/>
      <c r="G286" s="3"/>
      <c r="H286" s="3"/>
      <c r="I286" s="3"/>
    </row>
    <row r="287" spans="6:9">
      <c r="F287" s="3"/>
      <c r="G287" s="3"/>
      <c r="H287" s="3"/>
      <c r="I287" s="3"/>
    </row>
    <row r="288" spans="6:9">
      <c r="F288" s="3"/>
      <c r="G288" s="3"/>
      <c r="H288" s="3"/>
      <c r="I288" s="3"/>
    </row>
    <row r="289" spans="6:9">
      <c r="F289" s="3"/>
      <c r="G289" s="3"/>
      <c r="H289" s="3"/>
      <c r="I289" s="3"/>
    </row>
    <row r="290" spans="6:9">
      <c r="F290" s="3"/>
      <c r="G290" s="3"/>
      <c r="H290" s="3"/>
      <c r="I290" s="3"/>
    </row>
    <row r="291" spans="6:9">
      <c r="F291" s="3"/>
      <c r="G291" s="3"/>
      <c r="H291" s="3"/>
      <c r="I291" s="3"/>
    </row>
    <row r="292" spans="6:9">
      <c r="F292" s="3"/>
      <c r="G292" s="3"/>
      <c r="H292" s="3"/>
      <c r="I292" s="3"/>
    </row>
    <row r="293" spans="6:9">
      <c r="F293" s="3"/>
      <c r="G293" s="3"/>
      <c r="H293" s="3"/>
      <c r="I293" s="3"/>
    </row>
    <row r="294" spans="6:9">
      <c r="F294" s="3"/>
      <c r="G294" s="3"/>
      <c r="H294" s="3"/>
      <c r="I294" s="3"/>
    </row>
    <row r="295" spans="6:9">
      <c r="F295" s="3"/>
      <c r="G295" s="3"/>
      <c r="H295" s="3"/>
      <c r="I295" s="3"/>
    </row>
    <row r="296" spans="6:9">
      <c r="F296" s="3"/>
      <c r="G296" s="3"/>
      <c r="H296" s="3"/>
      <c r="I296" s="3"/>
    </row>
    <row r="297" spans="6:9">
      <c r="F297" s="3"/>
      <c r="G297" s="3"/>
      <c r="H297" s="3"/>
      <c r="I297" s="3"/>
    </row>
    <row r="298" spans="6:9">
      <c r="F298" s="3"/>
      <c r="G298" s="3"/>
      <c r="H298" s="3"/>
      <c r="I298" s="3"/>
    </row>
    <row r="299" spans="6:9">
      <c r="F299" s="3"/>
      <c r="G299" s="3"/>
      <c r="H299" s="3"/>
      <c r="I299" s="3"/>
    </row>
    <row r="300" spans="6:9">
      <c r="F300" s="3"/>
      <c r="G300" s="3"/>
      <c r="H300" s="3"/>
      <c r="I300" s="3"/>
    </row>
    <row r="301" spans="6:9">
      <c r="F301" s="3"/>
      <c r="G301" s="3"/>
      <c r="H301" s="3"/>
      <c r="I301" s="3"/>
    </row>
    <row r="302" spans="6:9">
      <c r="F302" s="3"/>
      <c r="G302" s="3"/>
      <c r="H302" s="3"/>
      <c r="I302" s="3"/>
    </row>
    <row r="303" spans="6:9">
      <c r="F303" s="3"/>
      <c r="G303" s="3"/>
      <c r="H303" s="3"/>
      <c r="I303" s="3"/>
    </row>
    <row r="304" spans="6:9">
      <c r="F304" s="3"/>
      <c r="G304" s="3"/>
      <c r="H304" s="3"/>
      <c r="I304" s="3"/>
    </row>
    <row r="305" spans="6:9">
      <c r="F305" s="3"/>
      <c r="G305" s="3"/>
      <c r="H305" s="3"/>
      <c r="I305" s="3"/>
    </row>
    <row r="306" spans="6:9">
      <c r="F306" s="3"/>
      <c r="G306" s="3"/>
      <c r="H306" s="3"/>
      <c r="I306" s="3"/>
    </row>
    <row r="307" spans="6:9">
      <c r="F307" s="3"/>
      <c r="G307" s="3"/>
      <c r="H307" s="3"/>
      <c r="I307" s="3"/>
    </row>
    <row r="308" spans="6:9">
      <c r="F308" s="3"/>
      <c r="G308" s="3"/>
      <c r="H308" s="3"/>
      <c r="I308" s="3"/>
    </row>
    <row r="309" spans="6:9">
      <c r="F309" s="3"/>
      <c r="G309" s="3"/>
      <c r="H309" s="3"/>
      <c r="I309" s="3"/>
    </row>
    <row r="310" spans="6:9">
      <c r="F310" s="3"/>
      <c r="G310" s="3"/>
      <c r="H310" s="3"/>
      <c r="I310" s="3"/>
    </row>
    <row r="311" spans="6:9">
      <c r="F311" s="3"/>
      <c r="G311" s="3"/>
      <c r="H311" s="3"/>
      <c r="I311" s="3"/>
    </row>
    <row r="312" spans="6:9">
      <c r="F312" s="3"/>
      <c r="G312" s="3"/>
      <c r="H312" s="3"/>
      <c r="I312" s="3"/>
    </row>
    <row r="313" spans="6:9">
      <c r="F313" s="3"/>
      <c r="G313" s="3"/>
      <c r="H313" s="3"/>
      <c r="I313" s="3"/>
    </row>
    <row r="314" spans="6:9">
      <c r="F314" s="3"/>
      <c r="G314" s="3"/>
      <c r="H314" s="3"/>
      <c r="I314" s="3"/>
    </row>
    <row r="315" spans="6:9">
      <c r="F315" s="3"/>
      <c r="G315" s="3"/>
      <c r="H315" s="3"/>
      <c r="I315" s="3"/>
    </row>
    <row r="316" spans="6:9">
      <c r="F316" s="3"/>
      <c r="G316" s="3"/>
      <c r="H316" s="3"/>
      <c r="I316" s="3"/>
    </row>
    <row r="317" spans="6:9">
      <c r="F317" s="3"/>
      <c r="G317" s="3"/>
      <c r="H317" s="3"/>
      <c r="I317" s="3"/>
    </row>
    <row r="318" spans="6:9">
      <c r="F318" s="3"/>
      <c r="G318" s="3"/>
      <c r="H318" s="3"/>
      <c r="I318" s="3"/>
    </row>
    <row r="319" spans="6:9">
      <c r="F319" s="3"/>
      <c r="G319" s="3"/>
      <c r="H319" s="3"/>
      <c r="I319" s="3"/>
    </row>
    <row r="320" spans="6:9">
      <c r="F320" s="3"/>
      <c r="G320" s="3"/>
      <c r="H320" s="3"/>
      <c r="I320" s="3"/>
    </row>
    <row r="321" spans="6:9">
      <c r="F321" s="3"/>
      <c r="G321" s="3"/>
      <c r="H321" s="3"/>
      <c r="I321" s="3"/>
    </row>
    <row r="322" spans="6:9">
      <c r="F322" s="3"/>
      <c r="G322" s="3"/>
      <c r="H322" s="3"/>
      <c r="I322" s="3"/>
    </row>
    <row r="323" spans="6:9">
      <c r="F323" s="3"/>
      <c r="G323" s="3"/>
      <c r="H323" s="3"/>
      <c r="I323" s="3"/>
    </row>
    <row r="324" spans="6:9">
      <c r="F324" s="3"/>
      <c r="G324" s="3"/>
      <c r="H324" s="3"/>
      <c r="I324" s="3"/>
    </row>
    <row r="325" spans="6:9">
      <c r="F325" s="3"/>
      <c r="G325" s="3"/>
      <c r="H325" s="3"/>
      <c r="I325" s="3"/>
    </row>
    <row r="326" spans="6:9">
      <c r="F326" s="3"/>
      <c r="G326" s="3"/>
      <c r="H326" s="3"/>
      <c r="I326" s="3"/>
    </row>
    <row r="327" spans="6:9">
      <c r="F327" s="3"/>
      <c r="G327" s="3"/>
      <c r="H327" s="3"/>
      <c r="I327" s="3"/>
    </row>
    <row r="328" spans="6:9">
      <c r="F328" s="3"/>
      <c r="G328" s="3"/>
      <c r="H328" s="3"/>
      <c r="I328" s="3"/>
    </row>
    <row r="329" spans="6:9">
      <c r="F329" s="3"/>
      <c r="G329" s="3"/>
      <c r="H329" s="3"/>
      <c r="I329" s="3"/>
    </row>
    <row r="330" spans="6:9">
      <c r="F330" s="3"/>
      <c r="G330" s="3"/>
      <c r="H330" s="3"/>
      <c r="I330" s="3"/>
    </row>
    <row r="331" spans="6:9">
      <c r="F331" s="3"/>
      <c r="G331" s="3"/>
      <c r="H331" s="3"/>
      <c r="I331" s="3"/>
    </row>
    <row r="332" spans="6:9">
      <c r="F332" s="3"/>
      <c r="G332" s="3"/>
      <c r="H332" s="3"/>
      <c r="I332" s="3"/>
    </row>
    <row r="333" spans="6:9">
      <c r="F333" s="3"/>
      <c r="G333" s="3"/>
      <c r="H333" s="3"/>
      <c r="I333" s="3"/>
    </row>
    <row r="334" spans="6:9">
      <c r="F334" s="3"/>
      <c r="G334" s="3"/>
      <c r="H334" s="3"/>
      <c r="I334" s="3"/>
    </row>
    <row r="335" spans="6:9">
      <c r="F335" s="3"/>
      <c r="G335" s="3"/>
      <c r="H335" s="3"/>
      <c r="I335" s="3"/>
    </row>
    <row r="336" spans="6:9">
      <c r="F336" s="3"/>
      <c r="G336" s="3"/>
      <c r="H336" s="3"/>
      <c r="I336" s="3"/>
    </row>
    <row r="337" spans="6:9">
      <c r="F337" s="3"/>
      <c r="G337" s="3"/>
      <c r="H337" s="3"/>
      <c r="I337" s="3"/>
    </row>
    <row r="338" spans="6:9">
      <c r="F338" s="3"/>
      <c r="G338" s="3"/>
      <c r="H338" s="3"/>
      <c r="I338" s="3"/>
    </row>
    <row r="339" spans="6:9">
      <c r="F339" s="3"/>
      <c r="G339" s="3"/>
      <c r="H339" s="3"/>
      <c r="I339" s="3"/>
    </row>
    <row r="340" spans="6:9">
      <c r="F340" s="3"/>
      <c r="G340" s="3"/>
      <c r="H340" s="3"/>
      <c r="I340" s="3"/>
    </row>
    <row r="341" spans="6:9">
      <c r="F341" s="3"/>
      <c r="G341" s="3"/>
      <c r="H341" s="3"/>
      <c r="I341" s="3"/>
    </row>
    <row r="342" spans="6:9">
      <c r="F342" s="3"/>
      <c r="G342" s="3"/>
      <c r="H342" s="3"/>
      <c r="I342" s="3"/>
    </row>
    <row r="343" spans="6:9">
      <c r="F343" s="3"/>
      <c r="G343" s="3"/>
      <c r="H343" s="3"/>
      <c r="I343" s="3"/>
    </row>
    <row r="344" spans="6:9">
      <c r="F344" s="3"/>
      <c r="G344" s="3"/>
      <c r="H344" s="3"/>
      <c r="I344" s="3"/>
    </row>
    <row r="345" spans="6:9">
      <c r="F345" s="3"/>
      <c r="G345" s="3"/>
      <c r="H345" s="3"/>
      <c r="I345" s="3"/>
    </row>
    <row r="346" spans="6:9">
      <c r="F346" s="3"/>
      <c r="G346" s="3"/>
      <c r="H346" s="3"/>
      <c r="I346" s="3"/>
    </row>
    <row r="347" spans="6:9">
      <c r="F347" s="3"/>
      <c r="G347" s="3"/>
      <c r="H347" s="3"/>
      <c r="I347" s="3"/>
    </row>
    <row r="348" spans="6:9">
      <c r="F348" s="3"/>
      <c r="G348" s="3"/>
      <c r="H348" s="3"/>
      <c r="I348" s="3"/>
    </row>
    <row r="349" spans="6:9">
      <c r="F349" s="3"/>
      <c r="G349" s="3"/>
      <c r="H349" s="3"/>
      <c r="I349" s="3"/>
    </row>
    <row r="350" spans="6:9">
      <c r="F350" s="3"/>
      <c r="G350" s="3"/>
      <c r="H350" s="3"/>
      <c r="I350" s="3"/>
    </row>
    <row r="351" spans="6:9">
      <c r="F351" s="3"/>
      <c r="G351" s="3"/>
      <c r="H351" s="3"/>
      <c r="I351" s="3"/>
    </row>
    <row r="352" spans="6:9">
      <c r="F352" s="3"/>
      <c r="G352" s="3"/>
      <c r="H352" s="3"/>
      <c r="I352" s="3"/>
    </row>
    <row r="353" spans="6:9">
      <c r="F353" s="3"/>
      <c r="G353" s="3"/>
      <c r="H353" s="3"/>
      <c r="I353" s="3"/>
    </row>
    <row r="354" spans="6:9">
      <c r="F354" s="3"/>
      <c r="G354" s="3"/>
      <c r="H354" s="3"/>
      <c r="I354" s="3"/>
    </row>
    <row r="355" spans="6:9">
      <c r="F355" s="3"/>
      <c r="G355" s="3"/>
      <c r="H355" s="3"/>
      <c r="I355" s="3"/>
    </row>
    <row r="356" spans="6:9">
      <c r="F356" s="3"/>
      <c r="G356" s="3"/>
      <c r="H356" s="3"/>
      <c r="I356" s="3"/>
    </row>
    <row r="357" spans="6:9">
      <c r="F357" s="3"/>
      <c r="G357" s="3"/>
      <c r="H357" s="3"/>
      <c r="I357" s="3"/>
    </row>
    <row r="358" spans="6:9">
      <c r="F358" s="3"/>
      <c r="G358" s="3"/>
      <c r="H358" s="3"/>
      <c r="I358" s="3"/>
    </row>
    <row r="359" spans="6:9">
      <c r="F359" s="3"/>
      <c r="G359" s="3"/>
      <c r="H359" s="3"/>
      <c r="I359" s="3"/>
    </row>
    <row r="360" spans="6:9">
      <c r="F360" s="3"/>
      <c r="G360" s="3"/>
      <c r="H360" s="3"/>
      <c r="I360" s="3"/>
    </row>
    <row r="361" spans="6:9">
      <c r="F361" s="3"/>
      <c r="G361" s="3"/>
      <c r="H361" s="3"/>
      <c r="I361" s="3"/>
    </row>
    <row r="362" spans="6:9">
      <c r="F362" s="3"/>
      <c r="G362" s="3"/>
      <c r="H362" s="3"/>
      <c r="I362" s="3"/>
    </row>
    <row r="363" spans="6:9">
      <c r="F363" s="3"/>
      <c r="G363" s="3"/>
      <c r="H363" s="3"/>
      <c r="I363" s="3"/>
    </row>
    <row r="364" spans="6:9">
      <c r="F364" s="3"/>
      <c r="G364" s="3"/>
      <c r="H364" s="3"/>
      <c r="I364" s="3"/>
    </row>
    <row r="365" spans="6:9">
      <c r="F365" s="3"/>
      <c r="G365" s="3"/>
      <c r="H365" s="3"/>
      <c r="I365" s="3"/>
    </row>
    <row r="366" spans="6:9">
      <c r="F366" s="3"/>
      <c r="G366" s="3"/>
      <c r="H366" s="3"/>
      <c r="I366" s="3"/>
    </row>
    <row r="367" spans="6:9">
      <c r="F367" s="3"/>
      <c r="G367" s="3"/>
      <c r="H367" s="3"/>
      <c r="I367" s="3"/>
    </row>
    <row r="368" spans="6:9">
      <c r="F368" s="3"/>
      <c r="G368" s="3"/>
      <c r="H368" s="3"/>
      <c r="I368" s="3"/>
    </row>
    <row r="369" spans="6:9">
      <c r="F369" s="3"/>
      <c r="G369" s="3"/>
      <c r="H369" s="3"/>
      <c r="I369" s="3"/>
    </row>
    <row r="370" spans="6:9">
      <c r="F370" s="3"/>
      <c r="G370" s="3"/>
      <c r="H370" s="3"/>
      <c r="I370" s="3"/>
    </row>
    <row r="371" spans="6:9">
      <c r="F371" s="3"/>
      <c r="G371" s="3"/>
      <c r="H371" s="3"/>
      <c r="I371" s="3"/>
    </row>
    <row r="372" spans="6:9">
      <c r="F372" s="3"/>
      <c r="G372" s="3"/>
      <c r="H372" s="3"/>
      <c r="I372" s="3"/>
    </row>
    <row r="373" spans="6:9">
      <c r="F373" s="3"/>
      <c r="G373" s="3"/>
      <c r="H373" s="3"/>
      <c r="I373" s="3"/>
    </row>
    <row r="374" spans="6:9">
      <c r="F374" s="3"/>
      <c r="G374" s="3"/>
      <c r="H374" s="3"/>
      <c r="I374" s="3"/>
    </row>
    <row r="375" spans="6:9">
      <c r="F375" s="3"/>
      <c r="G375" s="3"/>
      <c r="H375" s="3"/>
      <c r="I375" s="3"/>
    </row>
    <row r="376" spans="6:9">
      <c r="F376" s="3"/>
      <c r="G376" s="3"/>
      <c r="H376" s="3"/>
      <c r="I376" s="3"/>
    </row>
    <row r="377" spans="6:9">
      <c r="F377" s="3"/>
      <c r="G377" s="3"/>
      <c r="H377" s="3"/>
      <c r="I377" s="3"/>
    </row>
    <row r="378" spans="6:9">
      <c r="F378" s="3"/>
      <c r="G378" s="3"/>
      <c r="H378" s="3"/>
      <c r="I378" s="3"/>
    </row>
    <row r="379" spans="6:9">
      <c r="F379" s="3"/>
      <c r="G379" s="3"/>
      <c r="H379" s="3"/>
      <c r="I379" s="3"/>
    </row>
    <row r="380" spans="6:9">
      <c r="F380" s="3"/>
      <c r="G380" s="3"/>
      <c r="H380" s="3"/>
      <c r="I380" s="3"/>
    </row>
    <row r="381" spans="6:9">
      <c r="F381" s="3"/>
      <c r="G381" s="3"/>
      <c r="H381" s="3"/>
      <c r="I381" s="3"/>
    </row>
    <row r="382" spans="6:9">
      <c r="F382" s="3"/>
      <c r="G382" s="3"/>
      <c r="H382" s="3"/>
      <c r="I382" s="3"/>
    </row>
    <row r="383" spans="6:9">
      <c r="F383" s="3"/>
      <c r="G383" s="3"/>
      <c r="H383" s="3"/>
      <c r="I383" s="3"/>
    </row>
    <row r="384" spans="6:9">
      <c r="F384" s="3"/>
      <c r="G384" s="3"/>
      <c r="H384" s="3"/>
      <c r="I384" s="3"/>
    </row>
    <row r="385" spans="6:9">
      <c r="F385" s="3"/>
      <c r="G385" s="3"/>
      <c r="H385" s="3"/>
      <c r="I385" s="3"/>
    </row>
    <row r="386" spans="6:9">
      <c r="F386" s="3"/>
      <c r="G386" s="3"/>
      <c r="H386" s="3"/>
      <c r="I386" s="3"/>
    </row>
    <row r="387" spans="6:9">
      <c r="F387" s="3"/>
      <c r="G387" s="3"/>
      <c r="H387" s="3"/>
      <c r="I387" s="3"/>
    </row>
    <row r="388" spans="6:9">
      <c r="F388" s="3"/>
      <c r="G388" s="3"/>
      <c r="H388" s="3"/>
      <c r="I388" s="3"/>
    </row>
    <row r="389" spans="6:9">
      <c r="F389" s="3"/>
      <c r="G389" s="3"/>
      <c r="H389" s="3"/>
      <c r="I389" s="3"/>
    </row>
    <row r="390" spans="6:9">
      <c r="F390" s="3"/>
      <c r="G390" s="3"/>
      <c r="H390" s="3"/>
      <c r="I390" s="3"/>
    </row>
    <row r="391" spans="6:9">
      <c r="F391" s="3"/>
      <c r="G391" s="3"/>
      <c r="H391" s="3"/>
      <c r="I391" s="3"/>
    </row>
    <row r="392" spans="6:9">
      <c r="F392" s="3"/>
      <c r="G392" s="3"/>
      <c r="H392" s="3"/>
      <c r="I392" s="3"/>
    </row>
    <row r="393" spans="6:9">
      <c r="F393" s="3"/>
      <c r="G393" s="3"/>
      <c r="H393" s="3"/>
      <c r="I393" s="3"/>
    </row>
    <row r="394" spans="6:9">
      <c r="F394" s="3"/>
      <c r="G394" s="3"/>
      <c r="H394" s="3"/>
      <c r="I394" s="3"/>
    </row>
    <row r="395" spans="6:9">
      <c r="F395" s="3"/>
      <c r="G395" s="3"/>
      <c r="H395" s="3"/>
      <c r="I395" s="3"/>
    </row>
    <row r="396" spans="6:9">
      <c r="F396" s="3"/>
      <c r="G396" s="3"/>
      <c r="H396" s="3"/>
      <c r="I396" s="3"/>
    </row>
    <row r="397" spans="6:9">
      <c r="F397" s="3"/>
      <c r="G397" s="3"/>
      <c r="H397" s="3"/>
      <c r="I397" s="3"/>
    </row>
    <row r="398" spans="6:9">
      <c r="F398" s="3"/>
      <c r="G398" s="3"/>
      <c r="H398" s="3"/>
      <c r="I398" s="3"/>
    </row>
    <row r="399" spans="6:9">
      <c r="F399" s="3"/>
      <c r="G399" s="3"/>
      <c r="H399" s="3"/>
      <c r="I399" s="3"/>
    </row>
    <row r="400" spans="6:9">
      <c r="F400" s="3"/>
      <c r="G400" s="3"/>
      <c r="H400" s="3"/>
      <c r="I400" s="3"/>
    </row>
    <row r="401" spans="6:9">
      <c r="F401" s="3"/>
      <c r="G401" s="3"/>
      <c r="H401" s="3"/>
      <c r="I401" s="3"/>
    </row>
    <row r="402" spans="6:9">
      <c r="F402" s="3"/>
      <c r="G402" s="3"/>
      <c r="H402" s="3"/>
      <c r="I402" s="3"/>
    </row>
    <row r="403" spans="6:9">
      <c r="F403" s="3"/>
      <c r="G403" s="3"/>
      <c r="H403" s="3"/>
      <c r="I403" s="3"/>
    </row>
    <row r="404" spans="6:9">
      <c r="F404" s="3"/>
      <c r="G404" s="3"/>
      <c r="H404" s="3"/>
      <c r="I404" s="3"/>
    </row>
    <row r="405" spans="6:9">
      <c r="F405" s="3"/>
      <c r="G405" s="3"/>
      <c r="H405" s="3"/>
      <c r="I405" s="3"/>
    </row>
    <row r="406" spans="6:9">
      <c r="F406" s="3"/>
      <c r="G406" s="3"/>
      <c r="H406" s="3"/>
      <c r="I406" s="3"/>
    </row>
    <row r="407" spans="6:9">
      <c r="F407" s="3"/>
      <c r="G407" s="3"/>
      <c r="H407" s="3"/>
      <c r="I407" s="3"/>
    </row>
    <row r="408" spans="6:9">
      <c r="F408" s="3"/>
      <c r="G408" s="3"/>
      <c r="H408" s="3"/>
      <c r="I408" s="3"/>
    </row>
    <row r="409" spans="6:9">
      <c r="F409" s="3"/>
      <c r="G409" s="3"/>
      <c r="H409" s="3"/>
      <c r="I409" s="3"/>
    </row>
    <row r="410" spans="6:9">
      <c r="F410" s="3"/>
      <c r="G410" s="3"/>
      <c r="H410" s="3"/>
      <c r="I410" s="3"/>
    </row>
    <row r="411" spans="6:9">
      <c r="F411" s="3"/>
      <c r="G411" s="3"/>
      <c r="H411" s="3"/>
      <c r="I411" s="3"/>
    </row>
    <row r="412" spans="6:9">
      <c r="F412" s="3"/>
      <c r="G412" s="3"/>
      <c r="H412" s="3"/>
      <c r="I412" s="3"/>
    </row>
    <row r="413" spans="6:9">
      <c r="F413" s="3"/>
      <c r="G413" s="3"/>
      <c r="H413" s="3"/>
      <c r="I413" s="3"/>
    </row>
    <row r="414" spans="6:9">
      <c r="F414" s="3"/>
      <c r="G414" s="3"/>
      <c r="H414" s="3"/>
      <c r="I414" s="3"/>
    </row>
    <row r="415" spans="6:9">
      <c r="F415" s="3"/>
      <c r="G415" s="3"/>
      <c r="H415" s="3"/>
      <c r="I415" s="3"/>
    </row>
    <row r="416" spans="6:9">
      <c r="F416" s="3"/>
      <c r="G416" s="3"/>
      <c r="H416" s="3"/>
      <c r="I416" s="3"/>
    </row>
    <row r="417" spans="6:9">
      <c r="F417" s="3"/>
      <c r="G417" s="3"/>
      <c r="H417" s="3"/>
      <c r="I417" s="3"/>
    </row>
    <row r="418" spans="6:9">
      <c r="F418" s="3"/>
      <c r="G418" s="3"/>
      <c r="H418" s="3"/>
      <c r="I418" s="3"/>
    </row>
    <row r="419" spans="6:9">
      <c r="F419" s="3"/>
      <c r="G419" s="3"/>
      <c r="H419" s="3"/>
      <c r="I419" s="3"/>
    </row>
    <row r="420" spans="6:9">
      <c r="F420" s="3"/>
      <c r="G420" s="3"/>
      <c r="H420" s="3"/>
      <c r="I420" s="3"/>
    </row>
    <row r="421" spans="6:9">
      <c r="F421" s="3"/>
      <c r="G421" s="3"/>
      <c r="H421" s="3"/>
      <c r="I421" s="3"/>
    </row>
    <row r="422" spans="6:9">
      <c r="F422" s="3"/>
      <c r="G422" s="3"/>
      <c r="H422" s="3"/>
      <c r="I422" s="3"/>
    </row>
    <row r="423" spans="6:9">
      <c r="F423" s="3"/>
      <c r="G423" s="3"/>
      <c r="H423" s="3"/>
      <c r="I423" s="3"/>
    </row>
    <row r="424" spans="6:9">
      <c r="F424" s="3"/>
      <c r="G424" s="3"/>
      <c r="H424" s="3"/>
      <c r="I424" s="3"/>
    </row>
    <row r="425" spans="6:9">
      <c r="F425" s="3"/>
      <c r="G425" s="3"/>
      <c r="H425" s="3"/>
      <c r="I425" s="3"/>
    </row>
    <row r="426" spans="6:9">
      <c r="F426" s="3"/>
      <c r="G426" s="3"/>
      <c r="H426" s="3"/>
      <c r="I426" s="3"/>
    </row>
    <row r="427" spans="6:9">
      <c r="F427" s="3"/>
      <c r="G427" s="3"/>
      <c r="H427" s="3"/>
      <c r="I427" s="3"/>
    </row>
    <row r="428" spans="6:9">
      <c r="F428" s="3"/>
      <c r="G428" s="3"/>
      <c r="H428" s="3"/>
      <c r="I428" s="3"/>
    </row>
    <row r="429" spans="6:9">
      <c r="F429" s="3"/>
      <c r="G429" s="3"/>
      <c r="H429" s="3"/>
      <c r="I429" s="3"/>
    </row>
    <row r="430" spans="6:9">
      <c r="F430" s="3"/>
      <c r="G430" s="3"/>
      <c r="H430" s="3"/>
      <c r="I430" s="3"/>
    </row>
    <row r="431" spans="6:9">
      <c r="F431" s="3"/>
      <c r="G431" s="3"/>
      <c r="H431" s="3"/>
      <c r="I431" s="3"/>
    </row>
    <row r="432" spans="6:9">
      <c r="F432" s="3"/>
      <c r="G432" s="3"/>
      <c r="H432" s="3"/>
      <c r="I432" s="3"/>
    </row>
    <row r="433" spans="6:9">
      <c r="F433" s="3"/>
      <c r="G433" s="3"/>
      <c r="H433" s="3"/>
      <c r="I433" s="3"/>
    </row>
    <row r="434" spans="6:9">
      <c r="F434" s="3"/>
      <c r="G434" s="3"/>
      <c r="H434" s="3"/>
      <c r="I434" s="3"/>
    </row>
    <row r="435" spans="6:9">
      <c r="F435" s="3"/>
      <c r="G435" s="3"/>
      <c r="H435" s="3"/>
      <c r="I435" s="3"/>
    </row>
    <row r="436" spans="6:9">
      <c r="F436" s="3"/>
      <c r="G436" s="3"/>
      <c r="H436" s="3"/>
      <c r="I436" s="3"/>
    </row>
    <row r="437" spans="6:9">
      <c r="F437" s="3"/>
      <c r="G437" s="3"/>
      <c r="H437" s="3"/>
      <c r="I437" s="3"/>
    </row>
    <row r="438" spans="6:9">
      <c r="F438" s="3"/>
      <c r="G438" s="3"/>
      <c r="H438" s="3"/>
      <c r="I438" s="3"/>
    </row>
    <row r="439" spans="6:9">
      <c r="F439" s="3"/>
      <c r="G439" s="3"/>
      <c r="H439" s="3"/>
      <c r="I439" s="3"/>
    </row>
    <row r="440" spans="6:9">
      <c r="F440" s="3"/>
      <c r="G440" s="3"/>
      <c r="H440" s="3"/>
      <c r="I440" s="3"/>
    </row>
    <row r="441" spans="6:9">
      <c r="F441" s="3"/>
      <c r="G441" s="3"/>
      <c r="H441" s="3"/>
      <c r="I441" s="3"/>
    </row>
    <row r="442" spans="6:9">
      <c r="F442" s="3"/>
      <c r="G442" s="3"/>
      <c r="H442" s="3"/>
      <c r="I442" s="3"/>
    </row>
    <row r="443" spans="6:9">
      <c r="F443" s="3"/>
      <c r="G443" s="3"/>
      <c r="H443" s="3"/>
      <c r="I443" s="3"/>
    </row>
    <row r="444" spans="6:9">
      <c r="F444" s="3"/>
      <c r="G444" s="3"/>
      <c r="H444" s="3"/>
      <c r="I444" s="3"/>
    </row>
    <row r="445" spans="6:9">
      <c r="F445" s="3"/>
      <c r="G445" s="3"/>
      <c r="H445" s="3"/>
      <c r="I445" s="3"/>
    </row>
    <row r="446" spans="6:9">
      <c r="F446" s="3"/>
      <c r="G446" s="3"/>
      <c r="H446" s="3"/>
      <c r="I446" s="3"/>
    </row>
    <row r="447" spans="6:9">
      <c r="F447" s="3"/>
      <c r="G447" s="3"/>
      <c r="H447" s="3"/>
      <c r="I447" s="3"/>
    </row>
    <row r="448" spans="6:9">
      <c r="F448" s="3"/>
      <c r="G448" s="3"/>
      <c r="H448" s="3"/>
      <c r="I448" s="3"/>
    </row>
    <row r="449" spans="6:9">
      <c r="F449" s="3"/>
      <c r="G449" s="3"/>
      <c r="H449" s="3"/>
      <c r="I449" s="3"/>
    </row>
    <row r="450" spans="6:9">
      <c r="F450" s="3"/>
      <c r="G450" s="3"/>
      <c r="H450" s="3"/>
      <c r="I450" s="3"/>
    </row>
    <row r="451" spans="6:9">
      <c r="F451" s="3"/>
      <c r="G451" s="3"/>
      <c r="H451" s="3"/>
      <c r="I451" s="3"/>
    </row>
    <row r="452" spans="6:9">
      <c r="F452" s="3"/>
      <c r="G452" s="3"/>
      <c r="H452" s="3"/>
      <c r="I452" s="3"/>
    </row>
    <row r="453" spans="6:9">
      <c r="F453" s="3"/>
      <c r="G453" s="3"/>
      <c r="H453" s="3"/>
      <c r="I453" s="3"/>
    </row>
    <row r="454" spans="6:9">
      <c r="F454" s="3"/>
      <c r="G454" s="3"/>
      <c r="H454" s="3"/>
      <c r="I454" s="3"/>
    </row>
    <row r="455" spans="6:9">
      <c r="F455" s="3"/>
      <c r="G455" s="3"/>
      <c r="H455" s="3"/>
      <c r="I455" s="3"/>
    </row>
    <row r="456" spans="6:9">
      <c r="F456" s="3"/>
      <c r="G456" s="3"/>
      <c r="H456" s="3"/>
      <c r="I456" s="3"/>
    </row>
    <row r="457" spans="6:9">
      <c r="F457" s="3"/>
      <c r="G457" s="3"/>
      <c r="H457" s="3"/>
      <c r="I457" s="3"/>
    </row>
    <row r="458" spans="6:9">
      <c r="F458" s="3"/>
      <c r="G458" s="3"/>
      <c r="H458" s="3"/>
      <c r="I458" s="3"/>
    </row>
    <row r="459" spans="6:9">
      <c r="F459" s="3"/>
      <c r="G459" s="3"/>
      <c r="H459" s="3"/>
      <c r="I459" s="3"/>
    </row>
    <row r="460" spans="6:9">
      <c r="F460" s="3"/>
      <c r="G460" s="3"/>
      <c r="H460" s="3"/>
      <c r="I460" s="3"/>
    </row>
    <row r="461" spans="6:9">
      <c r="F461" s="3"/>
      <c r="G461" s="3"/>
      <c r="H461" s="3"/>
      <c r="I461" s="3"/>
    </row>
    <row r="462" spans="6:9">
      <c r="F462" s="3"/>
      <c r="G462" s="3"/>
      <c r="H462" s="3"/>
      <c r="I462" s="3"/>
    </row>
    <row r="463" spans="6:9">
      <c r="F463" s="3"/>
      <c r="G463" s="3"/>
      <c r="H463" s="3"/>
      <c r="I463" s="3"/>
    </row>
    <row r="464" spans="6:9">
      <c r="F464" s="3"/>
      <c r="G464" s="3"/>
      <c r="H464" s="3"/>
      <c r="I464" s="3"/>
    </row>
    <row r="465" spans="6:9">
      <c r="F465" s="3"/>
      <c r="G465" s="3"/>
      <c r="H465" s="3"/>
      <c r="I465" s="3"/>
    </row>
    <row r="466" spans="6:9">
      <c r="F466" s="3"/>
      <c r="G466" s="3"/>
      <c r="H466" s="3"/>
      <c r="I466" s="3"/>
    </row>
    <row r="467" spans="6:9">
      <c r="F467" s="3"/>
      <c r="G467" s="3"/>
      <c r="H467" s="3"/>
      <c r="I467" s="3"/>
    </row>
    <row r="468" spans="6:9">
      <c r="F468" s="3"/>
      <c r="G468" s="3"/>
      <c r="H468" s="3"/>
      <c r="I468" s="3"/>
    </row>
    <row r="469" spans="6:9">
      <c r="F469" s="3"/>
      <c r="G469" s="3"/>
      <c r="H469" s="3"/>
      <c r="I469" s="3"/>
    </row>
    <row r="470" spans="6:9">
      <c r="F470" s="3"/>
      <c r="G470" s="3"/>
      <c r="H470" s="3"/>
      <c r="I470" s="3"/>
    </row>
    <row r="471" spans="6:9">
      <c r="F471" s="3"/>
      <c r="G471" s="3"/>
      <c r="H471" s="3"/>
      <c r="I471" s="3"/>
    </row>
    <row r="472" spans="6:9">
      <c r="F472" s="3"/>
      <c r="G472" s="3"/>
      <c r="H472" s="3"/>
      <c r="I472" s="3"/>
    </row>
    <row r="473" spans="6:9">
      <c r="F473" s="3"/>
      <c r="G473" s="3"/>
      <c r="H473" s="3"/>
      <c r="I473" s="3"/>
    </row>
    <row r="474" spans="6:9">
      <c r="F474" s="3"/>
      <c r="G474" s="3"/>
      <c r="H474" s="3"/>
      <c r="I474" s="3"/>
    </row>
    <row r="475" spans="6:9">
      <c r="F475" s="3"/>
      <c r="G475" s="3"/>
      <c r="H475" s="3"/>
      <c r="I475" s="3"/>
    </row>
    <row r="476" spans="6:9">
      <c r="F476" s="3"/>
      <c r="G476" s="3"/>
      <c r="H476" s="3"/>
      <c r="I476" s="3"/>
    </row>
    <row r="477" spans="6:9">
      <c r="F477" s="3"/>
      <c r="G477" s="3"/>
      <c r="H477" s="3"/>
      <c r="I477" s="3"/>
    </row>
    <row r="478" spans="6:9">
      <c r="F478" s="3"/>
      <c r="G478" s="3"/>
      <c r="H478" s="3"/>
      <c r="I478" s="3"/>
    </row>
    <row r="479" spans="6:9">
      <c r="F479" s="3"/>
      <c r="G479" s="3"/>
      <c r="H479" s="3"/>
      <c r="I479" s="3"/>
    </row>
    <row r="480" spans="6:9">
      <c r="F480" s="3"/>
      <c r="G480" s="3"/>
      <c r="H480" s="3"/>
      <c r="I480" s="3"/>
    </row>
    <row r="481" spans="6:9">
      <c r="F481" s="3"/>
      <c r="G481" s="3"/>
      <c r="H481" s="3"/>
      <c r="I481" s="3"/>
    </row>
    <row r="482" spans="6:9">
      <c r="F482" s="3"/>
      <c r="G482" s="3"/>
      <c r="H482" s="3"/>
      <c r="I482" s="3"/>
    </row>
    <row r="483" spans="6:9">
      <c r="F483" s="3"/>
      <c r="G483" s="3"/>
      <c r="H483" s="3"/>
      <c r="I483" s="3"/>
    </row>
    <row r="484" spans="6:9">
      <c r="F484" s="3"/>
      <c r="G484" s="3"/>
      <c r="H484" s="3"/>
      <c r="I484" s="3"/>
    </row>
    <row r="485" spans="6:9">
      <c r="F485" s="3"/>
      <c r="G485" s="3"/>
      <c r="H485" s="3"/>
      <c r="I485" s="3"/>
    </row>
    <row r="486" spans="6:9">
      <c r="F486" s="3"/>
      <c r="G486" s="3"/>
      <c r="H486" s="3"/>
      <c r="I486" s="3"/>
    </row>
    <row r="487" spans="6:9">
      <c r="F487" s="3"/>
      <c r="G487" s="3"/>
      <c r="H487" s="3"/>
      <c r="I487" s="3"/>
    </row>
    <row r="488" spans="6:9">
      <c r="F488" s="3"/>
      <c r="G488" s="3"/>
      <c r="H488" s="3"/>
      <c r="I488" s="3"/>
    </row>
    <row r="489" spans="6:9">
      <c r="F489" s="3"/>
      <c r="G489" s="3"/>
      <c r="H489" s="3"/>
      <c r="I489" s="3"/>
    </row>
    <row r="490" spans="6:9">
      <c r="F490" s="3"/>
      <c r="G490" s="3"/>
      <c r="H490" s="3"/>
      <c r="I490" s="3"/>
    </row>
    <row r="491" spans="6:9">
      <c r="F491" s="3"/>
      <c r="G491" s="3"/>
      <c r="H491" s="3"/>
      <c r="I491" s="3"/>
    </row>
    <row r="492" spans="6:9">
      <c r="F492" s="3"/>
      <c r="G492" s="3"/>
      <c r="H492" s="3"/>
      <c r="I492" s="3"/>
    </row>
    <row r="493" spans="6:9">
      <c r="F493" s="3"/>
      <c r="G493" s="3"/>
      <c r="H493" s="3"/>
      <c r="I493" s="3"/>
    </row>
    <row r="494" spans="6:9">
      <c r="F494" s="3"/>
      <c r="G494" s="3"/>
      <c r="H494" s="3"/>
      <c r="I494" s="3"/>
    </row>
    <row r="495" spans="6:9">
      <c r="F495" s="3"/>
      <c r="G495" s="3"/>
      <c r="H495" s="3"/>
      <c r="I495" s="3"/>
    </row>
    <row r="496" spans="6:9">
      <c r="F496" s="3"/>
      <c r="G496" s="3"/>
      <c r="H496" s="3"/>
      <c r="I496" s="3"/>
    </row>
    <row r="497" spans="6:9">
      <c r="F497" s="3"/>
      <c r="G497" s="3"/>
      <c r="H497" s="3"/>
      <c r="I497" s="3"/>
    </row>
    <row r="498" spans="6:9">
      <c r="F498" s="3"/>
      <c r="G498" s="3"/>
      <c r="H498" s="3"/>
      <c r="I498" s="3"/>
    </row>
    <row r="499" spans="6:9">
      <c r="F499" s="3"/>
      <c r="G499" s="3"/>
      <c r="H499" s="3"/>
      <c r="I499" s="3"/>
    </row>
    <row r="500" spans="6:9">
      <c r="F500" s="3"/>
      <c r="G500" s="3"/>
      <c r="H500" s="3"/>
      <c r="I500" s="3"/>
    </row>
    <row r="501" spans="6:9">
      <c r="F501" s="3"/>
      <c r="G501" s="3"/>
      <c r="H501" s="3"/>
      <c r="I501" s="3"/>
    </row>
    <row r="502" spans="6:9">
      <c r="F502" s="3"/>
      <c r="G502" s="3"/>
      <c r="H502" s="3"/>
      <c r="I502" s="3"/>
    </row>
    <row r="503" spans="6:9">
      <c r="F503" s="3"/>
      <c r="G503" s="3"/>
      <c r="H503" s="3"/>
      <c r="I503" s="3"/>
    </row>
    <row r="504" spans="6:9">
      <c r="F504" s="3"/>
      <c r="G504" s="3"/>
      <c r="H504" s="3"/>
      <c r="I504" s="3"/>
    </row>
    <row r="505" spans="6:9">
      <c r="F505" s="3"/>
      <c r="G505" s="3"/>
      <c r="H505" s="3"/>
      <c r="I505" s="3"/>
    </row>
    <row r="506" spans="6:9">
      <c r="F506" s="3"/>
      <c r="G506" s="3"/>
      <c r="H506" s="3"/>
      <c r="I506" s="3"/>
    </row>
    <row r="507" spans="6:9">
      <c r="F507" s="3"/>
      <c r="G507" s="3"/>
      <c r="H507" s="3"/>
      <c r="I507" s="3"/>
    </row>
    <row r="508" spans="6:9">
      <c r="F508" s="3"/>
      <c r="G508" s="3"/>
      <c r="H508" s="3"/>
      <c r="I508" s="3"/>
    </row>
    <row r="509" spans="6:9">
      <c r="F509" s="3"/>
      <c r="G509" s="3"/>
      <c r="H509" s="3"/>
      <c r="I509" s="3"/>
    </row>
    <row r="510" spans="6:9">
      <c r="F510" s="3"/>
      <c r="G510" s="3"/>
      <c r="H510" s="3"/>
      <c r="I510" s="3"/>
    </row>
    <row r="511" spans="6:9">
      <c r="F511" s="3"/>
      <c r="G511" s="3"/>
      <c r="H511" s="3"/>
      <c r="I511" s="3"/>
    </row>
    <row r="512" spans="6:9">
      <c r="F512" s="3"/>
      <c r="G512" s="3"/>
      <c r="H512" s="3"/>
      <c r="I512" s="3"/>
    </row>
    <row r="513" spans="6:9">
      <c r="F513" s="3"/>
      <c r="G513" s="3"/>
      <c r="H513" s="3"/>
      <c r="I513" s="3"/>
    </row>
    <row r="514" spans="6:9">
      <c r="F514" s="3"/>
      <c r="G514" s="3"/>
      <c r="H514" s="3"/>
      <c r="I514" s="3"/>
    </row>
    <row r="515" spans="6:9">
      <c r="F515" s="3"/>
      <c r="G515" s="3"/>
      <c r="H515" s="3"/>
      <c r="I515" s="3"/>
    </row>
    <row r="516" spans="6:9">
      <c r="F516" s="3"/>
      <c r="G516" s="3"/>
      <c r="H516" s="3"/>
      <c r="I516" s="3"/>
    </row>
    <row r="517" spans="6:9">
      <c r="F517" s="3"/>
      <c r="G517" s="3"/>
      <c r="H517" s="3"/>
      <c r="I517" s="3"/>
    </row>
    <row r="518" spans="6:9">
      <c r="F518" s="3"/>
      <c r="G518" s="3"/>
      <c r="H518" s="3"/>
      <c r="I518" s="3"/>
    </row>
    <row r="519" spans="6:9">
      <c r="F519" s="3"/>
      <c r="G519" s="3"/>
      <c r="H519" s="3"/>
      <c r="I519" s="3"/>
    </row>
    <row r="520" spans="6:9">
      <c r="F520" s="3"/>
      <c r="G520" s="3"/>
      <c r="H520" s="3"/>
      <c r="I520" s="3"/>
    </row>
    <row r="521" spans="6:9">
      <c r="F521" s="3"/>
      <c r="G521" s="3"/>
      <c r="H521" s="3"/>
      <c r="I521" s="3"/>
    </row>
    <row r="522" spans="6:9">
      <c r="F522" s="3"/>
      <c r="G522" s="3"/>
      <c r="H522" s="3"/>
      <c r="I522" s="3"/>
    </row>
    <row r="523" spans="6:9">
      <c r="F523" s="3"/>
      <c r="G523" s="3"/>
      <c r="H523" s="3"/>
      <c r="I523" s="3"/>
    </row>
    <row r="524" spans="6:9">
      <c r="F524" s="3"/>
      <c r="G524" s="3"/>
      <c r="H524" s="3"/>
      <c r="I524" s="3"/>
    </row>
    <row r="525" spans="6:9">
      <c r="F525" s="3"/>
      <c r="G525" s="3"/>
      <c r="H525" s="3"/>
      <c r="I525" s="3"/>
    </row>
    <row r="526" spans="6:9">
      <c r="F526" s="3"/>
      <c r="G526" s="3"/>
      <c r="H526" s="3"/>
      <c r="I526" s="3"/>
    </row>
    <row r="527" spans="6:9">
      <c r="F527" s="3"/>
      <c r="G527" s="3"/>
      <c r="H527" s="3"/>
      <c r="I527" s="3"/>
    </row>
    <row r="528" spans="6:9">
      <c r="F528" s="3"/>
      <c r="G528" s="3"/>
      <c r="H528" s="3"/>
      <c r="I528" s="3"/>
    </row>
    <row r="529" spans="6:9">
      <c r="F529" s="3"/>
      <c r="G529" s="3"/>
      <c r="H529" s="3"/>
      <c r="I529" s="3"/>
    </row>
    <row r="530" spans="6:9">
      <c r="F530" s="3"/>
      <c r="G530" s="3"/>
      <c r="H530" s="3"/>
      <c r="I530" s="3"/>
    </row>
    <row r="531" spans="6:9">
      <c r="F531" s="3"/>
      <c r="G531" s="3"/>
      <c r="H531" s="3"/>
      <c r="I531" s="3"/>
    </row>
    <row r="532" spans="6:9">
      <c r="F532" s="3"/>
      <c r="G532" s="3"/>
      <c r="H532" s="3"/>
      <c r="I532" s="3"/>
    </row>
    <row r="533" spans="6:9">
      <c r="F533" s="3"/>
      <c r="G533" s="3"/>
      <c r="H533" s="3"/>
      <c r="I533" s="3"/>
    </row>
    <row r="534" spans="6:9">
      <c r="F534" s="3"/>
      <c r="G534" s="3"/>
      <c r="H534" s="3"/>
      <c r="I534" s="3"/>
    </row>
    <row r="535" spans="6:9">
      <c r="F535" s="3"/>
      <c r="G535" s="3"/>
      <c r="H535" s="3"/>
      <c r="I535" s="3"/>
    </row>
    <row r="536" spans="6:9">
      <c r="F536" s="3"/>
      <c r="G536" s="3"/>
      <c r="H536" s="3"/>
      <c r="I536" s="3"/>
    </row>
    <row r="537" spans="6:9">
      <c r="F537" s="3"/>
      <c r="G537" s="3"/>
      <c r="H537" s="3"/>
      <c r="I537" s="3"/>
    </row>
    <row r="538" spans="6:9">
      <c r="F538" s="3"/>
      <c r="G538" s="3"/>
      <c r="H538" s="3"/>
      <c r="I538" s="3"/>
    </row>
    <row r="539" spans="6:9">
      <c r="F539" s="3"/>
      <c r="G539" s="3"/>
      <c r="H539" s="3"/>
      <c r="I539" s="3"/>
    </row>
    <row r="540" spans="6:9">
      <c r="F540" s="3"/>
      <c r="G540" s="3"/>
      <c r="H540" s="3"/>
      <c r="I540" s="3"/>
    </row>
    <row r="541" spans="6:9">
      <c r="F541" s="3"/>
      <c r="G541" s="3"/>
      <c r="H541" s="3"/>
      <c r="I541" s="3"/>
    </row>
    <row r="542" spans="6:9">
      <c r="F542" s="3"/>
      <c r="G542" s="3"/>
      <c r="H542" s="3"/>
      <c r="I542" s="3"/>
    </row>
    <row r="543" spans="6:9">
      <c r="F543" s="3"/>
      <c r="G543" s="3"/>
      <c r="H543" s="3"/>
      <c r="I543" s="3"/>
    </row>
    <row r="544" spans="6:9">
      <c r="F544" s="3"/>
      <c r="G544" s="3"/>
      <c r="H544" s="3"/>
      <c r="I544" s="3"/>
    </row>
    <row r="545" spans="6:9">
      <c r="F545" s="3"/>
      <c r="G545" s="3"/>
      <c r="H545" s="3"/>
      <c r="I545" s="3"/>
    </row>
    <row r="546" spans="6:9">
      <c r="F546" s="3"/>
      <c r="G546" s="3"/>
      <c r="H546" s="3"/>
      <c r="I546" s="3"/>
    </row>
    <row r="547" spans="6:9">
      <c r="F547" s="3"/>
      <c r="G547" s="3"/>
      <c r="H547" s="3"/>
      <c r="I547" s="3"/>
    </row>
    <row r="548" spans="6:9">
      <c r="F548" s="3"/>
      <c r="G548" s="3"/>
      <c r="H548" s="3"/>
      <c r="I548" s="3"/>
    </row>
    <row r="549" spans="6:9">
      <c r="F549" s="3"/>
      <c r="G549" s="3"/>
      <c r="H549" s="3"/>
      <c r="I549" s="3"/>
    </row>
    <row r="550" spans="6:9">
      <c r="F550" s="3"/>
      <c r="G550" s="3"/>
      <c r="H550" s="3"/>
      <c r="I550" s="3"/>
    </row>
    <row r="551" spans="6:9">
      <c r="F551" s="3"/>
      <c r="G551" s="3"/>
      <c r="H551" s="3"/>
      <c r="I551" s="3"/>
    </row>
    <row r="552" spans="6:9">
      <c r="F552" s="3"/>
      <c r="G552" s="3"/>
      <c r="H552" s="3"/>
      <c r="I552" s="3"/>
    </row>
    <row r="553" spans="6:9">
      <c r="F553" s="3"/>
      <c r="G553" s="3"/>
      <c r="H553" s="3"/>
      <c r="I553" s="3"/>
    </row>
    <row r="554" spans="6:9">
      <c r="F554" s="3"/>
      <c r="G554" s="3"/>
      <c r="H554" s="3"/>
      <c r="I554" s="3"/>
    </row>
    <row r="555" spans="6:9">
      <c r="F555" s="3"/>
      <c r="G555" s="3"/>
      <c r="H555" s="3"/>
      <c r="I555" s="3"/>
    </row>
    <row r="556" spans="6:9">
      <c r="F556" s="3"/>
      <c r="G556" s="3"/>
      <c r="H556" s="3"/>
      <c r="I556" s="3"/>
    </row>
    <row r="557" spans="6:9">
      <c r="F557" s="3"/>
      <c r="G557" s="3"/>
      <c r="H557" s="3"/>
      <c r="I557" s="3"/>
    </row>
    <row r="558" spans="6:9">
      <c r="F558" s="3"/>
      <c r="G558" s="3"/>
      <c r="H558" s="3"/>
      <c r="I558" s="3"/>
    </row>
    <row r="559" spans="6:9">
      <c r="F559" s="3"/>
      <c r="G559" s="3"/>
      <c r="H559" s="3"/>
      <c r="I559" s="3"/>
    </row>
    <row r="560" spans="6:9">
      <c r="F560" s="3"/>
      <c r="G560" s="3"/>
      <c r="H560" s="3"/>
      <c r="I560" s="3"/>
    </row>
    <row r="561" spans="6:9">
      <c r="F561" s="3"/>
      <c r="G561" s="3"/>
      <c r="H561" s="3"/>
      <c r="I561" s="3"/>
    </row>
    <row r="562" spans="6:9">
      <c r="F562" s="3"/>
      <c r="G562" s="3"/>
      <c r="H562" s="3"/>
      <c r="I562" s="3"/>
    </row>
    <row r="563" spans="6:9">
      <c r="F563" s="3"/>
      <c r="G563" s="3"/>
      <c r="H563" s="3"/>
      <c r="I563" s="3"/>
    </row>
    <row r="564" spans="6:9">
      <c r="F564" s="3"/>
      <c r="G564" s="3"/>
      <c r="H564" s="3"/>
      <c r="I564" s="3"/>
    </row>
    <row r="565" spans="6:9">
      <c r="F565" s="3"/>
      <c r="G565" s="3"/>
      <c r="H565" s="3"/>
      <c r="I565" s="3"/>
    </row>
    <row r="566" spans="6:9">
      <c r="F566" s="3"/>
      <c r="G566" s="3"/>
      <c r="H566" s="3"/>
      <c r="I566" s="3"/>
    </row>
    <row r="567" spans="6:9">
      <c r="F567" s="3"/>
      <c r="G567" s="3"/>
      <c r="H567" s="3"/>
      <c r="I567" s="3"/>
    </row>
    <row r="568" spans="6:9">
      <c r="F568" s="3"/>
      <c r="G568" s="3"/>
      <c r="H568" s="3"/>
      <c r="I568" s="3"/>
    </row>
    <row r="569" spans="6:9">
      <c r="F569" s="3"/>
      <c r="G569" s="3"/>
      <c r="H569" s="3"/>
      <c r="I569" s="3"/>
    </row>
    <row r="570" spans="6:9">
      <c r="F570" s="3"/>
      <c r="G570" s="3"/>
      <c r="H570" s="3"/>
      <c r="I570" s="3"/>
    </row>
    <row r="571" spans="6:9">
      <c r="F571" s="3"/>
      <c r="G571" s="3"/>
      <c r="H571" s="3"/>
      <c r="I571" s="3"/>
    </row>
    <row r="572" spans="6:9">
      <c r="F572" s="3"/>
      <c r="G572" s="3"/>
      <c r="H572" s="3"/>
      <c r="I572" s="3"/>
    </row>
    <row r="573" spans="6:9">
      <c r="F573" s="3"/>
      <c r="G573" s="3"/>
      <c r="H573" s="3"/>
      <c r="I573" s="3"/>
    </row>
    <row r="574" spans="6:9">
      <c r="F574" s="3"/>
      <c r="G574" s="3"/>
      <c r="H574" s="3"/>
      <c r="I574" s="3"/>
    </row>
    <row r="575" spans="6:9">
      <c r="F575" s="3"/>
      <c r="G575" s="3"/>
      <c r="H575" s="3"/>
      <c r="I575" s="3"/>
    </row>
    <row r="576" spans="6:9">
      <c r="F576" s="3"/>
      <c r="G576" s="3"/>
      <c r="H576" s="3"/>
      <c r="I576" s="3"/>
    </row>
    <row r="577" spans="6:9">
      <c r="F577" s="3"/>
      <c r="G577" s="3"/>
      <c r="H577" s="3"/>
      <c r="I577" s="3"/>
    </row>
    <row r="578" spans="6:9">
      <c r="F578" s="3"/>
      <c r="G578" s="3"/>
      <c r="H578" s="3"/>
      <c r="I578" s="3"/>
    </row>
    <row r="579" spans="6:9">
      <c r="F579" s="3"/>
      <c r="G579" s="3"/>
      <c r="H579" s="3"/>
      <c r="I579" s="3"/>
    </row>
    <row r="580" spans="6:9">
      <c r="F580" s="3"/>
      <c r="G580" s="3"/>
      <c r="H580" s="3"/>
      <c r="I580" s="3"/>
    </row>
    <row r="581" spans="6:9">
      <c r="F581" s="3"/>
      <c r="G581" s="3"/>
      <c r="H581" s="3"/>
      <c r="I581" s="3"/>
    </row>
    <row r="582" spans="6:9">
      <c r="F582" s="3"/>
      <c r="G582" s="3"/>
      <c r="H582" s="3"/>
      <c r="I582" s="3"/>
    </row>
    <row r="583" spans="6:9">
      <c r="F583" s="3"/>
      <c r="G583" s="3"/>
      <c r="H583" s="3"/>
      <c r="I583" s="3"/>
    </row>
    <row r="584" spans="6:9">
      <c r="F584" s="3"/>
      <c r="G584" s="3"/>
      <c r="H584" s="3"/>
      <c r="I584" s="3"/>
    </row>
    <row r="585" spans="6:9">
      <c r="F585" s="3"/>
      <c r="G585" s="3"/>
      <c r="H585" s="3"/>
      <c r="I585" s="3"/>
    </row>
    <row r="586" spans="6:9">
      <c r="F586" s="3"/>
      <c r="G586" s="3"/>
      <c r="H586" s="3"/>
      <c r="I586" s="3"/>
    </row>
    <row r="587" spans="6:9">
      <c r="F587" s="3"/>
      <c r="G587" s="3"/>
      <c r="H587" s="3"/>
      <c r="I587" s="3"/>
    </row>
    <row r="588" spans="6:9">
      <c r="F588" s="3"/>
      <c r="G588" s="3"/>
      <c r="H588" s="3"/>
      <c r="I588" s="3"/>
    </row>
    <row r="589" spans="6:9">
      <c r="F589" s="3"/>
      <c r="G589" s="3"/>
      <c r="H589" s="3"/>
      <c r="I589" s="3"/>
    </row>
    <row r="590" spans="6:9">
      <c r="F590" s="3"/>
      <c r="G590" s="3"/>
      <c r="H590" s="3"/>
      <c r="I590" s="3"/>
    </row>
    <row r="591" spans="6:9">
      <c r="F591" s="3"/>
      <c r="G591" s="3"/>
      <c r="H591" s="3"/>
      <c r="I591" s="3"/>
    </row>
    <row r="592" spans="6:9">
      <c r="F592" s="3"/>
      <c r="G592" s="3"/>
      <c r="H592" s="3"/>
      <c r="I592" s="3"/>
    </row>
    <row r="593" spans="6:9">
      <c r="F593" s="3"/>
      <c r="G593" s="3"/>
      <c r="H593" s="3"/>
      <c r="I593" s="3"/>
    </row>
    <row r="594" spans="6:9">
      <c r="F594" s="3"/>
      <c r="G594" s="3"/>
      <c r="H594" s="3"/>
      <c r="I594" s="3"/>
    </row>
    <row r="595" spans="6:9">
      <c r="F595" s="3"/>
      <c r="G595" s="3"/>
      <c r="H595" s="3"/>
      <c r="I595" s="3"/>
    </row>
    <row r="596" spans="6:9">
      <c r="F596" s="3"/>
      <c r="G596" s="3"/>
      <c r="H596" s="3"/>
      <c r="I596" s="3"/>
    </row>
    <row r="597" spans="6:9">
      <c r="F597" s="3"/>
      <c r="G597" s="3"/>
      <c r="H597" s="3"/>
      <c r="I597" s="3"/>
    </row>
    <row r="598" spans="6:9">
      <c r="F598" s="3"/>
      <c r="G598" s="3"/>
      <c r="H598" s="3"/>
      <c r="I598" s="3"/>
    </row>
    <row r="599" spans="6:9">
      <c r="F599" s="3"/>
      <c r="G599" s="3"/>
      <c r="H599" s="3"/>
      <c r="I599" s="3"/>
    </row>
    <row r="600" spans="6:9">
      <c r="F600" s="3"/>
      <c r="G600" s="3"/>
      <c r="H600" s="3"/>
      <c r="I600" s="3"/>
    </row>
    <row r="601" spans="6:9">
      <c r="F601" s="3"/>
      <c r="G601" s="3"/>
      <c r="H601" s="3"/>
      <c r="I601" s="3"/>
    </row>
    <row r="602" spans="6:9">
      <c r="F602" s="3"/>
      <c r="G602" s="3"/>
      <c r="H602" s="3"/>
      <c r="I602" s="3"/>
    </row>
    <row r="603" spans="6:9">
      <c r="F603" s="3"/>
      <c r="G603" s="3"/>
      <c r="H603" s="3"/>
      <c r="I603" s="3"/>
    </row>
    <row r="604" spans="6:9">
      <c r="F604" s="3"/>
      <c r="G604" s="3"/>
      <c r="H604" s="3"/>
      <c r="I604" s="3"/>
    </row>
    <row r="605" spans="6:9">
      <c r="F605" s="3"/>
      <c r="G605" s="3"/>
      <c r="H605" s="3"/>
      <c r="I605" s="3"/>
    </row>
    <row r="606" spans="6:9">
      <c r="F606" s="3"/>
      <c r="G606" s="3"/>
      <c r="H606" s="3"/>
      <c r="I606" s="3"/>
    </row>
    <row r="607" spans="6:9">
      <c r="F607" s="3"/>
      <c r="G607" s="3"/>
      <c r="H607" s="3"/>
      <c r="I607" s="3"/>
    </row>
    <row r="608" spans="6:9">
      <c r="F608" s="3"/>
      <c r="G608" s="3"/>
      <c r="H608" s="3"/>
      <c r="I608" s="3"/>
    </row>
    <row r="609" spans="6:9">
      <c r="F609" s="3"/>
      <c r="G609" s="3"/>
      <c r="H609" s="3"/>
      <c r="I609" s="3"/>
    </row>
    <row r="610" spans="6:9">
      <c r="F610" s="3"/>
      <c r="G610" s="3"/>
      <c r="H610" s="3"/>
      <c r="I610" s="3"/>
    </row>
    <row r="611" spans="6:9">
      <c r="F611" s="3"/>
      <c r="G611" s="3"/>
      <c r="H611" s="3"/>
      <c r="I611" s="3"/>
    </row>
    <row r="612" spans="6:9">
      <c r="F612" s="3"/>
      <c r="G612" s="3"/>
      <c r="H612" s="3"/>
      <c r="I612" s="3"/>
    </row>
    <row r="613" spans="6:9">
      <c r="F613" s="3"/>
      <c r="G613" s="3"/>
      <c r="H613" s="3"/>
      <c r="I613" s="3"/>
    </row>
    <row r="614" spans="6:9">
      <c r="F614" s="3"/>
      <c r="G614" s="3"/>
      <c r="H614" s="3"/>
      <c r="I614" s="3"/>
    </row>
    <row r="615" spans="6:9">
      <c r="F615" s="3"/>
      <c r="G615" s="3"/>
      <c r="H615" s="3"/>
      <c r="I615" s="3"/>
    </row>
    <row r="616" spans="6:9">
      <c r="F616" s="3"/>
      <c r="G616" s="3"/>
      <c r="H616" s="3"/>
      <c r="I616" s="3"/>
    </row>
    <row r="617" spans="6:9">
      <c r="F617" s="3"/>
      <c r="G617" s="3"/>
      <c r="H617" s="3"/>
      <c r="I617" s="3"/>
    </row>
    <row r="618" spans="6:9">
      <c r="F618" s="3"/>
      <c r="G618" s="3"/>
      <c r="H618" s="3"/>
      <c r="I618" s="3"/>
    </row>
    <row r="619" spans="6:9">
      <c r="F619" s="3"/>
      <c r="G619" s="3"/>
      <c r="H619" s="3"/>
      <c r="I619" s="3"/>
    </row>
    <row r="620" spans="6:9">
      <c r="F620" s="3"/>
      <c r="G620" s="3"/>
      <c r="H620" s="3"/>
      <c r="I620" s="3"/>
    </row>
    <row r="621" spans="6:9">
      <c r="F621" s="3"/>
      <c r="G621" s="3"/>
      <c r="H621" s="3"/>
      <c r="I621" s="3"/>
    </row>
    <row r="622" spans="6:9">
      <c r="F622" s="3"/>
      <c r="G622" s="3"/>
      <c r="H622" s="3"/>
      <c r="I622" s="3"/>
    </row>
    <row r="623" spans="6:9">
      <c r="F623" s="3"/>
      <c r="G623" s="3"/>
      <c r="H623" s="3"/>
      <c r="I623" s="3"/>
    </row>
    <row r="624" spans="6:9">
      <c r="F624" s="3"/>
      <c r="G624" s="3"/>
      <c r="H624" s="3"/>
      <c r="I624" s="3"/>
    </row>
    <row r="625" spans="6:9">
      <c r="F625" s="3"/>
      <c r="G625" s="3"/>
      <c r="H625" s="3"/>
      <c r="I625" s="3"/>
    </row>
    <row r="626" spans="6:9">
      <c r="F626" s="3"/>
      <c r="G626" s="3"/>
      <c r="H626" s="3"/>
      <c r="I626" s="3"/>
    </row>
    <row r="627" spans="6:9">
      <c r="F627" s="3"/>
      <c r="G627" s="3"/>
      <c r="H627" s="3"/>
      <c r="I627" s="3"/>
    </row>
    <row r="628" spans="6:9">
      <c r="F628" s="3"/>
      <c r="G628" s="3"/>
      <c r="H628" s="3"/>
      <c r="I628" s="3"/>
    </row>
    <row r="629" spans="6:9">
      <c r="F629" s="3"/>
      <c r="G629" s="3"/>
      <c r="H629" s="3"/>
      <c r="I629" s="3"/>
    </row>
    <row r="630" spans="6:9">
      <c r="F630" s="3"/>
      <c r="G630" s="3"/>
      <c r="H630" s="3"/>
      <c r="I630" s="3"/>
    </row>
    <row r="631" spans="6:9">
      <c r="F631" s="3"/>
      <c r="G631" s="3"/>
      <c r="H631" s="3"/>
      <c r="I631" s="3"/>
    </row>
    <row r="632" spans="6:9">
      <c r="F632" s="3"/>
      <c r="G632" s="3"/>
      <c r="H632" s="3"/>
      <c r="I632" s="3"/>
    </row>
    <row r="633" spans="6:9">
      <c r="F633" s="3"/>
      <c r="G633" s="3"/>
      <c r="H633" s="3"/>
      <c r="I633" s="3"/>
    </row>
    <row r="634" spans="6:9">
      <c r="F634" s="3"/>
      <c r="G634" s="3"/>
      <c r="H634" s="3"/>
      <c r="I634" s="3"/>
    </row>
    <row r="635" spans="6:9">
      <c r="F635" s="3"/>
      <c r="G635" s="3"/>
      <c r="H635" s="3"/>
      <c r="I635" s="3"/>
    </row>
    <row r="636" spans="6:9">
      <c r="F636" s="3"/>
      <c r="G636" s="3"/>
      <c r="H636" s="3"/>
      <c r="I636" s="3"/>
    </row>
    <row r="637" spans="6:9">
      <c r="F637" s="3"/>
      <c r="G637" s="3"/>
      <c r="H637" s="3"/>
      <c r="I637" s="3"/>
    </row>
    <row r="638" spans="6:9">
      <c r="F638" s="3"/>
      <c r="G638" s="3"/>
      <c r="H638" s="3"/>
      <c r="I638" s="3"/>
    </row>
    <row r="639" spans="6:9">
      <c r="F639" s="3"/>
      <c r="G639" s="3"/>
      <c r="H639" s="3"/>
      <c r="I639" s="3"/>
    </row>
    <row r="640" spans="6:9">
      <c r="F640" s="3"/>
      <c r="G640" s="3"/>
      <c r="H640" s="3"/>
      <c r="I640" s="3"/>
    </row>
    <row r="641" spans="6:9">
      <c r="F641" s="3"/>
      <c r="G641" s="3"/>
      <c r="H641" s="3"/>
      <c r="I641" s="3"/>
    </row>
    <row r="642" spans="6:9">
      <c r="F642" s="3"/>
      <c r="G642" s="3"/>
      <c r="H642" s="3"/>
      <c r="I642" s="3"/>
    </row>
    <row r="643" spans="6:9">
      <c r="F643" s="3"/>
      <c r="G643" s="3"/>
      <c r="H643" s="3"/>
      <c r="I643" s="3"/>
    </row>
    <row r="644" spans="6:9">
      <c r="F644" s="3"/>
      <c r="G644" s="3"/>
      <c r="H644" s="3"/>
      <c r="I644" s="3"/>
    </row>
    <row r="645" spans="6:9">
      <c r="F645" s="3"/>
      <c r="G645" s="3"/>
      <c r="H645" s="3"/>
      <c r="I645" s="3"/>
    </row>
    <row r="646" spans="6:9">
      <c r="F646" s="3"/>
      <c r="G646" s="3"/>
      <c r="H646" s="3"/>
      <c r="I646" s="3"/>
    </row>
    <row r="647" spans="6:9">
      <c r="F647" s="3"/>
      <c r="G647" s="3"/>
      <c r="H647" s="3"/>
      <c r="I647" s="3"/>
    </row>
    <row r="648" spans="6:9">
      <c r="F648" s="3"/>
      <c r="G648" s="3"/>
      <c r="H648" s="3"/>
      <c r="I648" s="3"/>
    </row>
    <row r="649" spans="6:9">
      <c r="F649" s="3"/>
      <c r="G649" s="3"/>
      <c r="H649" s="3"/>
      <c r="I649" s="3"/>
    </row>
    <row r="650" spans="6:9">
      <c r="F650" s="3"/>
      <c r="G650" s="3"/>
      <c r="H650" s="3"/>
      <c r="I650" s="3"/>
    </row>
    <row r="651" spans="6:9">
      <c r="F651" s="3"/>
      <c r="G651" s="3"/>
      <c r="H651" s="3"/>
      <c r="I651" s="3"/>
    </row>
    <row r="652" spans="6:9">
      <c r="F652" s="3"/>
      <c r="G652" s="3"/>
      <c r="H652" s="3"/>
      <c r="I652" s="3"/>
    </row>
    <row r="653" spans="6:9">
      <c r="F653" s="3"/>
      <c r="G653" s="3"/>
      <c r="H653" s="3"/>
      <c r="I653" s="3"/>
    </row>
    <row r="654" spans="6:9">
      <c r="F654" s="3"/>
      <c r="G654" s="3"/>
      <c r="H654" s="3"/>
      <c r="I654" s="3"/>
    </row>
    <row r="655" spans="6:9">
      <c r="F655" s="3"/>
      <c r="G655" s="3"/>
      <c r="H655" s="3"/>
      <c r="I655" s="3"/>
    </row>
    <row r="656" spans="6:9">
      <c r="F656" s="3"/>
      <c r="G656" s="3"/>
      <c r="H656" s="3"/>
      <c r="I656" s="3"/>
    </row>
    <row r="657" spans="6:9">
      <c r="F657" s="3"/>
      <c r="G657" s="3"/>
      <c r="H657" s="3"/>
      <c r="I657" s="3"/>
    </row>
    <row r="658" spans="6:9">
      <c r="F658" s="3"/>
      <c r="G658" s="3"/>
      <c r="H658" s="3"/>
      <c r="I658" s="3"/>
    </row>
    <row r="659" spans="6:9">
      <c r="F659" s="3"/>
      <c r="G659" s="3"/>
      <c r="H659" s="3"/>
      <c r="I659" s="3"/>
    </row>
    <row r="660" spans="6:9">
      <c r="F660" s="3"/>
      <c r="G660" s="3"/>
      <c r="H660" s="3"/>
      <c r="I660" s="3"/>
    </row>
    <row r="661" spans="6:9">
      <c r="F661" s="3"/>
      <c r="G661" s="3"/>
      <c r="H661" s="3"/>
      <c r="I661" s="3"/>
    </row>
    <row r="662" spans="6:9">
      <c r="F662" s="3"/>
      <c r="G662" s="3"/>
      <c r="H662" s="3"/>
      <c r="I662" s="3"/>
    </row>
    <row r="663" spans="6:9">
      <c r="F663" s="3"/>
      <c r="G663" s="3"/>
      <c r="H663" s="3"/>
      <c r="I663" s="3"/>
    </row>
    <row r="664" spans="6:9">
      <c r="F664" s="3"/>
      <c r="G664" s="3"/>
      <c r="H664" s="3"/>
      <c r="I664" s="3"/>
    </row>
    <row r="665" spans="6:9">
      <c r="F665" s="3"/>
      <c r="G665" s="3"/>
      <c r="H665" s="3"/>
      <c r="I665" s="3"/>
    </row>
    <row r="666" spans="6:9">
      <c r="F666" s="3"/>
      <c r="G666" s="3"/>
      <c r="H666" s="3"/>
      <c r="I666" s="3"/>
    </row>
    <row r="667" spans="6:9">
      <c r="F667" s="3"/>
      <c r="G667" s="3"/>
      <c r="H667" s="3"/>
      <c r="I667" s="3"/>
    </row>
    <row r="668" spans="6:9">
      <c r="F668" s="3"/>
      <c r="G668" s="3"/>
      <c r="H668" s="3"/>
      <c r="I668" s="3"/>
    </row>
    <row r="669" spans="6:9">
      <c r="F669" s="3"/>
      <c r="G669" s="3"/>
      <c r="H669" s="3"/>
      <c r="I669" s="3"/>
    </row>
    <row r="670" spans="6:9">
      <c r="F670" s="3"/>
      <c r="G670" s="3"/>
      <c r="H670" s="3"/>
      <c r="I670" s="3"/>
    </row>
    <row r="671" spans="6:9">
      <c r="F671" s="3"/>
      <c r="G671" s="3"/>
      <c r="H671" s="3"/>
      <c r="I671" s="3"/>
    </row>
    <row r="672" spans="6:9">
      <c r="F672" s="3"/>
      <c r="G672" s="3"/>
      <c r="H672" s="3"/>
      <c r="I672" s="3"/>
    </row>
    <row r="673" spans="6:9">
      <c r="F673" s="3"/>
      <c r="G673" s="3"/>
      <c r="H673" s="3"/>
      <c r="I673" s="3"/>
    </row>
    <row r="674" spans="6:9">
      <c r="F674" s="3"/>
      <c r="G674" s="3"/>
      <c r="H674" s="3"/>
      <c r="I674" s="3"/>
    </row>
    <row r="675" spans="6:9">
      <c r="F675" s="3"/>
      <c r="G675" s="3"/>
      <c r="H675" s="3"/>
      <c r="I675" s="3"/>
    </row>
    <row r="676" spans="6:9">
      <c r="F676" s="3"/>
      <c r="G676" s="3"/>
      <c r="H676" s="3"/>
      <c r="I676" s="3"/>
    </row>
    <row r="677" spans="6:9">
      <c r="F677" s="3"/>
      <c r="G677" s="3"/>
      <c r="H677" s="3"/>
      <c r="I677" s="3"/>
    </row>
    <row r="678" spans="6:9">
      <c r="F678" s="3"/>
      <c r="G678" s="3"/>
      <c r="H678" s="3"/>
      <c r="I678" s="3"/>
    </row>
    <row r="679" spans="6:9">
      <c r="F679" s="3"/>
      <c r="G679" s="3"/>
      <c r="H679" s="3"/>
      <c r="I679" s="3"/>
    </row>
    <row r="680" spans="6:9">
      <c r="F680" s="3"/>
      <c r="G680" s="3"/>
      <c r="H680" s="3"/>
      <c r="I680" s="3"/>
    </row>
    <row r="681" spans="6:9">
      <c r="F681" s="3"/>
      <c r="G681" s="3"/>
      <c r="H681" s="3"/>
      <c r="I681" s="3"/>
    </row>
    <row r="682" spans="6:9">
      <c r="F682" s="3"/>
      <c r="G682" s="3"/>
      <c r="H682" s="3"/>
      <c r="I682" s="3"/>
    </row>
    <row r="683" spans="6:9">
      <c r="F683" s="3"/>
      <c r="G683" s="3"/>
      <c r="H683" s="3"/>
      <c r="I683" s="3"/>
    </row>
    <row r="684" spans="6:9">
      <c r="F684" s="3"/>
      <c r="G684" s="3"/>
      <c r="H684" s="3"/>
      <c r="I684" s="3"/>
    </row>
    <row r="685" spans="6:9">
      <c r="F685" s="3"/>
      <c r="G685" s="3"/>
      <c r="H685" s="3"/>
      <c r="I685" s="3"/>
    </row>
    <row r="686" spans="6:9">
      <c r="F686" s="3"/>
      <c r="G686" s="3"/>
      <c r="H686" s="3"/>
      <c r="I686" s="3"/>
    </row>
    <row r="687" spans="6:9">
      <c r="F687" s="3"/>
      <c r="G687" s="3"/>
      <c r="H687" s="3"/>
      <c r="I687" s="3"/>
    </row>
    <row r="688" spans="6:9">
      <c r="F688" s="3"/>
      <c r="G688" s="3"/>
      <c r="H688" s="3"/>
      <c r="I688" s="3"/>
    </row>
    <row r="689" spans="6:9">
      <c r="F689" s="3"/>
      <c r="G689" s="3"/>
      <c r="H689" s="3"/>
      <c r="I689" s="3"/>
    </row>
    <row r="690" spans="6:9">
      <c r="F690" s="3"/>
      <c r="G690" s="3"/>
      <c r="H690" s="3"/>
      <c r="I690" s="3"/>
    </row>
    <row r="691" spans="6:9">
      <c r="F691" s="3"/>
      <c r="G691" s="3"/>
      <c r="H691" s="3"/>
      <c r="I691" s="3"/>
    </row>
    <row r="692" spans="6:9">
      <c r="F692" s="3"/>
      <c r="G692" s="3"/>
      <c r="H692" s="3"/>
      <c r="I692" s="3"/>
    </row>
    <row r="693" spans="6:9">
      <c r="F693" s="3"/>
      <c r="G693" s="3"/>
      <c r="H693" s="3"/>
      <c r="I693" s="3"/>
    </row>
    <row r="694" spans="6:9">
      <c r="F694" s="3"/>
      <c r="G694" s="3"/>
      <c r="H694" s="3"/>
      <c r="I694" s="3"/>
    </row>
    <row r="695" spans="6:9">
      <c r="F695" s="3"/>
      <c r="G695" s="3"/>
      <c r="H695" s="3"/>
      <c r="I695" s="3"/>
    </row>
    <row r="696" spans="6:9">
      <c r="F696" s="3"/>
      <c r="G696" s="3"/>
      <c r="H696" s="3"/>
      <c r="I696" s="3"/>
    </row>
    <row r="697" spans="6:9">
      <c r="F697" s="3"/>
      <c r="G697" s="3"/>
      <c r="H697" s="3"/>
      <c r="I697" s="3"/>
    </row>
    <row r="698" spans="6:9">
      <c r="F698" s="3"/>
      <c r="G698" s="3"/>
      <c r="H698" s="3"/>
      <c r="I698" s="3"/>
    </row>
    <row r="699" spans="6:9">
      <c r="F699" s="3"/>
      <c r="G699" s="3"/>
      <c r="H699" s="3"/>
      <c r="I699" s="3"/>
    </row>
    <row r="700" spans="6:9">
      <c r="F700" s="3"/>
      <c r="G700" s="3"/>
      <c r="H700" s="3"/>
      <c r="I700" s="3"/>
    </row>
    <row r="701" spans="6:9">
      <c r="F701" s="3"/>
      <c r="G701" s="3"/>
      <c r="H701" s="3"/>
      <c r="I701" s="3"/>
    </row>
    <row r="702" spans="6:9">
      <c r="F702" s="3"/>
      <c r="G702" s="3"/>
      <c r="H702" s="3"/>
      <c r="I702" s="3"/>
    </row>
    <row r="703" spans="6:9">
      <c r="F703" s="3"/>
      <c r="G703" s="3"/>
      <c r="H703" s="3"/>
      <c r="I703" s="3"/>
    </row>
    <row r="704" spans="6:9">
      <c r="F704" s="3"/>
      <c r="G704" s="3"/>
      <c r="H704" s="3"/>
      <c r="I704" s="3"/>
    </row>
    <row r="705" spans="6:9">
      <c r="F705" s="3"/>
      <c r="G705" s="3"/>
      <c r="H705" s="3"/>
      <c r="I705" s="3"/>
    </row>
    <row r="706" spans="6:9">
      <c r="F706" s="3"/>
      <c r="G706" s="3"/>
      <c r="H706" s="3"/>
      <c r="I706" s="3"/>
    </row>
    <row r="707" spans="6:9">
      <c r="F707" s="3"/>
      <c r="G707" s="3"/>
      <c r="H707" s="3"/>
      <c r="I707" s="3"/>
    </row>
    <row r="708" spans="6:9">
      <c r="F708" s="3"/>
      <c r="G708" s="3"/>
      <c r="H708" s="3"/>
      <c r="I708" s="3"/>
    </row>
    <row r="709" spans="6:9">
      <c r="F709" s="3"/>
      <c r="G709" s="3"/>
      <c r="H709" s="3"/>
      <c r="I709" s="3"/>
    </row>
    <row r="710" spans="6:9">
      <c r="F710" s="3"/>
      <c r="G710" s="3"/>
      <c r="H710" s="3"/>
      <c r="I710" s="3"/>
    </row>
    <row r="711" spans="6:9">
      <c r="F711" s="3"/>
      <c r="G711" s="3"/>
      <c r="H711" s="3"/>
      <c r="I711" s="3"/>
    </row>
    <row r="712" spans="6:9">
      <c r="F712" s="3"/>
      <c r="G712" s="3"/>
      <c r="H712" s="3"/>
      <c r="I712" s="3"/>
    </row>
    <row r="713" spans="6:9">
      <c r="F713" s="3"/>
      <c r="G713" s="3"/>
      <c r="H713" s="3"/>
      <c r="I713" s="3"/>
    </row>
    <row r="714" spans="6:9">
      <c r="F714" s="3"/>
      <c r="G714" s="3"/>
      <c r="H714" s="3"/>
      <c r="I714" s="3"/>
    </row>
    <row r="715" spans="6:9">
      <c r="F715" s="3"/>
      <c r="G715" s="3"/>
      <c r="H715" s="3"/>
      <c r="I715" s="3"/>
    </row>
    <row r="716" spans="6:9">
      <c r="F716" s="3"/>
      <c r="G716" s="3"/>
      <c r="H716" s="3"/>
      <c r="I716" s="3"/>
    </row>
    <row r="717" spans="6:9">
      <c r="F717" s="3"/>
      <c r="G717" s="3"/>
      <c r="H717" s="3"/>
      <c r="I717" s="3"/>
    </row>
    <row r="718" spans="6:9">
      <c r="F718" s="3"/>
      <c r="G718" s="3"/>
      <c r="H718" s="3"/>
      <c r="I718" s="3"/>
    </row>
    <row r="719" spans="6:9">
      <c r="F719" s="3"/>
      <c r="G719" s="3"/>
      <c r="H719" s="3"/>
      <c r="I719" s="3"/>
    </row>
    <row r="720" spans="6:9">
      <c r="F720" s="3"/>
      <c r="G720" s="3"/>
      <c r="H720" s="3"/>
      <c r="I720" s="3"/>
    </row>
    <row r="721" spans="6:9">
      <c r="F721" s="3"/>
      <c r="G721" s="3"/>
      <c r="H721" s="3"/>
      <c r="I721" s="3"/>
    </row>
    <row r="722" spans="6:9">
      <c r="F722" s="3"/>
      <c r="G722" s="3"/>
      <c r="H722" s="3"/>
      <c r="I722" s="3"/>
    </row>
    <row r="723" spans="6:9">
      <c r="F723" s="3"/>
      <c r="G723" s="3"/>
      <c r="H723" s="3"/>
      <c r="I723" s="3"/>
    </row>
    <row r="724" spans="6:9">
      <c r="F724" s="3"/>
      <c r="G724" s="3"/>
      <c r="H724" s="3"/>
      <c r="I724" s="3"/>
    </row>
    <row r="725" spans="6:9">
      <c r="F725" s="3"/>
      <c r="G725" s="3"/>
      <c r="H725" s="3"/>
      <c r="I725" s="3"/>
    </row>
    <row r="726" spans="6:9">
      <c r="F726" s="3"/>
      <c r="G726" s="3"/>
      <c r="H726" s="3"/>
      <c r="I726" s="3"/>
    </row>
    <row r="727" spans="6:9">
      <c r="F727" s="3"/>
      <c r="G727" s="3"/>
      <c r="H727" s="3"/>
      <c r="I727" s="3"/>
    </row>
    <row r="728" spans="6:9">
      <c r="F728" s="3"/>
      <c r="G728" s="3"/>
      <c r="H728" s="3"/>
      <c r="I728" s="3"/>
    </row>
    <row r="729" spans="6:9">
      <c r="F729" s="3"/>
      <c r="G729" s="3"/>
      <c r="H729" s="3"/>
      <c r="I729" s="3"/>
    </row>
    <row r="730" spans="6:9">
      <c r="F730" s="3"/>
      <c r="G730" s="3"/>
      <c r="H730" s="3"/>
      <c r="I730" s="3"/>
    </row>
    <row r="731" spans="6:9">
      <c r="F731" s="3"/>
      <c r="G731" s="3"/>
      <c r="H731" s="3"/>
      <c r="I731" s="3"/>
    </row>
    <row r="732" spans="6:9">
      <c r="F732" s="3"/>
      <c r="G732" s="3"/>
      <c r="H732" s="3"/>
      <c r="I732" s="3"/>
    </row>
    <row r="733" spans="6:9">
      <c r="F733" s="3"/>
      <c r="G733" s="3"/>
      <c r="H733" s="3"/>
      <c r="I733" s="3"/>
    </row>
    <row r="734" spans="6:9">
      <c r="F734" s="3"/>
      <c r="G734" s="3"/>
      <c r="H734" s="3"/>
      <c r="I734" s="3"/>
    </row>
    <row r="735" spans="6:9">
      <c r="F735" s="3"/>
      <c r="G735" s="3"/>
      <c r="H735" s="3"/>
      <c r="I735" s="3"/>
    </row>
    <row r="736" spans="6:9">
      <c r="F736" s="3"/>
      <c r="G736" s="3"/>
      <c r="H736" s="3"/>
      <c r="I736" s="3"/>
    </row>
    <row r="737" spans="6:9">
      <c r="F737" s="3"/>
      <c r="G737" s="3"/>
      <c r="H737" s="3"/>
      <c r="I737" s="3"/>
    </row>
    <row r="738" spans="6:9">
      <c r="F738" s="3"/>
      <c r="G738" s="3"/>
      <c r="H738" s="3"/>
      <c r="I738" s="3"/>
    </row>
    <row r="739" spans="6:9">
      <c r="F739" s="3"/>
      <c r="G739" s="3"/>
      <c r="H739" s="3"/>
      <c r="I739" s="3"/>
    </row>
    <row r="740" spans="6:9">
      <c r="F740" s="3"/>
      <c r="G740" s="3"/>
      <c r="H740" s="3"/>
      <c r="I740" s="3"/>
    </row>
    <row r="741" spans="6:9">
      <c r="F741" s="3"/>
      <c r="G741" s="3"/>
      <c r="H741" s="3"/>
      <c r="I741" s="3"/>
    </row>
    <row r="742" spans="6:9">
      <c r="F742" s="3"/>
      <c r="G742" s="3"/>
      <c r="H742" s="3"/>
      <c r="I742" s="3"/>
    </row>
    <row r="743" spans="6:9">
      <c r="F743" s="3"/>
      <c r="G743" s="3"/>
      <c r="H743" s="3"/>
      <c r="I743" s="3"/>
    </row>
    <row r="744" spans="6:9">
      <c r="F744" s="3"/>
      <c r="G744" s="3"/>
      <c r="H744" s="3"/>
      <c r="I744" s="3"/>
    </row>
    <row r="745" spans="6:9">
      <c r="F745" s="3"/>
      <c r="G745" s="3"/>
      <c r="H745" s="3"/>
      <c r="I745" s="3"/>
    </row>
    <row r="746" spans="6:9">
      <c r="F746" s="3"/>
      <c r="G746" s="3"/>
      <c r="H746" s="3"/>
      <c r="I746" s="3"/>
    </row>
    <row r="747" spans="6:9">
      <c r="F747" s="3"/>
      <c r="G747" s="3"/>
      <c r="H747" s="3"/>
      <c r="I747" s="3"/>
    </row>
    <row r="748" spans="6:9">
      <c r="F748" s="3"/>
      <c r="G748" s="3"/>
      <c r="H748" s="3"/>
      <c r="I748" s="3"/>
    </row>
    <row r="749" spans="6:9">
      <c r="F749" s="3"/>
      <c r="G749" s="3"/>
      <c r="H749" s="3"/>
      <c r="I749" s="3"/>
    </row>
    <row r="750" spans="6:9">
      <c r="F750" s="3"/>
      <c r="G750" s="3"/>
      <c r="H750" s="3"/>
      <c r="I750" s="3"/>
    </row>
    <row r="751" spans="6:9">
      <c r="F751" s="3"/>
      <c r="G751" s="3"/>
      <c r="H751" s="3"/>
      <c r="I751" s="3"/>
    </row>
    <row r="752" spans="6:9">
      <c r="F752" s="3"/>
      <c r="G752" s="3"/>
      <c r="H752" s="3"/>
      <c r="I752" s="3"/>
    </row>
    <row r="753" spans="6:9">
      <c r="F753" s="3"/>
      <c r="G753" s="3"/>
      <c r="H753" s="3"/>
      <c r="I753" s="3"/>
    </row>
    <row r="754" spans="6:9">
      <c r="F754" s="3"/>
      <c r="G754" s="3"/>
      <c r="H754" s="3"/>
      <c r="I754" s="3"/>
    </row>
    <row r="755" spans="6:9">
      <c r="F755" s="3"/>
      <c r="G755" s="3"/>
      <c r="H755" s="3"/>
      <c r="I755" s="3"/>
    </row>
    <row r="756" spans="6:9">
      <c r="F756" s="3"/>
      <c r="G756" s="3"/>
      <c r="H756" s="3"/>
      <c r="I756" s="3"/>
    </row>
    <row r="757" spans="6:9">
      <c r="F757" s="3"/>
      <c r="G757" s="3"/>
      <c r="H757" s="3"/>
      <c r="I757" s="3"/>
    </row>
    <row r="758" spans="6:9">
      <c r="F758" s="3"/>
      <c r="G758" s="3"/>
      <c r="H758" s="3"/>
      <c r="I758" s="3"/>
    </row>
    <row r="759" spans="6:9">
      <c r="F759" s="3"/>
      <c r="G759" s="3"/>
      <c r="H759" s="3"/>
      <c r="I759" s="3"/>
    </row>
    <row r="760" spans="6:9">
      <c r="F760" s="3"/>
      <c r="G760" s="3"/>
      <c r="H760" s="3"/>
      <c r="I760" s="3"/>
    </row>
    <row r="761" spans="6:9">
      <c r="F761" s="3"/>
      <c r="G761" s="3"/>
      <c r="H761" s="3"/>
      <c r="I761" s="3"/>
    </row>
    <row r="762" spans="6:9">
      <c r="F762" s="3"/>
      <c r="G762" s="3"/>
      <c r="H762" s="3"/>
      <c r="I762" s="3"/>
    </row>
    <row r="763" spans="6:9">
      <c r="F763" s="3"/>
      <c r="G763" s="3"/>
      <c r="H763" s="3"/>
      <c r="I763" s="3"/>
    </row>
    <row r="764" spans="6:9">
      <c r="F764" s="3"/>
      <c r="G764" s="3"/>
      <c r="H764" s="3"/>
      <c r="I764" s="3"/>
    </row>
    <row r="765" spans="6:9">
      <c r="F765" s="3"/>
      <c r="G765" s="3"/>
      <c r="H765" s="3"/>
      <c r="I765" s="3"/>
    </row>
    <row r="766" spans="6:9">
      <c r="F766" s="3"/>
      <c r="G766" s="3"/>
      <c r="H766" s="3"/>
      <c r="I766" s="3"/>
    </row>
    <row r="767" spans="6:9">
      <c r="F767" s="3"/>
      <c r="G767" s="3"/>
      <c r="H767" s="3"/>
      <c r="I767" s="3"/>
    </row>
    <row r="768" spans="6:9">
      <c r="F768" s="3"/>
      <c r="G768" s="3"/>
      <c r="H768" s="3"/>
      <c r="I768" s="3"/>
    </row>
    <row r="769" spans="6:9">
      <c r="F769" s="3"/>
      <c r="G769" s="3"/>
      <c r="H769" s="3"/>
      <c r="I769" s="3"/>
    </row>
    <row r="770" spans="6:9">
      <c r="F770" s="3"/>
      <c r="G770" s="3"/>
      <c r="H770" s="3"/>
      <c r="I770" s="3"/>
    </row>
    <row r="771" spans="6:9">
      <c r="F771" s="3"/>
      <c r="G771" s="3"/>
      <c r="H771" s="3"/>
      <c r="I771" s="3"/>
    </row>
    <row r="772" spans="6:9">
      <c r="F772" s="3"/>
      <c r="G772" s="3"/>
      <c r="H772" s="3"/>
      <c r="I772" s="3"/>
    </row>
    <row r="773" spans="6:9">
      <c r="F773" s="3"/>
      <c r="G773" s="3"/>
      <c r="H773" s="3"/>
      <c r="I773" s="3"/>
    </row>
    <row r="774" spans="6:9">
      <c r="F774" s="3"/>
      <c r="G774" s="3"/>
      <c r="H774" s="3"/>
      <c r="I774" s="3"/>
    </row>
    <row r="775" spans="6:9">
      <c r="F775" s="3"/>
      <c r="G775" s="3"/>
      <c r="H775" s="3"/>
      <c r="I775" s="3"/>
    </row>
    <row r="776" spans="6:9">
      <c r="F776" s="3"/>
      <c r="G776" s="3"/>
      <c r="H776" s="3"/>
      <c r="I776" s="3"/>
    </row>
    <row r="777" spans="6:9">
      <c r="F777" s="3"/>
      <c r="G777" s="3"/>
      <c r="H777" s="3"/>
      <c r="I777" s="3"/>
    </row>
    <row r="778" spans="6:9">
      <c r="F778" s="3"/>
      <c r="G778" s="3"/>
      <c r="H778" s="3"/>
      <c r="I778" s="3"/>
    </row>
    <row r="779" spans="6:9">
      <c r="F779" s="3"/>
      <c r="G779" s="3"/>
      <c r="H779" s="3"/>
      <c r="I779" s="3"/>
    </row>
    <row r="780" spans="6:9">
      <c r="F780" s="3"/>
      <c r="G780" s="3"/>
      <c r="H780" s="3"/>
      <c r="I780" s="3"/>
    </row>
    <row r="781" spans="6:9">
      <c r="F781" s="3"/>
      <c r="G781" s="3"/>
      <c r="H781" s="3"/>
      <c r="I781" s="3"/>
    </row>
    <row r="782" spans="6:9">
      <c r="F782" s="3"/>
      <c r="G782" s="3"/>
      <c r="H782" s="3"/>
      <c r="I782" s="3"/>
    </row>
    <row r="783" spans="6:9">
      <c r="F783" s="3"/>
      <c r="G783" s="3"/>
      <c r="H783" s="3"/>
      <c r="I783" s="3"/>
    </row>
    <row r="784" spans="6:9">
      <c r="F784" s="3"/>
      <c r="G784" s="3"/>
      <c r="H784" s="3"/>
      <c r="I784" s="3"/>
    </row>
    <row r="785" spans="6:9">
      <c r="F785" s="3"/>
      <c r="G785" s="3"/>
      <c r="H785" s="3"/>
      <c r="I785" s="3"/>
    </row>
    <row r="786" spans="6:9">
      <c r="F786" s="3"/>
      <c r="G786" s="3"/>
      <c r="H786" s="3"/>
      <c r="I786" s="3"/>
    </row>
    <row r="787" spans="6:9">
      <c r="F787" s="3"/>
      <c r="G787" s="3"/>
      <c r="H787" s="3"/>
      <c r="I787" s="3"/>
    </row>
    <row r="788" spans="6:9">
      <c r="F788" s="3"/>
      <c r="G788" s="3"/>
      <c r="H788" s="3"/>
      <c r="I788" s="3"/>
    </row>
    <row r="789" spans="6:9">
      <c r="F789" s="3"/>
      <c r="G789" s="3"/>
      <c r="H789" s="3"/>
      <c r="I789" s="3"/>
    </row>
    <row r="790" spans="6:9">
      <c r="F790" s="3"/>
      <c r="G790" s="3"/>
      <c r="H790" s="3"/>
      <c r="I790" s="3"/>
    </row>
    <row r="791" spans="6:9">
      <c r="F791" s="3"/>
      <c r="G791" s="3"/>
      <c r="H791" s="3"/>
      <c r="I791" s="3"/>
    </row>
    <row r="792" spans="6:9">
      <c r="F792" s="3"/>
      <c r="G792" s="3"/>
      <c r="H792" s="3"/>
      <c r="I792" s="3"/>
    </row>
    <row r="793" spans="6:9">
      <c r="F793" s="3"/>
      <c r="G793" s="3"/>
      <c r="H793" s="3"/>
      <c r="I793" s="3"/>
    </row>
    <row r="794" spans="6:9">
      <c r="F794" s="3"/>
      <c r="G794" s="3"/>
      <c r="H794" s="3"/>
      <c r="I794" s="3"/>
    </row>
    <row r="795" spans="6:9">
      <c r="F795" s="3"/>
      <c r="G795" s="3"/>
      <c r="H795" s="3"/>
      <c r="I795" s="3"/>
    </row>
    <row r="796" spans="6:9">
      <c r="F796" s="3"/>
      <c r="G796" s="3"/>
      <c r="H796" s="3"/>
      <c r="I796" s="3"/>
    </row>
    <row r="797" spans="6:9">
      <c r="F797" s="3"/>
      <c r="G797" s="3"/>
      <c r="H797" s="3"/>
      <c r="I797" s="3"/>
    </row>
    <row r="798" spans="6:9">
      <c r="F798" s="3"/>
      <c r="G798" s="3"/>
      <c r="H798" s="3"/>
      <c r="I798" s="3"/>
    </row>
    <row r="799" spans="6:9">
      <c r="F799" s="3"/>
      <c r="G799" s="3"/>
      <c r="H799" s="3"/>
      <c r="I799" s="3"/>
    </row>
    <row r="800" spans="6:9">
      <c r="F800" s="3"/>
      <c r="G800" s="3"/>
      <c r="H800" s="3"/>
      <c r="I800" s="3"/>
    </row>
    <row r="801" spans="6:9">
      <c r="F801" s="3"/>
      <c r="G801" s="3"/>
      <c r="H801" s="3"/>
      <c r="I801" s="3"/>
    </row>
    <row r="802" spans="6:9">
      <c r="F802" s="3"/>
      <c r="G802" s="3"/>
      <c r="H802" s="3"/>
      <c r="I802" s="3"/>
    </row>
    <row r="803" spans="6:9">
      <c r="F803" s="3"/>
      <c r="G803" s="3"/>
      <c r="H803" s="3"/>
      <c r="I803" s="3"/>
    </row>
    <row r="804" spans="6:9">
      <c r="F804" s="3"/>
      <c r="G804" s="3"/>
      <c r="H804" s="3"/>
      <c r="I804" s="3"/>
    </row>
    <row r="805" spans="6:9">
      <c r="F805" s="3"/>
      <c r="G805" s="3"/>
      <c r="H805" s="3"/>
      <c r="I805" s="3"/>
    </row>
    <row r="806" spans="6:9">
      <c r="F806" s="3"/>
      <c r="G806" s="3"/>
      <c r="H806" s="3"/>
      <c r="I806" s="3"/>
    </row>
    <row r="807" spans="6:9">
      <c r="F807" s="3"/>
      <c r="G807" s="3"/>
      <c r="H807" s="3"/>
      <c r="I807" s="3"/>
    </row>
    <row r="808" spans="6:9">
      <c r="F808" s="3"/>
      <c r="G808" s="3"/>
      <c r="H808" s="3"/>
      <c r="I808" s="3"/>
    </row>
    <row r="809" spans="6:9">
      <c r="F809" s="3"/>
      <c r="G809" s="3"/>
      <c r="H809" s="3"/>
      <c r="I809" s="3"/>
    </row>
    <row r="810" spans="6:9">
      <c r="F810" s="3"/>
      <c r="G810" s="3"/>
      <c r="H810" s="3"/>
      <c r="I810" s="3"/>
    </row>
    <row r="811" spans="6:9">
      <c r="F811" s="3"/>
      <c r="G811" s="3"/>
      <c r="H811" s="3"/>
      <c r="I811" s="3"/>
    </row>
    <row r="812" spans="6:9">
      <c r="F812" s="3"/>
      <c r="G812" s="3"/>
      <c r="H812" s="3"/>
      <c r="I812" s="3"/>
    </row>
    <row r="813" spans="6:9">
      <c r="F813" s="3"/>
      <c r="G813" s="3"/>
      <c r="H813" s="3"/>
      <c r="I813" s="3"/>
    </row>
    <row r="814" spans="6:9">
      <c r="F814" s="3"/>
      <c r="G814" s="3"/>
      <c r="H814" s="3"/>
      <c r="I814" s="3"/>
    </row>
    <row r="815" spans="6:9">
      <c r="F815" s="3"/>
      <c r="G815" s="3"/>
      <c r="H815" s="3"/>
      <c r="I815" s="3"/>
    </row>
    <row r="816" spans="6:9">
      <c r="F816" s="3"/>
      <c r="G816" s="3"/>
      <c r="H816" s="3"/>
      <c r="I816" s="3"/>
    </row>
    <row r="817" spans="6:9">
      <c r="F817" s="3"/>
      <c r="G817" s="3"/>
      <c r="H817" s="3"/>
      <c r="I817" s="3"/>
    </row>
    <row r="818" spans="6:9">
      <c r="F818" s="3"/>
      <c r="G818" s="3"/>
      <c r="H818" s="3"/>
      <c r="I818" s="3"/>
    </row>
    <row r="819" spans="6:9">
      <c r="F819" s="3"/>
      <c r="G819" s="3"/>
      <c r="H819" s="3"/>
      <c r="I819" s="3"/>
    </row>
    <row r="820" spans="6:9">
      <c r="F820" s="3"/>
      <c r="G820" s="3"/>
      <c r="H820" s="3"/>
      <c r="I820" s="3"/>
    </row>
    <row r="821" spans="6:9">
      <c r="F821" s="3"/>
      <c r="G821" s="3"/>
      <c r="H821" s="3"/>
      <c r="I821" s="3"/>
    </row>
    <row r="822" spans="6:9">
      <c r="F822" s="3"/>
      <c r="G822" s="3"/>
      <c r="H822" s="3"/>
      <c r="I822" s="3"/>
    </row>
    <row r="823" spans="6:9">
      <c r="F823" s="3"/>
      <c r="G823" s="3"/>
      <c r="H823" s="3"/>
      <c r="I823" s="3"/>
    </row>
    <row r="824" spans="6:9">
      <c r="F824" s="3"/>
      <c r="G824" s="3"/>
      <c r="H824" s="3"/>
      <c r="I824" s="3"/>
    </row>
    <row r="825" spans="6:9">
      <c r="F825" s="3"/>
      <c r="G825" s="3"/>
      <c r="H825" s="3"/>
      <c r="I825" s="3"/>
    </row>
    <row r="826" spans="6:9">
      <c r="F826" s="3"/>
      <c r="G826" s="3"/>
      <c r="H826" s="3"/>
      <c r="I826" s="3"/>
    </row>
    <row r="827" spans="6:9">
      <c r="F827" s="3"/>
      <c r="G827" s="3"/>
      <c r="H827" s="3"/>
      <c r="I827" s="3"/>
    </row>
    <row r="828" spans="6:9">
      <c r="F828" s="3"/>
      <c r="G828" s="3"/>
      <c r="H828" s="3"/>
      <c r="I828" s="3"/>
    </row>
    <row r="829" spans="6:9">
      <c r="F829" s="3"/>
      <c r="G829" s="3"/>
      <c r="H829" s="3"/>
      <c r="I829" s="3"/>
    </row>
    <row r="830" spans="6:9">
      <c r="F830" s="3"/>
      <c r="G830" s="3"/>
      <c r="H830" s="3"/>
      <c r="I830" s="3"/>
    </row>
    <row r="831" spans="6:9">
      <c r="F831" s="3"/>
      <c r="G831" s="3"/>
      <c r="H831" s="3"/>
      <c r="I831" s="3"/>
    </row>
    <row r="832" spans="6:9">
      <c r="F832" s="3"/>
      <c r="G832" s="3"/>
      <c r="H832" s="3"/>
      <c r="I832" s="3"/>
    </row>
    <row r="833" spans="6:9">
      <c r="F833" s="3"/>
      <c r="G833" s="3"/>
      <c r="H833" s="3"/>
      <c r="I833" s="3"/>
    </row>
    <row r="834" spans="6:9">
      <c r="F834" s="3"/>
      <c r="G834" s="3"/>
      <c r="H834" s="3"/>
      <c r="I834" s="3"/>
    </row>
    <row r="835" spans="6:9">
      <c r="F835" s="3"/>
      <c r="G835" s="3"/>
      <c r="H835" s="3"/>
      <c r="I835" s="3"/>
    </row>
    <row r="836" spans="6:9">
      <c r="F836" s="3"/>
      <c r="G836" s="3"/>
      <c r="H836" s="3"/>
      <c r="I836" s="3"/>
    </row>
    <row r="837" spans="6:9">
      <c r="F837" s="3"/>
      <c r="G837" s="3"/>
      <c r="H837" s="3"/>
      <c r="I837" s="3"/>
    </row>
    <row r="838" spans="6:9">
      <c r="F838" s="3"/>
      <c r="G838" s="3"/>
      <c r="H838" s="3"/>
      <c r="I838" s="3"/>
    </row>
    <row r="839" spans="6:9">
      <c r="F839" s="3"/>
      <c r="G839" s="3"/>
      <c r="H839" s="3"/>
      <c r="I839" s="3"/>
    </row>
    <row r="840" spans="6:9">
      <c r="F840" s="3"/>
      <c r="G840" s="3"/>
      <c r="H840" s="3"/>
      <c r="I840" s="3"/>
    </row>
    <row r="841" spans="6:9">
      <c r="F841" s="3"/>
      <c r="G841" s="3"/>
      <c r="H841" s="3"/>
      <c r="I841" s="3"/>
    </row>
    <row r="842" spans="6:9">
      <c r="F842" s="3"/>
      <c r="G842" s="3"/>
      <c r="H842" s="3"/>
      <c r="I842" s="3"/>
    </row>
    <row r="843" spans="6:9">
      <c r="F843" s="3"/>
      <c r="G843" s="3"/>
      <c r="H843" s="3"/>
      <c r="I843" s="3"/>
    </row>
    <row r="844" spans="6:9">
      <c r="F844" s="3"/>
      <c r="G844" s="3"/>
      <c r="H844" s="3"/>
      <c r="I844" s="3"/>
    </row>
    <row r="845" spans="6:9">
      <c r="F845" s="3"/>
      <c r="G845" s="3"/>
      <c r="H845" s="3"/>
      <c r="I845" s="3"/>
    </row>
    <row r="846" spans="6:9">
      <c r="F846" s="3"/>
      <c r="G846" s="3"/>
      <c r="H846" s="3"/>
      <c r="I846" s="3"/>
    </row>
    <row r="847" spans="6:9">
      <c r="F847" s="3"/>
      <c r="G847" s="3"/>
      <c r="H847" s="3"/>
      <c r="I847" s="3"/>
    </row>
    <row r="848" spans="6:9">
      <c r="F848" s="3"/>
      <c r="G848" s="3"/>
      <c r="H848" s="3"/>
      <c r="I848" s="3"/>
    </row>
    <row r="849" spans="6:9">
      <c r="F849" s="3"/>
      <c r="G849" s="3"/>
      <c r="H849" s="3"/>
      <c r="I849" s="3"/>
    </row>
    <row r="850" spans="6:9">
      <c r="F850" s="3"/>
      <c r="G850" s="3"/>
      <c r="H850" s="3"/>
      <c r="I850" s="3"/>
    </row>
    <row r="851" spans="6:9">
      <c r="F851" s="3"/>
      <c r="G851" s="3"/>
      <c r="H851" s="3"/>
      <c r="I851" s="3"/>
    </row>
    <row r="852" spans="6:9">
      <c r="F852" s="3"/>
      <c r="G852" s="3"/>
      <c r="H852" s="3"/>
      <c r="I852" s="3"/>
    </row>
    <row r="853" spans="6:9">
      <c r="F853" s="3"/>
      <c r="G853" s="3"/>
      <c r="H853" s="3"/>
      <c r="I853" s="3"/>
    </row>
    <row r="854" spans="6:9">
      <c r="F854" s="3"/>
      <c r="G854" s="3"/>
      <c r="H854" s="3"/>
      <c r="I854" s="3"/>
    </row>
    <row r="855" spans="6:9">
      <c r="F855" s="3"/>
      <c r="G855" s="3"/>
      <c r="H855" s="3"/>
      <c r="I855" s="3"/>
    </row>
    <row r="856" spans="6:9">
      <c r="F856" s="3"/>
      <c r="G856" s="3"/>
      <c r="H856" s="3"/>
      <c r="I856" s="3"/>
    </row>
    <row r="857" spans="6:9">
      <c r="F857" s="3"/>
      <c r="G857" s="3"/>
      <c r="H857" s="3"/>
      <c r="I857" s="3"/>
    </row>
    <row r="858" spans="6:9">
      <c r="F858" s="3"/>
      <c r="G858" s="3"/>
      <c r="H858" s="3"/>
      <c r="I858" s="3"/>
    </row>
    <row r="859" spans="6:9">
      <c r="F859" s="3"/>
      <c r="G859" s="3"/>
      <c r="H859" s="3"/>
      <c r="I859" s="3"/>
    </row>
    <row r="860" spans="6:9">
      <c r="F860" s="3"/>
      <c r="G860" s="3"/>
      <c r="H860" s="3"/>
      <c r="I860" s="3"/>
    </row>
    <row r="861" spans="6:9">
      <c r="F861" s="3"/>
      <c r="G861" s="3"/>
      <c r="H861" s="3"/>
      <c r="I861" s="3"/>
    </row>
    <row r="862" spans="6:9">
      <c r="F862" s="3"/>
      <c r="G862" s="3"/>
      <c r="H862" s="3"/>
      <c r="I862" s="3"/>
    </row>
  </sheetData>
  <sheetProtection sheet="1" objects="1" scenarios="1"/>
  <mergeCells count="1">
    <mergeCell ref="B6:J6"/>
  </mergeCells>
  <phoneticPr fontId="12" type="noConversion"/>
  <dataValidations count="1">
    <dataValidation allowBlank="1" showInputMessage="1" showErrorMessage="1" sqref="D1:J9 C5:C9 A1:A1048576 B1:B9 B53:J1048576 K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K6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8.42578125" style="2" bestFit="1" customWidth="1"/>
    <col min="4" max="4" width="4.5703125" style="1" bestFit="1" customWidth="1"/>
    <col min="5" max="5" width="9" style="1" bestFit="1" customWidth="1"/>
    <col min="6" max="6" width="6.140625" style="1" bestFit="1" customWidth="1"/>
    <col min="7" max="7" width="5.28515625" style="1" bestFit="1" customWidth="1"/>
    <col min="8" max="8" width="7.5703125" style="1" customWidth="1"/>
    <col min="9" max="9" width="8" style="1" bestFit="1" customWidth="1"/>
    <col min="10" max="10" width="10" style="1" bestFit="1" customWidth="1"/>
    <col min="11" max="11" width="8.28515625" style="1" bestFit="1" customWidth="1"/>
    <col min="12" max="16384" width="9.140625" style="1"/>
  </cols>
  <sheetData>
    <row r="1" spans="2:11">
      <c r="B1" s="46" t="s">
        <v>146</v>
      </c>
      <c r="C1" s="67" t="s" vm="1">
        <v>232</v>
      </c>
    </row>
    <row r="2" spans="2:11">
      <c r="B2" s="46" t="s">
        <v>145</v>
      </c>
      <c r="C2" s="67" t="s">
        <v>233</v>
      </c>
    </row>
    <row r="3" spans="2:11">
      <c r="B3" s="46" t="s">
        <v>147</v>
      </c>
      <c r="C3" s="67" t="s">
        <v>234</v>
      </c>
    </row>
    <row r="4" spans="2:11">
      <c r="B4" s="46" t="s">
        <v>148</v>
      </c>
      <c r="C4" s="67">
        <v>2102</v>
      </c>
    </row>
    <row r="6" spans="2:11" ht="26.25" customHeight="1">
      <c r="B6" s="186" t="s">
        <v>179</v>
      </c>
      <c r="C6" s="187"/>
      <c r="D6" s="187"/>
      <c r="E6" s="187"/>
      <c r="F6" s="187"/>
      <c r="G6" s="187"/>
      <c r="H6" s="187"/>
      <c r="I6" s="187"/>
      <c r="J6" s="187"/>
      <c r="K6" s="188"/>
    </row>
    <row r="7" spans="2:11" s="3" customFormat="1" ht="63">
      <c r="B7" s="47" t="s">
        <v>117</v>
      </c>
      <c r="C7" s="49" t="s">
        <v>118</v>
      </c>
      <c r="D7" s="49" t="s">
        <v>14</v>
      </c>
      <c r="E7" s="49" t="s">
        <v>15</v>
      </c>
      <c r="F7" s="49" t="s">
        <v>59</v>
      </c>
      <c r="G7" s="49" t="s">
        <v>104</v>
      </c>
      <c r="H7" s="49" t="s">
        <v>56</v>
      </c>
      <c r="I7" s="49" t="s">
        <v>112</v>
      </c>
      <c r="J7" s="49" t="s">
        <v>149</v>
      </c>
      <c r="K7" s="64" t="s">
        <v>150</v>
      </c>
    </row>
    <row r="8" spans="2:11" s="3" customFormat="1" ht="21.75" customHeight="1">
      <c r="B8" s="14"/>
      <c r="C8" s="57"/>
      <c r="D8" s="15"/>
      <c r="E8" s="15"/>
      <c r="F8" s="15" t="s">
        <v>19</v>
      </c>
      <c r="G8" s="15"/>
      <c r="H8" s="15" t="s">
        <v>19</v>
      </c>
      <c r="I8" s="15" t="s">
        <v>211</v>
      </c>
      <c r="J8" s="31" t="s">
        <v>19</v>
      </c>
      <c r="K8" s="16" t="s">
        <v>19</v>
      </c>
    </row>
    <row r="9" spans="2:11" s="4" customFormat="1" ht="18" customHeight="1">
      <c r="B9" s="17"/>
      <c r="C9" s="18" t="s">
        <v>0</v>
      </c>
      <c r="D9" s="18" t="s">
        <v>1</v>
      </c>
      <c r="E9" s="18" t="s">
        <v>2</v>
      </c>
      <c r="F9" s="18" t="s">
        <v>3</v>
      </c>
      <c r="G9" s="18" t="s">
        <v>4</v>
      </c>
      <c r="H9" s="18" t="s">
        <v>5</v>
      </c>
      <c r="I9" s="18" t="s">
        <v>6</v>
      </c>
      <c r="J9" s="18" t="s">
        <v>7</v>
      </c>
      <c r="K9" s="19" t="s">
        <v>7</v>
      </c>
    </row>
    <row r="10" spans="2:11" s="4" customFormat="1" ht="18" customHeight="1">
      <c r="B10" s="145" t="s">
        <v>3734</v>
      </c>
      <c r="C10" s="74"/>
      <c r="D10" s="74"/>
      <c r="E10" s="74"/>
      <c r="F10" s="74"/>
      <c r="G10" s="74"/>
      <c r="H10" s="74"/>
      <c r="I10" s="146">
        <v>0</v>
      </c>
      <c r="J10" s="147">
        <v>0</v>
      </c>
      <c r="K10" s="147">
        <v>0</v>
      </c>
    </row>
    <row r="11" spans="2:11" ht="21" customHeight="1">
      <c r="B11" s="143"/>
      <c r="C11" s="74"/>
      <c r="D11" s="74"/>
      <c r="E11" s="74"/>
      <c r="F11" s="74"/>
      <c r="G11" s="74"/>
      <c r="H11" s="74"/>
      <c r="I11" s="74"/>
      <c r="J11" s="74"/>
      <c r="K11" s="74"/>
    </row>
    <row r="12" spans="2:11">
      <c r="B12" s="143"/>
      <c r="C12" s="74"/>
      <c r="D12" s="74"/>
      <c r="E12" s="74"/>
      <c r="F12" s="74"/>
      <c r="G12" s="74"/>
      <c r="H12" s="74"/>
      <c r="I12" s="74"/>
      <c r="J12" s="74"/>
      <c r="K12" s="74"/>
    </row>
    <row r="13" spans="2:11">
      <c r="B13" s="74"/>
      <c r="C13" s="74"/>
      <c r="D13" s="74"/>
      <c r="E13" s="74"/>
      <c r="F13" s="74"/>
      <c r="G13" s="74"/>
      <c r="H13" s="74"/>
      <c r="I13" s="74"/>
      <c r="J13" s="74"/>
      <c r="K13" s="74"/>
    </row>
    <row r="14" spans="2:11">
      <c r="B14" s="74"/>
      <c r="C14" s="74"/>
      <c r="D14" s="74"/>
      <c r="E14" s="74"/>
      <c r="F14" s="74"/>
      <c r="G14" s="74"/>
      <c r="H14" s="74"/>
      <c r="I14" s="74"/>
      <c r="J14" s="74"/>
      <c r="K14" s="74"/>
    </row>
    <row r="15" spans="2:11">
      <c r="B15" s="74"/>
      <c r="C15" s="74"/>
      <c r="D15" s="74"/>
      <c r="E15" s="74"/>
      <c r="F15" s="74"/>
      <c r="G15" s="74"/>
      <c r="H15" s="74"/>
      <c r="I15" s="74"/>
      <c r="J15" s="74"/>
      <c r="K15" s="74"/>
    </row>
    <row r="16" spans="2:11">
      <c r="B16" s="74"/>
      <c r="C16" s="74"/>
      <c r="D16" s="74"/>
      <c r="E16" s="74"/>
      <c r="F16" s="74"/>
      <c r="G16" s="74"/>
      <c r="H16" s="74"/>
      <c r="I16" s="74"/>
      <c r="J16" s="74"/>
      <c r="K16" s="74"/>
    </row>
    <row r="17" spans="2:11">
      <c r="B17" s="74"/>
      <c r="C17" s="74"/>
      <c r="D17" s="74"/>
      <c r="E17" s="74"/>
      <c r="F17" s="74"/>
      <c r="G17" s="74"/>
      <c r="H17" s="74"/>
      <c r="I17" s="74"/>
      <c r="J17" s="74"/>
      <c r="K17" s="74"/>
    </row>
    <row r="18" spans="2:11">
      <c r="B18" s="74"/>
      <c r="C18" s="74"/>
      <c r="D18" s="74"/>
      <c r="E18" s="74"/>
      <c r="F18" s="74"/>
      <c r="G18" s="74"/>
      <c r="H18" s="74"/>
      <c r="I18" s="74"/>
      <c r="J18" s="74"/>
      <c r="K18" s="74"/>
    </row>
    <row r="19" spans="2:11">
      <c r="B19" s="74"/>
      <c r="C19" s="74"/>
      <c r="D19" s="74"/>
      <c r="E19" s="74"/>
      <c r="F19" s="74"/>
      <c r="G19" s="74"/>
      <c r="H19" s="74"/>
      <c r="I19" s="74"/>
      <c r="J19" s="74"/>
      <c r="K19" s="74"/>
    </row>
    <row r="20" spans="2:11">
      <c r="B20" s="74"/>
      <c r="C20" s="74"/>
      <c r="D20" s="74"/>
      <c r="E20" s="74"/>
      <c r="F20" s="74"/>
      <c r="G20" s="74"/>
      <c r="H20" s="74"/>
      <c r="I20" s="74"/>
      <c r="J20" s="74"/>
      <c r="K20" s="74"/>
    </row>
    <row r="21" spans="2:11">
      <c r="B21" s="74"/>
      <c r="C21" s="74"/>
      <c r="D21" s="74"/>
      <c r="E21" s="74"/>
      <c r="F21" s="74"/>
      <c r="G21" s="74"/>
      <c r="H21" s="74"/>
      <c r="I21" s="74"/>
      <c r="J21" s="74"/>
      <c r="K21" s="74"/>
    </row>
    <row r="22" spans="2:11">
      <c r="B22" s="74"/>
      <c r="C22" s="74"/>
      <c r="D22" s="74"/>
      <c r="E22" s="74"/>
      <c r="F22" s="74"/>
      <c r="G22" s="74"/>
      <c r="H22" s="74"/>
      <c r="I22" s="74"/>
      <c r="J22" s="74"/>
      <c r="K22" s="74"/>
    </row>
    <row r="23" spans="2:11">
      <c r="B23" s="74"/>
      <c r="C23" s="74"/>
      <c r="D23" s="74"/>
      <c r="E23" s="74"/>
      <c r="F23" s="74"/>
      <c r="G23" s="74"/>
      <c r="H23" s="74"/>
      <c r="I23" s="74"/>
      <c r="J23" s="74"/>
      <c r="K23" s="74"/>
    </row>
    <row r="24" spans="2:11">
      <c r="B24" s="74"/>
      <c r="C24" s="74"/>
      <c r="D24" s="74"/>
      <c r="E24" s="74"/>
      <c r="F24" s="74"/>
      <c r="G24" s="74"/>
      <c r="H24" s="74"/>
      <c r="I24" s="74"/>
      <c r="J24" s="74"/>
      <c r="K24" s="74"/>
    </row>
    <row r="25" spans="2:11">
      <c r="B25" s="74"/>
      <c r="C25" s="74"/>
      <c r="D25" s="74"/>
      <c r="E25" s="74"/>
      <c r="F25" s="74"/>
      <c r="G25" s="74"/>
      <c r="H25" s="74"/>
      <c r="I25" s="74"/>
      <c r="J25" s="74"/>
      <c r="K25" s="74"/>
    </row>
    <row r="26" spans="2:11">
      <c r="B26" s="74"/>
      <c r="C26" s="74"/>
      <c r="D26" s="74"/>
      <c r="E26" s="74"/>
      <c r="F26" s="74"/>
      <c r="G26" s="74"/>
      <c r="H26" s="74"/>
      <c r="I26" s="74"/>
      <c r="J26" s="74"/>
      <c r="K26" s="74"/>
    </row>
    <row r="27" spans="2:11">
      <c r="B27" s="74"/>
      <c r="C27" s="74"/>
      <c r="D27" s="74"/>
      <c r="E27" s="74"/>
      <c r="F27" s="74"/>
      <c r="G27" s="74"/>
      <c r="H27" s="74"/>
      <c r="I27" s="74"/>
      <c r="J27" s="74"/>
      <c r="K27" s="74"/>
    </row>
    <row r="28" spans="2:11">
      <c r="B28" s="74"/>
      <c r="C28" s="74"/>
      <c r="D28" s="74"/>
      <c r="E28" s="74"/>
      <c r="F28" s="74"/>
      <c r="G28" s="74"/>
      <c r="H28" s="74"/>
      <c r="I28" s="74"/>
      <c r="J28" s="74"/>
      <c r="K28" s="74"/>
    </row>
    <row r="29" spans="2:11">
      <c r="B29" s="74"/>
      <c r="C29" s="74"/>
      <c r="D29" s="74"/>
      <c r="E29" s="74"/>
      <c r="F29" s="74"/>
      <c r="G29" s="74"/>
      <c r="H29" s="74"/>
      <c r="I29" s="74"/>
      <c r="J29" s="74"/>
      <c r="K29" s="74"/>
    </row>
    <row r="30" spans="2:11">
      <c r="B30" s="74"/>
      <c r="C30" s="74"/>
      <c r="D30" s="74"/>
      <c r="E30" s="74"/>
      <c r="F30" s="74"/>
      <c r="G30" s="74"/>
      <c r="H30" s="74"/>
      <c r="I30" s="74"/>
      <c r="J30" s="74"/>
      <c r="K30" s="74"/>
    </row>
    <row r="31" spans="2:11">
      <c r="B31" s="74"/>
      <c r="C31" s="74"/>
      <c r="D31" s="74"/>
      <c r="E31" s="74"/>
      <c r="F31" s="74"/>
      <c r="G31" s="74"/>
      <c r="H31" s="74"/>
      <c r="I31" s="74"/>
      <c r="J31" s="74"/>
      <c r="K31" s="74"/>
    </row>
    <row r="32" spans="2:11">
      <c r="B32" s="74"/>
      <c r="C32" s="74"/>
      <c r="D32" s="74"/>
      <c r="E32" s="74"/>
      <c r="F32" s="74"/>
      <c r="G32" s="74"/>
      <c r="H32" s="74"/>
      <c r="I32" s="74"/>
      <c r="J32" s="74"/>
      <c r="K32" s="74"/>
    </row>
    <row r="33" spans="2:11">
      <c r="B33" s="74"/>
      <c r="C33" s="74"/>
      <c r="D33" s="74"/>
      <c r="E33" s="74"/>
      <c r="F33" s="74"/>
      <c r="G33" s="74"/>
      <c r="H33" s="74"/>
      <c r="I33" s="74"/>
      <c r="J33" s="74"/>
      <c r="K33" s="74"/>
    </row>
    <row r="34" spans="2:11">
      <c r="B34" s="74"/>
      <c r="C34" s="74"/>
      <c r="D34" s="74"/>
      <c r="E34" s="74"/>
      <c r="F34" s="74"/>
      <c r="G34" s="74"/>
      <c r="H34" s="74"/>
      <c r="I34" s="74"/>
      <c r="J34" s="74"/>
      <c r="K34" s="74"/>
    </row>
    <row r="35" spans="2:11">
      <c r="B35" s="74"/>
      <c r="C35" s="74"/>
      <c r="D35" s="74"/>
      <c r="E35" s="74"/>
      <c r="F35" s="74"/>
      <c r="G35" s="74"/>
      <c r="H35" s="74"/>
      <c r="I35" s="74"/>
      <c r="J35" s="74"/>
      <c r="K35" s="74"/>
    </row>
    <row r="36" spans="2:11">
      <c r="B36" s="74"/>
      <c r="C36" s="74"/>
      <c r="D36" s="74"/>
      <c r="E36" s="74"/>
      <c r="F36" s="74"/>
      <c r="G36" s="74"/>
      <c r="H36" s="74"/>
      <c r="I36" s="74"/>
      <c r="J36" s="74"/>
      <c r="K36" s="74"/>
    </row>
    <row r="37" spans="2:11">
      <c r="B37" s="74"/>
      <c r="C37" s="74"/>
      <c r="D37" s="74"/>
      <c r="E37" s="74"/>
      <c r="F37" s="74"/>
      <c r="G37" s="74"/>
      <c r="H37" s="74"/>
      <c r="I37" s="74"/>
      <c r="J37" s="74"/>
      <c r="K37" s="74"/>
    </row>
    <row r="38" spans="2:11">
      <c r="B38" s="74"/>
      <c r="C38" s="74"/>
      <c r="D38" s="74"/>
      <c r="E38" s="74"/>
      <c r="F38" s="74"/>
      <c r="G38" s="74"/>
      <c r="H38" s="74"/>
      <c r="I38" s="74"/>
      <c r="J38" s="74"/>
      <c r="K38" s="74"/>
    </row>
    <row r="39" spans="2:11">
      <c r="B39" s="74"/>
      <c r="C39" s="74"/>
      <c r="D39" s="74"/>
      <c r="E39" s="74"/>
      <c r="F39" s="74"/>
      <c r="G39" s="74"/>
      <c r="H39" s="74"/>
      <c r="I39" s="74"/>
      <c r="J39" s="74"/>
      <c r="K39" s="74"/>
    </row>
    <row r="40" spans="2:11">
      <c r="B40" s="74"/>
      <c r="C40" s="74"/>
      <c r="D40" s="74"/>
      <c r="E40" s="74"/>
      <c r="F40" s="74"/>
      <c r="G40" s="74"/>
      <c r="H40" s="74"/>
      <c r="I40" s="74"/>
      <c r="J40" s="74"/>
      <c r="K40" s="74"/>
    </row>
    <row r="41" spans="2:11">
      <c r="B41" s="74"/>
      <c r="C41" s="74"/>
      <c r="D41" s="74"/>
      <c r="E41" s="74"/>
      <c r="F41" s="74"/>
      <c r="G41" s="74"/>
      <c r="H41" s="74"/>
      <c r="I41" s="74"/>
      <c r="J41" s="74"/>
      <c r="K41" s="74"/>
    </row>
    <row r="42" spans="2:11">
      <c r="B42" s="74"/>
      <c r="C42" s="74"/>
      <c r="D42" s="74"/>
      <c r="E42" s="74"/>
      <c r="F42" s="74"/>
      <c r="G42" s="74"/>
      <c r="H42" s="74"/>
      <c r="I42" s="74"/>
      <c r="J42" s="74"/>
      <c r="K42" s="74"/>
    </row>
    <row r="43" spans="2:11">
      <c r="B43" s="74"/>
      <c r="C43" s="74"/>
      <c r="D43" s="74"/>
      <c r="E43" s="74"/>
      <c r="F43" s="74"/>
      <c r="G43" s="74"/>
      <c r="H43" s="74"/>
      <c r="I43" s="74"/>
      <c r="J43" s="74"/>
      <c r="K43" s="74"/>
    </row>
    <row r="44" spans="2:11">
      <c r="B44" s="74"/>
      <c r="C44" s="74"/>
      <c r="D44" s="74"/>
      <c r="E44" s="74"/>
      <c r="F44" s="74"/>
      <c r="G44" s="74"/>
      <c r="H44" s="74"/>
      <c r="I44" s="74"/>
      <c r="J44" s="74"/>
      <c r="K44" s="74"/>
    </row>
    <row r="45" spans="2:11">
      <c r="B45" s="74"/>
      <c r="C45" s="74"/>
      <c r="D45" s="74"/>
      <c r="E45" s="74"/>
      <c r="F45" s="74"/>
      <c r="G45" s="74"/>
      <c r="H45" s="74"/>
      <c r="I45" s="74"/>
      <c r="J45" s="74"/>
      <c r="K45" s="74"/>
    </row>
    <row r="46" spans="2:11">
      <c r="B46" s="74"/>
      <c r="C46" s="74"/>
      <c r="D46" s="74"/>
      <c r="E46" s="74"/>
      <c r="F46" s="74"/>
      <c r="G46" s="74"/>
      <c r="H46" s="74"/>
      <c r="I46" s="74"/>
      <c r="J46" s="74"/>
      <c r="K46" s="74"/>
    </row>
    <row r="47" spans="2:11">
      <c r="B47" s="74"/>
      <c r="C47" s="74"/>
      <c r="D47" s="74"/>
      <c r="E47" s="74"/>
      <c r="F47" s="74"/>
      <c r="G47" s="74"/>
      <c r="H47" s="74"/>
      <c r="I47" s="74"/>
      <c r="J47" s="74"/>
      <c r="K47" s="74"/>
    </row>
    <row r="48" spans="2:11">
      <c r="B48" s="74"/>
      <c r="C48" s="74"/>
      <c r="D48" s="74"/>
      <c r="E48" s="74"/>
      <c r="F48" s="74"/>
      <c r="G48" s="74"/>
      <c r="H48" s="74"/>
      <c r="I48" s="74"/>
      <c r="J48" s="74"/>
      <c r="K48" s="74"/>
    </row>
    <row r="49" spans="2:11">
      <c r="B49" s="74"/>
      <c r="C49" s="74"/>
      <c r="D49" s="74"/>
      <c r="E49" s="74"/>
      <c r="F49" s="74"/>
      <c r="G49" s="74"/>
      <c r="H49" s="74"/>
      <c r="I49" s="74"/>
      <c r="J49" s="74"/>
      <c r="K49" s="74"/>
    </row>
    <row r="50" spans="2:11">
      <c r="B50" s="74"/>
      <c r="C50" s="74"/>
      <c r="D50" s="74"/>
      <c r="E50" s="74"/>
      <c r="F50" s="74"/>
      <c r="G50" s="74"/>
      <c r="H50" s="74"/>
      <c r="I50" s="74"/>
      <c r="J50" s="74"/>
      <c r="K50" s="74"/>
    </row>
    <row r="51" spans="2:11">
      <c r="B51" s="74"/>
      <c r="C51" s="74"/>
      <c r="D51" s="74"/>
      <c r="E51" s="74"/>
      <c r="F51" s="74"/>
      <c r="G51" s="74"/>
      <c r="H51" s="74"/>
      <c r="I51" s="74"/>
      <c r="J51" s="74"/>
      <c r="K51" s="74"/>
    </row>
    <row r="52" spans="2:11">
      <c r="B52" s="74"/>
      <c r="C52" s="74"/>
      <c r="D52" s="74"/>
      <c r="E52" s="74"/>
      <c r="F52" s="74"/>
      <c r="G52" s="74"/>
      <c r="H52" s="74"/>
      <c r="I52" s="74"/>
      <c r="J52" s="74"/>
      <c r="K52" s="74"/>
    </row>
    <row r="53" spans="2:11">
      <c r="B53" s="74"/>
      <c r="C53" s="74"/>
      <c r="D53" s="74"/>
      <c r="E53" s="74"/>
      <c r="F53" s="74"/>
      <c r="G53" s="74"/>
      <c r="H53" s="74"/>
      <c r="I53" s="74"/>
      <c r="J53" s="74"/>
      <c r="K53" s="74"/>
    </row>
    <row r="54" spans="2:11">
      <c r="B54" s="74"/>
      <c r="C54" s="74"/>
      <c r="D54" s="74"/>
      <c r="E54" s="74"/>
      <c r="F54" s="74"/>
      <c r="G54" s="74"/>
      <c r="H54" s="74"/>
      <c r="I54" s="74"/>
      <c r="J54" s="74"/>
      <c r="K54" s="74"/>
    </row>
    <row r="55" spans="2:11">
      <c r="B55" s="74"/>
      <c r="C55" s="74"/>
      <c r="D55" s="74"/>
      <c r="E55" s="74"/>
      <c r="F55" s="74"/>
      <c r="G55" s="74"/>
      <c r="H55" s="74"/>
      <c r="I55" s="74"/>
      <c r="J55" s="74"/>
      <c r="K55" s="74"/>
    </row>
    <row r="56" spans="2:11">
      <c r="B56" s="74"/>
      <c r="C56" s="74"/>
      <c r="D56" s="74"/>
      <c r="E56" s="74"/>
      <c r="F56" s="74"/>
      <c r="G56" s="74"/>
      <c r="H56" s="74"/>
      <c r="I56" s="74"/>
      <c r="J56" s="74"/>
      <c r="K56" s="74"/>
    </row>
    <row r="57" spans="2:11">
      <c r="B57" s="74"/>
      <c r="C57" s="74"/>
      <c r="D57" s="74"/>
      <c r="E57" s="74"/>
      <c r="F57" s="74"/>
      <c r="G57" s="74"/>
      <c r="H57" s="74"/>
      <c r="I57" s="74"/>
      <c r="J57" s="74"/>
      <c r="K57" s="74"/>
    </row>
    <row r="58" spans="2:11">
      <c r="B58" s="74"/>
      <c r="C58" s="74"/>
      <c r="D58" s="74"/>
      <c r="E58" s="74"/>
      <c r="F58" s="74"/>
      <c r="G58" s="74"/>
      <c r="H58" s="74"/>
      <c r="I58" s="74"/>
      <c r="J58" s="74"/>
      <c r="K58" s="74"/>
    </row>
    <row r="59" spans="2:11">
      <c r="B59" s="74"/>
      <c r="C59" s="74"/>
      <c r="D59" s="74"/>
      <c r="E59" s="74"/>
      <c r="F59" s="74"/>
      <c r="G59" s="74"/>
      <c r="H59" s="74"/>
      <c r="I59" s="74"/>
      <c r="J59" s="74"/>
      <c r="K59" s="74"/>
    </row>
    <row r="60" spans="2:11"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2:11"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2:11"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2:11"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2:11">
      <c r="B64" s="74"/>
      <c r="C64" s="74"/>
      <c r="D64" s="74"/>
      <c r="E64" s="74"/>
      <c r="F64" s="74"/>
      <c r="G64" s="74"/>
      <c r="H64" s="74"/>
      <c r="I64" s="74"/>
      <c r="J64" s="74"/>
      <c r="K64" s="74"/>
    </row>
    <row r="65" spans="2:11">
      <c r="B65" s="74"/>
      <c r="C65" s="74"/>
      <c r="D65" s="74"/>
      <c r="E65" s="74"/>
      <c r="F65" s="74"/>
      <c r="G65" s="74"/>
      <c r="H65" s="74"/>
      <c r="I65" s="74"/>
      <c r="J65" s="74"/>
      <c r="K65" s="74"/>
    </row>
    <row r="66" spans="2:11">
      <c r="B66" s="74"/>
      <c r="C66" s="74"/>
      <c r="D66" s="74"/>
      <c r="E66" s="74"/>
      <c r="F66" s="74"/>
      <c r="G66" s="74"/>
      <c r="H66" s="74"/>
      <c r="I66" s="74"/>
      <c r="J66" s="74"/>
      <c r="K66" s="74"/>
    </row>
    <row r="67" spans="2:11">
      <c r="B67" s="74"/>
      <c r="C67" s="74"/>
      <c r="D67" s="74"/>
      <c r="E67" s="74"/>
      <c r="F67" s="74"/>
      <c r="G67" s="74"/>
      <c r="H67" s="74"/>
      <c r="I67" s="74"/>
      <c r="J67" s="74"/>
      <c r="K67" s="74"/>
    </row>
    <row r="68" spans="2:11">
      <c r="B68" s="74"/>
      <c r="C68" s="74"/>
      <c r="D68" s="74"/>
      <c r="E68" s="74"/>
      <c r="F68" s="74"/>
      <c r="G68" s="74"/>
      <c r="H68" s="74"/>
      <c r="I68" s="74"/>
      <c r="J68" s="74"/>
      <c r="K68" s="74"/>
    </row>
    <row r="69" spans="2:11">
      <c r="B69" s="74"/>
      <c r="C69" s="74"/>
      <c r="D69" s="74"/>
      <c r="E69" s="74"/>
      <c r="F69" s="74"/>
      <c r="G69" s="74"/>
      <c r="H69" s="74"/>
      <c r="I69" s="74"/>
      <c r="J69" s="74"/>
      <c r="K69" s="74"/>
    </row>
    <row r="70" spans="2:11">
      <c r="B70" s="74"/>
      <c r="C70" s="74"/>
      <c r="D70" s="74"/>
      <c r="E70" s="74"/>
      <c r="F70" s="74"/>
      <c r="G70" s="74"/>
      <c r="H70" s="74"/>
      <c r="I70" s="74"/>
      <c r="J70" s="74"/>
      <c r="K70" s="74"/>
    </row>
    <row r="71" spans="2:11">
      <c r="B71" s="74"/>
      <c r="C71" s="74"/>
      <c r="D71" s="74"/>
      <c r="E71" s="74"/>
      <c r="F71" s="74"/>
      <c r="G71" s="74"/>
      <c r="H71" s="74"/>
      <c r="I71" s="74"/>
      <c r="J71" s="74"/>
      <c r="K71" s="74"/>
    </row>
    <row r="72" spans="2:11">
      <c r="B72" s="74"/>
      <c r="C72" s="74"/>
      <c r="D72" s="74"/>
      <c r="E72" s="74"/>
      <c r="F72" s="74"/>
      <c r="G72" s="74"/>
      <c r="H72" s="74"/>
      <c r="I72" s="74"/>
      <c r="J72" s="74"/>
      <c r="K72" s="74"/>
    </row>
    <row r="73" spans="2:11">
      <c r="B73" s="74"/>
      <c r="C73" s="74"/>
      <c r="D73" s="74"/>
      <c r="E73" s="74"/>
      <c r="F73" s="74"/>
      <c r="G73" s="74"/>
      <c r="H73" s="74"/>
      <c r="I73" s="74"/>
      <c r="J73" s="74"/>
      <c r="K73" s="74"/>
    </row>
    <row r="74" spans="2:11">
      <c r="B74" s="74"/>
      <c r="C74" s="74"/>
      <c r="D74" s="74"/>
      <c r="E74" s="74"/>
      <c r="F74" s="74"/>
      <c r="G74" s="74"/>
      <c r="H74" s="74"/>
      <c r="I74" s="74"/>
      <c r="J74" s="74"/>
      <c r="K74" s="74"/>
    </row>
    <row r="75" spans="2:11">
      <c r="B75" s="74"/>
      <c r="C75" s="74"/>
      <c r="D75" s="74"/>
      <c r="E75" s="74"/>
      <c r="F75" s="74"/>
      <c r="G75" s="74"/>
      <c r="H75" s="74"/>
      <c r="I75" s="74"/>
      <c r="J75" s="74"/>
      <c r="K75" s="74"/>
    </row>
    <row r="76" spans="2:11">
      <c r="B76" s="74"/>
      <c r="C76" s="74"/>
      <c r="D76" s="74"/>
      <c r="E76" s="74"/>
      <c r="F76" s="74"/>
      <c r="G76" s="74"/>
      <c r="H76" s="74"/>
      <c r="I76" s="74"/>
      <c r="J76" s="74"/>
      <c r="K76" s="74"/>
    </row>
    <row r="77" spans="2:11">
      <c r="B77" s="74"/>
      <c r="C77" s="74"/>
      <c r="D77" s="74"/>
      <c r="E77" s="74"/>
      <c r="F77" s="74"/>
      <c r="G77" s="74"/>
      <c r="H77" s="74"/>
      <c r="I77" s="74"/>
      <c r="J77" s="74"/>
      <c r="K77" s="74"/>
    </row>
    <row r="78" spans="2:11">
      <c r="B78" s="74"/>
      <c r="C78" s="74"/>
      <c r="D78" s="74"/>
      <c r="E78" s="74"/>
      <c r="F78" s="74"/>
      <c r="G78" s="74"/>
      <c r="H78" s="74"/>
      <c r="I78" s="74"/>
      <c r="J78" s="74"/>
      <c r="K78" s="74"/>
    </row>
    <row r="79" spans="2:11">
      <c r="B79" s="74"/>
      <c r="C79" s="74"/>
      <c r="D79" s="74"/>
      <c r="E79" s="74"/>
      <c r="F79" s="74"/>
      <c r="G79" s="74"/>
      <c r="H79" s="74"/>
      <c r="I79" s="74"/>
      <c r="J79" s="74"/>
      <c r="K79" s="74"/>
    </row>
    <row r="80" spans="2:11">
      <c r="B80" s="74"/>
      <c r="C80" s="74"/>
      <c r="D80" s="74"/>
      <c r="E80" s="74"/>
      <c r="F80" s="74"/>
      <c r="G80" s="74"/>
      <c r="H80" s="74"/>
      <c r="I80" s="74"/>
      <c r="J80" s="74"/>
      <c r="K80" s="74"/>
    </row>
    <row r="81" spans="2:11">
      <c r="B81" s="74"/>
      <c r="C81" s="74"/>
      <c r="D81" s="74"/>
      <c r="E81" s="74"/>
      <c r="F81" s="74"/>
      <c r="G81" s="74"/>
      <c r="H81" s="74"/>
      <c r="I81" s="74"/>
      <c r="J81" s="74"/>
      <c r="K81" s="74"/>
    </row>
    <row r="82" spans="2:11">
      <c r="B82" s="74"/>
      <c r="C82" s="74"/>
      <c r="D82" s="74"/>
      <c r="E82" s="74"/>
      <c r="F82" s="74"/>
      <c r="G82" s="74"/>
      <c r="H82" s="74"/>
      <c r="I82" s="74"/>
      <c r="J82" s="74"/>
      <c r="K82" s="74"/>
    </row>
    <row r="83" spans="2:11">
      <c r="B83" s="74"/>
      <c r="C83" s="74"/>
      <c r="D83" s="74"/>
      <c r="E83" s="74"/>
      <c r="F83" s="74"/>
      <c r="G83" s="74"/>
      <c r="H83" s="74"/>
      <c r="I83" s="74"/>
      <c r="J83" s="74"/>
      <c r="K83" s="74"/>
    </row>
    <row r="84" spans="2:11">
      <c r="B84" s="74"/>
      <c r="C84" s="74"/>
      <c r="D84" s="74"/>
      <c r="E84" s="74"/>
      <c r="F84" s="74"/>
      <c r="G84" s="74"/>
      <c r="H84" s="74"/>
      <c r="I84" s="74"/>
      <c r="J84" s="74"/>
      <c r="K84" s="74"/>
    </row>
    <row r="85" spans="2:11">
      <c r="B85" s="74"/>
      <c r="C85" s="74"/>
      <c r="D85" s="74"/>
      <c r="E85" s="74"/>
      <c r="F85" s="74"/>
      <c r="G85" s="74"/>
      <c r="H85" s="74"/>
      <c r="I85" s="74"/>
      <c r="J85" s="74"/>
      <c r="K85" s="74"/>
    </row>
    <row r="86" spans="2:11">
      <c r="B86" s="74"/>
      <c r="C86" s="74"/>
      <c r="D86" s="74"/>
      <c r="E86" s="74"/>
      <c r="F86" s="74"/>
      <c r="G86" s="74"/>
      <c r="H86" s="74"/>
      <c r="I86" s="74"/>
      <c r="J86" s="74"/>
      <c r="K86" s="74"/>
    </row>
    <row r="87" spans="2:11">
      <c r="B87" s="74"/>
      <c r="C87" s="74"/>
      <c r="D87" s="74"/>
      <c r="E87" s="74"/>
      <c r="F87" s="74"/>
      <c r="G87" s="74"/>
      <c r="H87" s="74"/>
      <c r="I87" s="74"/>
      <c r="J87" s="74"/>
      <c r="K87" s="74"/>
    </row>
    <row r="88" spans="2:11">
      <c r="B88" s="74"/>
      <c r="C88" s="74"/>
      <c r="D88" s="74"/>
      <c r="E88" s="74"/>
      <c r="F88" s="74"/>
      <c r="G88" s="74"/>
      <c r="H88" s="74"/>
      <c r="I88" s="74"/>
      <c r="J88" s="74"/>
      <c r="K88" s="74"/>
    </row>
    <row r="89" spans="2:11">
      <c r="B89" s="74"/>
      <c r="C89" s="74"/>
      <c r="D89" s="74"/>
      <c r="E89" s="74"/>
      <c r="F89" s="74"/>
      <c r="G89" s="74"/>
      <c r="H89" s="74"/>
      <c r="I89" s="74"/>
      <c r="J89" s="74"/>
      <c r="K89" s="74"/>
    </row>
    <row r="90" spans="2:11">
      <c r="B90" s="74"/>
      <c r="C90" s="74"/>
      <c r="D90" s="74"/>
      <c r="E90" s="74"/>
      <c r="F90" s="74"/>
      <c r="G90" s="74"/>
      <c r="H90" s="74"/>
      <c r="I90" s="74"/>
      <c r="J90" s="74"/>
      <c r="K90" s="74"/>
    </row>
    <row r="91" spans="2:11">
      <c r="B91" s="74"/>
      <c r="C91" s="74"/>
      <c r="D91" s="74"/>
      <c r="E91" s="74"/>
      <c r="F91" s="74"/>
      <c r="G91" s="74"/>
      <c r="H91" s="74"/>
      <c r="I91" s="74"/>
      <c r="J91" s="74"/>
      <c r="K91" s="74"/>
    </row>
    <row r="92" spans="2:11">
      <c r="B92" s="74"/>
      <c r="C92" s="74"/>
      <c r="D92" s="74"/>
      <c r="E92" s="74"/>
      <c r="F92" s="74"/>
      <c r="G92" s="74"/>
      <c r="H92" s="74"/>
      <c r="I92" s="74"/>
      <c r="J92" s="74"/>
      <c r="K92" s="74"/>
    </row>
    <row r="93" spans="2:11">
      <c r="B93" s="74"/>
      <c r="C93" s="74"/>
      <c r="D93" s="74"/>
      <c r="E93" s="74"/>
      <c r="F93" s="74"/>
      <c r="G93" s="74"/>
      <c r="H93" s="74"/>
      <c r="I93" s="74"/>
      <c r="J93" s="74"/>
      <c r="K93" s="74"/>
    </row>
    <row r="94" spans="2:11">
      <c r="B94" s="74"/>
      <c r="C94" s="74"/>
      <c r="D94" s="74"/>
      <c r="E94" s="74"/>
      <c r="F94" s="74"/>
      <c r="G94" s="74"/>
      <c r="H94" s="74"/>
      <c r="I94" s="74"/>
      <c r="J94" s="74"/>
      <c r="K94" s="74"/>
    </row>
    <row r="95" spans="2:11">
      <c r="B95" s="74"/>
      <c r="C95" s="74"/>
      <c r="D95" s="74"/>
      <c r="E95" s="74"/>
      <c r="F95" s="74"/>
      <c r="G95" s="74"/>
      <c r="H95" s="74"/>
      <c r="I95" s="74"/>
      <c r="J95" s="74"/>
      <c r="K95" s="74"/>
    </row>
    <row r="96" spans="2:11">
      <c r="B96" s="74"/>
      <c r="C96" s="74"/>
      <c r="D96" s="74"/>
      <c r="E96" s="74"/>
      <c r="F96" s="74"/>
      <c r="G96" s="74"/>
      <c r="H96" s="74"/>
      <c r="I96" s="74"/>
      <c r="J96" s="74"/>
      <c r="K96" s="74"/>
    </row>
    <row r="97" spans="2:11">
      <c r="B97" s="74"/>
      <c r="C97" s="74"/>
      <c r="D97" s="74"/>
      <c r="E97" s="74"/>
      <c r="F97" s="74"/>
      <c r="G97" s="74"/>
      <c r="H97" s="74"/>
      <c r="I97" s="74"/>
      <c r="J97" s="74"/>
      <c r="K97" s="74"/>
    </row>
    <row r="98" spans="2:11">
      <c r="B98" s="74"/>
      <c r="C98" s="74"/>
      <c r="D98" s="74"/>
      <c r="E98" s="74"/>
      <c r="F98" s="74"/>
      <c r="G98" s="74"/>
      <c r="H98" s="74"/>
      <c r="I98" s="74"/>
      <c r="J98" s="74"/>
      <c r="K98" s="74"/>
    </row>
    <row r="99" spans="2:11">
      <c r="B99" s="74"/>
      <c r="C99" s="74"/>
      <c r="D99" s="74"/>
      <c r="E99" s="74"/>
      <c r="F99" s="74"/>
      <c r="G99" s="74"/>
      <c r="H99" s="74"/>
      <c r="I99" s="74"/>
      <c r="J99" s="74"/>
      <c r="K99" s="74"/>
    </row>
    <row r="100" spans="2:11">
      <c r="B100" s="74"/>
      <c r="C100" s="74"/>
      <c r="D100" s="74"/>
      <c r="E100" s="74"/>
      <c r="F100" s="74"/>
      <c r="G100" s="74"/>
      <c r="H100" s="74"/>
      <c r="I100" s="74"/>
      <c r="J100" s="74"/>
      <c r="K100" s="74"/>
    </row>
    <row r="101" spans="2:11">
      <c r="B101" s="74"/>
      <c r="C101" s="74"/>
      <c r="D101" s="74"/>
      <c r="E101" s="74"/>
      <c r="F101" s="74"/>
      <c r="G101" s="74"/>
      <c r="H101" s="74"/>
      <c r="I101" s="74"/>
      <c r="J101" s="74"/>
      <c r="K101" s="74"/>
    </row>
    <row r="102" spans="2:11">
      <c r="B102" s="74"/>
      <c r="C102" s="74"/>
      <c r="D102" s="74"/>
      <c r="E102" s="74"/>
      <c r="F102" s="74"/>
      <c r="G102" s="74"/>
      <c r="H102" s="74"/>
      <c r="I102" s="74"/>
      <c r="J102" s="74"/>
      <c r="K102" s="74"/>
    </row>
    <row r="103" spans="2:11">
      <c r="B103" s="74"/>
      <c r="C103" s="74"/>
      <c r="D103" s="74"/>
      <c r="E103" s="74"/>
      <c r="F103" s="74"/>
      <c r="G103" s="74"/>
      <c r="H103" s="74"/>
      <c r="I103" s="74"/>
      <c r="J103" s="74"/>
      <c r="K103" s="74"/>
    </row>
    <row r="104" spans="2:11">
      <c r="B104" s="74"/>
      <c r="C104" s="74"/>
      <c r="D104" s="74"/>
      <c r="E104" s="74"/>
      <c r="F104" s="74"/>
      <c r="G104" s="74"/>
      <c r="H104" s="74"/>
      <c r="I104" s="74"/>
      <c r="J104" s="74"/>
      <c r="K104" s="74"/>
    </row>
    <row r="105" spans="2:11">
      <c r="B105" s="74"/>
      <c r="C105" s="74"/>
      <c r="D105" s="74"/>
      <c r="E105" s="74"/>
      <c r="F105" s="74"/>
      <c r="G105" s="74"/>
      <c r="H105" s="74"/>
      <c r="I105" s="74"/>
      <c r="J105" s="74"/>
      <c r="K105" s="74"/>
    </row>
    <row r="106" spans="2:11">
      <c r="B106" s="74"/>
      <c r="C106" s="74"/>
      <c r="D106" s="74"/>
      <c r="E106" s="74"/>
      <c r="F106" s="74"/>
      <c r="G106" s="74"/>
      <c r="H106" s="74"/>
      <c r="I106" s="74"/>
      <c r="J106" s="74"/>
      <c r="K106" s="74"/>
    </row>
    <row r="107" spans="2:11">
      <c r="B107" s="74"/>
      <c r="C107" s="74"/>
      <c r="D107" s="74"/>
      <c r="E107" s="74"/>
      <c r="F107" s="74"/>
      <c r="G107" s="74"/>
      <c r="H107" s="74"/>
      <c r="I107" s="74"/>
      <c r="J107" s="74"/>
      <c r="K107" s="74"/>
    </row>
    <row r="108" spans="2:11">
      <c r="B108" s="74"/>
      <c r="C108" s="74"/>
      <c r="D108" s="74"/>
      <c r="E108" s="74"/>
      <c r="F108" s="74"/>
      <c r="G108" s="74"/>
      <c r="H108" s="74"/>
      <c r="I108" s="74"/>
      <c r="J108" s="74"/>
      <c r="K108" s="74"/>
    </row>
    <row r="109" spans="2:11">
      <c r="B109" s="74"/>
      <c r="C109" s="74"/>
      <c r="D109" s="74"/>
      <c r="E109" s="74"/>
      <c r="F109" s="74"/>
      <c r="G109" s="74"/>
      <c r="H109" s="74"/>
      <c r="I109" s="74"/>
      <c r="J109" s="74"/>
      <c r="K109" s="74"/>
    </row>
    <row r="110" spans="2:11">
      <c r="B110" s="141"/>
      <c r="C110" s="141"/>
      <c r="D110" s="153"/>
      <c r="E110" s="153"/>
      <c r="F110" s="153"/>
      <c r="G110" s="153"/>
      <c r="H110" s="153"/>
      <c r="I110" s="142"/>
      <c r="J110" s="142"/>
      <c r="K110" s="142"/>
    </row>
    <row r="111" spans="2:11">
      <c r="B111" s="141"/>
      <c r="C111" s="141"/>
      <c r="D111" s="153"/>
      <c r="E111" s="153"/>
      <c r="F111" s="153"/>
      <c r="G111" s="153"/>
      <c r="H111" s="153"/>
      <c r="I111" s="142"/>
      <c r="J111" s="142"/>
      <c r="K111" s="142"/>
    </row>
    <row r="112" spans="2:11">
      <c r="B112" s="141"/>
      <c r="C112" s="141"/>
      <c r="D112" s="153"/>
      <c r="E112" s="153"/>
      <c r="F112" s="153"/>
      <c r="G112" s="153"/>
      <c r="H112" s="153"/>
      <c r="I112" s="142"/>
      <c r="J112" s="142"/>
      <c r="K112" s="142"/>
    </row>
    <row r="113" spans="2:11">
      <c r="B113" s="141"/>
      <c r="C113" s="141"/>
      <c r="D113" s="153"/>
      <c r="E113" s="153"/>
      <c r="F113" s="153"/>
      <c r="G113" s="153"/>
      <c r="H113" s="153"/>
      <c r="I113" s="142"/>
      <c r="J113" s="142"/>
      <c r="K113" s="142"/>
    </row>
    <row r="114" spans="2:11">
      <c r="B114" s="141"/>
      <c r="C114" s="141"/>
      <c r="D114" s="153"/>
      <c r="E114" s="153"/>
      <c r="F114" s="153"/>
      <c r="G114" s="153"/>
      <c r="H114" s="153"/>
      <c r="I114" s="142"/>
      <c r="J114" s="142"/>
      <c r="K114" s="142"/>
    </row>
    <row r="115" spans="2:11">
      <c r="B115" s="141"/>
      <c r="C115" s="141"/>
      <c r="D115" s="153"/>
      <c r="E115" s="153"/>
      <c r="F115" s="153"/>
      <c r="G115" s="153"/>
      <c r="H115" s="153"/>
      <c r="I115" s="142"/>
      <c r="J115" s="142"/>
      <c r="K115" s="142"/>
    </row>
    <row r="116" spans="2:11">
      <c r="B116" s="141"/>
      <c r="C116" s="141"/>
      <c r="D116" s="153"/>
      <c r="E116" s="153"/>
      <c r="F116" s="153"/>
      <c r="G116" s="153"/>
      <c r="H116" s="153"/>
      <c r="I116" s="142"/>
      <c r="J116" s="142"/>
      <c r="K116" s="142"/>
    </row>
    <row r="117" spans="2:11">
      <c r="B117" s="141"/>
      <c r="C117" s="141"/>
      <c r="D117" s="153"/>
      <c r="E117" s="153"/>
      <c r="F117" s="153"/>
      <c r="G117" s="153"/>
      <c r="H117" s="153"/>
      <c r="I117" s="142"/>
      <c r="J117" s="142"/>
      <c r="K117" s="142"/>
    </row>
    <row r="118" spans="2:11">
      <c r="B118" s="141"/>
      <c r="C118" s="141"/>
      <c r="D118" s="153"/>
      <c r="E118" s="153"/>
      <c r="F118" s="153"/>
      <c r="G118" s="153"/>
      <c r="H118" s="153"/>
      <c r="I118" s="142"/>
      <c r="J118" s="142"/>
      <c r="K118" s="142"/>
    </row>
    <row r="119" spans="2:11">
      <c r="B119" s="141"/>
      <c r="C119" s="141"/>
      <c r="D119" s="153"/>
      <c r="E119" s="153"/>
      <c r="F119" s="153"/>
      <c r="G119" s="153"/>
      <c r="H119" s="153"/>
      <c r="I119" s="142"/>
      <c r="J119" s="142"/>
      <c r="K119" s="142"/>
    </row>
    <row r="120" spans="2:11">
      <c r="B120" s="141"/>
      <c r="C120" s="141"/>
      <c r="D120" s="153"/>
      <c r="E120" s="153"/>
      <c r="F120" s="153"/>
      <c r="G120" s="153"/>
      <c r="H120" s="153"/>
      <c r="I120" s="142"/>
      <c r="J120" s="142"/>
      <c r="K120" s="142"/>
    </row>
    <row r="121" spans="2:11">
      <c r="B121" s="141"/>
      <c r="C121" s="141"/>
      <c r="D121" s="153"/>
      <c r="E121" s="153"/>
      <c r="F121" s="153"/>
      <c r="G121" s="153"/>
      <c r="H121" s="153"/>
      <c r="I121" s="142"/>
      <c r="J121" s="142"/>
      <c r="K121" s="142"/>
    </row>
    <row r="122" spans="2:11">
      <c r="B122" s="141"/>
      <c r="C122" s="141"/>
      <c r="D122" s="153"/>
      <c r="E122" s="153"/>
      <c r="F122" s="153"/>
      <c r="G122" s="153"/>
      <c r="H122" s="153"/>
      <c r="I122" s="142"/>
      <c r="J122" s="142"/>
      <c r="K122" s="142"/>
    </row>
    <row r="123" spans="2:11">
      <c r="B123" s="141"/>
      <c r="C123" s="141"/>
      <c r="D123" s="153"/>
      <c r="E123" s="153"/>
      <c r="F123" s="153"/>
      <c r="G123" s="153"/>
      <c r="H123" s="153"/>
      <c r="I123" s="142"/>
      <c r="J123" s="142"/>
      <c r="K123" s="142"/>
    </row>
    <row r="124" spans="2:11">
      <c r="B124" s="141"/>
      <c r="C124" s="141"/>
      <c r="D124" s="153"/>
      <c r="E124" s="153"/>
      <c r="F124" s="153"/>
      <c r="G124" s="153"/>
      <c r="H124" s="153"/>
      <c r="I124" s="142"/>
      <c r="J124" s="142"/>
      <c r="K124" s="142"/>
    </row>
    <row r="125" spans="2:11">
      <c r="B125" s="141"/>
      <c r="C125" s="141"/>
      <c r="D125" s="153"/>
      <c r="E125" s="153"/>
      <c r="F125" s="153"/>
      <c r="G125" s="153"/>
      <c r="H125" s="153"/>
      <c r="I125" s="142"/>
      <c r="J125" s="142"/>
      <c r="K125" s="142"/>
    </row>
    <row r="126" spans="2:11">
      <c r="B126" s="141"/>
      <c r="C126" s="141"/>
      <c r="D126" s="153"/>
      <c r="E126" s="153"/>
      <c r="F126" s="153"/>
      <c r="G126" s="153"/>
      <c r="H126" s="153"/>
      <c r="I126" s="142"/>
      <c r="J126" s="142"/>
      <c r="K126" s="142"/>
    </row>
    <row r="127" spans="2:11">
      <c r="B127" s="141"/>
      <c r="C127" s="141"/>
      <c r="D127" s="153"/>
      <c r="E127" s="153"/>
      <c r="F127" s="153"/>
      <c r="G127" s="153"/>
      <c r="H127" s="153"/>
      <c r="I127" s="142"/>
      <c r="J127" s="142"/>
      <c r="K127" s="142"/>
    </row>
    <row r="128" spans="2:11">
      <c r="B128" s="141"/>
      <c r="C128" s="141"/>
      <c r="D128" s="153"/>
      <c r="E128" s="153"/>
      <c r="F128" s="153"/>
      <c r="G128" s="153"/>
      <c r="H128" s="153"/>
      <c r="I128" s="142"/>
      <c r="J128" s="142"/>
      <c r="K128" s="142"/>
    </row>
    <row r="129" spans="2:11">
      <c r="B129" s="141"/>
      <c r="C129" s="141"/>
      <c r="D129" s="153"/>
      <c r="E129" s="153"/>
      <c r="F129" s="153"/>
      <c r="G129" s="153"/>
      <c r="H129" s="153"/>
      <c r="I129" s="142"/>
      <c r="J129" s="142"/>
      <c r="K129" s="142"/>
    </row>
    <row r="130" spans="2:11">
      <c r="B130" s="141"/>
      <c r="C130" s="141"/>
      <c r="D130" s="153"/>
      <c r="E130" s="153"/>
      <c r="F130" s="153"/>
      <c r="G130" s="153"/>
      <c r="H130" s="153"/>
      <c r="I130" s="142"/>
      <c r="J130" s="142"/>
      <c r="K130" s="142"/>
    </row>
    <row r="131" spans="2:11">
      <c r="B131" s="141"/>
      <c r="C131" s="141"/>
      <c r="D131" s="153"/>
      <c r="E131" s="153"/>
      <c r="F131" s="153"/>
      <c r="G131" s="153"/>
      <c r="H131" s="153"/>
      <c r="I131" s="142"/>
      <c r="J131" s="142"/>
      <c r="K131" s="142"/>
    </row>
    <row r="132" spans="2:11">
      <c r="B132" s="141"/>
      <c r="C132" s="141"/>
      <c r="D132" s="153"/>
      <c r="E132" s="153"/>
      <c r="F132" s="153"/>
      <c r="G132" s="153"/>
      <c r="H132" s="153"/>
      <c r="I132" s="142"/>
      <c r="J132" s="142"/>
      <c r="K132" s="142"/>
    </row>
    <row r="133" spans="2:11">
      <c r="B133" s="141"/>
      <c r="C133" s="141"/>
      <c r="D133" s="153"/>
      <c r="E133" s="153"/>
      <c r="F133" s="153"/>
      <c r="G133" s="153"/>
      <c r="H133" s="153"/>
      <c r="I133" s="142"/>
      <c r="J133" s="142"/>
      <c r="K133" s="142"/>
    </row>
    <row r="134" spans="2:11">
      <c r="B134" s="141"/>
      <c r="C134" s="141"/>
      <c r="D134" s="153"/>
      <c r="E134" s="153"/>
      <c r="F134" s="153"/>
      <c r="G134" s="153"/>
      <c r="H134" s="153"/>
      <c r="I134" s="142"/>
      <c r="J134" s="142"/>
      <c r="K134" s="142"/>
    </row>
    <row r="135" spans="2:11">
      <c r="B135" s="141"/>
      <c r="C135" s="141"/>
      <c r="D135" s="153"/>
      <c r="E135" s="153"/>
      <c r="F135" s="153"/>
      <c r="G135" s="153"/>
      <c r="H135" s="153"/>
      <c r="I135" s="142"/>
      <c r="J135" s="142"/>
      <c r="K135" s="142"/>
    </row>
    <row r="136" spans="2:11">
      <c r="B136" s="141"/>
      <c r="C136" s="141"/>
      <c r="D136" s="153"/>
      <c r="E136" s="153"/>
      <c r="F136" s="153"/>
      <c r="G136" s="153"/>
      <c r="H136" s="153"/>
      <c r="I136" s="142"/>
      <c r="J136" s="142"/>
      <c r="K136" s="142"/>
    </row>
    <row r="137" spans="2:11">
      <c r="B137" s="141"/>
      <c r="C137" s="141"/>
      <c r="D137" s="153"/>
      <c r="E137" s="153"/>
      <c r="F137" s="153"/>
      <c r="G137" s="153"/>
      <c r="H137" s="153"/>
      <c r="I137" s="142"/>
      <c r="J137" s="142"/>
      <c r="K137" s="142"/>
    </row>
    <row r="138" spans="2:11">
      <c r="B138" s="141"/>
      <c r="C138" s="141"/>
      <c r="D138" s="153"/>
      <c r="E138" s="153"/>
      <c r="F138" s="153"/>
      <c r="G138" s="153"/>
      <c r="H138" s="153"/>
      <c r="I138" s="142"/>
      <c r="J138" s="142"/>
      <c r="K138" s="142"/>
    </row>
    <row r="139" spans="2:11">
      <c r="B139" s="141"/>
      <c r="C139" s="141"/>
      <c r="D139" s="153"/>
      <c r="E139" s="153"/>
      <c r="F139" s="153"/>
      <c r="G139" s="153"/>
      <c r="H139" s="153"/>
      <c r="I139" s="142"/>
      <c r="J139" s="142"/>
      <c r="K139" s="142"/>
    </row>
    <row r="140" spans="2:11">
      <c r="B140" s="141"/>
      <c r="C140" s="141"/>
      <c r="D140" s="153"/>
      <c r="E140" s="153"/>
      <c r="F140" s="153"/>
      <c r="G140" s="153"/>
      <c r="H140" s="153"/>
      <c r="I140" s="142"/>
      <c r="J140" s="142"/>
      <c r="K140" s="142"/>
    </row>
    <row r="141" spans="2:11">
      <c r="B141" s="141"/>
      <c r="C141" s="141"/>
      <c r="D141" s="153"/>
      <c r="E141" s="153"/>
      <c r="F141" s="153"/>
      <c r="G141" s="153"/>
      <c r="H141" s="153"/>
      <c r="I141" s="142"/>
      <c r="J141" s="142"/>
      <c r="K141" s="142"/>
    </row>
    <row r="142" spans="2:11">
      <c r="B142" s="141"/>
      <c r="C142" s="141"/>
      <c r="D142" s="153"/>
      <c r="E142" s="153"/>
      <c r="F142" s="153"/>
      <c r="G142" s="153"/>
      <c r="H142" s="153"/>
      <c r="I142" s="142"/>
      <c r="J142" s="142"/>
      <c r="K142" s="142"/>
    </row>
    <row r="143" spans="2:11">
      <c r="B143" s="141"/>
      <c r="C143" s="141"/>
      <c r="D143" s="153"/>
      <c r="E143" s="153"/>
      <c r="F143" s="153"/>
      <c r="G143" s="153"/>
      <c r="H143" s="153"/>
      <c r="I143" s="142"/>
      <c r="J143" s="142"/>
      <c r="K143" s="142"/>
    </row>
    <row r="144" spans="2:11">
      <c r="B144" s="141"/>
      <c r="C144" s="141"/>
      <c r="D144" s="153"/>
      <c r="E144" s="153"/>
      <c r="F144" s="153"/>
      <c r="G144" s="153"/>
      <c r="H144" s="153"/>
      <c r="I144" s="142"/>
      <c r="J144" s="142"/>
      <c r="K144" s="142"/>
    </row>
    <row r="145" spans="2:11">
      <c r="B145" s="141"/>
      <c r="C145" s="141"/>
      <c r="D145" s="153"/>
      <c r="E145" s="153"/>
      <c r="F145" s="153"/>
      <c r="G145" s="153"/>
      <c r="H145" s="153"/>
      <c r="I145" s="142"/>
      <c r="J145" s="142"/>
      <c r="K145" s="142"/>
    </row>
    <row r="146" spans="2:11">
      <c r="B146" s="141"/>
      <c r="C146" s="141"/>
      <c r="D146" s="153"/>
      <c r="E146" s="153"/>
      <c r="F146" s="153"/>
      <c r="G146" s="153"/>
      <c r="H146" s="153"/>
      <c r="I146" s="142"/>
      <c r="J146" s="142"/>
      <c r="K146" s="142"/>
    </row>
    <row r="147" spans="2:11">
      <c r="B147" s="141"/>
      <c r="C147" s="141"/>
      <c r="D147" s="153"/>
      <c r="E147" s="153"/>
      <c r="F147" s="153"/>
      <c r="G147" s="153"/>
      <c r="H147" s="153"/>
      <c r="I147" s="142"/>
      <c r="J147" s="142"/>
      <c r="K147" s="142"/>
    </row>
    <row r="148" spans="2:11">
      <c r="B148" s="141"/>
      <c r="C148" s="141"/>
      <c r="D148" s="153"/>
      <c r="E148" s="153"/>
      <c r="F148" s="153"/>
      <c r="G148" s="153"/>
      <c r="H148" s="153"/>
      <c r="I148" s="142"/>
      <c r="J148" s="142"/>
      <c r="K148" s="142"/>
    </row>
    <row r="149" spans="2:11">
      <c r="B149" s="141"/>
      <c r="C149" s="141"/>
      <c r="D149" s="153"/>
      <c r="E149" s="153"/>
      <c r="F149" s="153"/>
      <c r="G149" s="153"/>
      <c r="H149" s="153"/>
      <c r="I149" s="142"/>
      <c r="J149" s="142"/>
      <c r="K149" s="142"/>
    </row>
    <row r="150" spans="2:11">
      <c r="B150" s="141"/>
      <c r="C150" s="141"/>
      <c r="D150" s="153"/>
      <c r="E150" s="153"/>
      <c r="F150" s="153"/>
      <c r="G150" s="153"/>
      <c r="H150" s="153"/>
      <c r="I150" s="142"/>
      <c r="J150" s="142"/>
      <c r="K150" s="142"/>
    </row>
    <row r="151" spans="2:11">
      <c r="B151" s="141"/>
      <c r="C151" s="141"/>
      <c r="D151" s="153"/>
      <c r="E151" s="153"/>
      <c r="F151" s="153"/>
      <c r="G151" s="153"/>
      <c r="H151" s="153"/>
      <c r="I151" s="142"/>
      <c r="J151" s="142"/>
      <c r="K151" s="142"/>
    </row>
    <row r="152" spans="2:11">
      <c r="B152" s="141"/>
      <c r="C152" s="141"/>
      <c r="D152" s="153"/>
      <c r="E152" s="153"/>
      <c r="F152" s="153"/>
      <c r="G152" s="153"/>
      <c r="H152" s="153"/>
      <c r="I152" s="142"/>
      <c r="J152" s="142"/>
      <c r="K152" s="142"/>
    </row>
    <row r="153" spans="2:11">
      <c r="B153" s="141"/>
      <c r="C153" s="141"/>
      <c r="D153" s="153"/>
      <c r="E153" s="153"/>
      <c r="F153" s="153"/>
      <c r="G153" s="153"/>
      <c r="H153" s="153"/>
      <c r="I153" s="142"/>
      <c r="J153" s="142"/>
      <c r="K153" s="142"/>
    </row>
    <row r="154" spans="2:11">
      <c r="B154" s="141"/>
      <c r="C154" s="141"/>
      <c r="D154" s="153"/>
      <c r="E154" s="153"/>
      <c r="F154" s="153"/>
      <c r="G154" s="153"/>
      <c r="H154" s="153"/>
      <c r="I154" s="142"/>
      <c r="J154" s="142"/>
      <c r="K154" s="142"/>
    </row>
    <row r="155" spans="2:11">
      <c r="B155" s="141"/>
      <c r="C155" s="141"/>
      <c r="D155" s="153"/>
      <c r="E155" s="153"/>
      <c r="F155" s="153"/>
      <c r="G155" s="153"/>
      <c r="H155" s="153"/>
      <c r="I155" s="142"/>
      <c r="J155" s="142"/>
      <c r="K155" s="142"/>
    </row>
    <row r="156" spans="2:11">
      <c r="B156" s="141"/>
      <c r="C156" s="141"/>
      <c r="D156" s="153"/>
      <c r="E156" s="153"/>
      <c r="F156" s="153"/>
      <c r="G156" s="153"/>
      <c r="H156" s="153"/>
      <c r="I156" s="142"/>
      <c r="J156" s="142"/>
      <c r="K156" s="142"/>
    </row>
    <row r="157" spans="2:11">
      <c r="B157" s="141"/>
      <c r="C157" s="141"/>
      <c r="D157" s="153"/>
      <c r="E157" s="153"/>
      <c r="F157" s="153"/>
      <c r="G157" s="153"/>
      <c r="H157" s="153"/>
      <c r="I157" s="142"/>
      <c r="J157" s="142"/>
      <c r="K157" s="142"/>
    </row>
    <row r="158" spans="2:11">
      <c r="B158" s="141"/>
      <c r="C158" s="141"/>
      <c r="D158" s="153"/>
      <c r="E158" s="153"/>
      <c r="F158" s="153"/>
      <c r="G158" s="153"/>
      <c r="H158" s="153"/>
      <c r="I158" s="142"/>
      <c r="J158" s="142"/>
      <c r="K158" s="142"/>
    </row>
    <row r="159" spans="2:11">
      <c r="B159" s="141"/>
      <c r="C159" s="141"/>
      <c r="D159" s="153"/>
      <c r="E159" s="153"/>
      <c r="F159" s="153"/>
      <c r="G159" s="153"/>
      <c r="H159" s="153"/>
      <c r="I159" s="142"/>
      <c r="J159" s="142"/>
      <c r="K159" s="142"/>
    </row>
    <row r="160" spans="2:11">
      <c r="B160" s="141"/>
      <c r="C160" s="141"/>
      <c r="D160" s="153"/>
      <c r="E160" s="153"/>
      <c r="F160" s="153"/>
      <c r="G160" s="153"/>
      <c r="H160" s="153"/>
      <c r="I160" s="142"/>
      <c r="J160" s="142"/>
      <c r="K160" s="142"/>
    </row>
    <row r="161" spans="2:11">
      <c r="B161" s="141"/>
      <c r="C161" s="141"/>
      <c r="D161" s="153"/>
      <c r="E161" s="153"/>
      <c r="F161" s="153"/>
      <c r="G161" s="153"/>
      <c r="H161" s="153"/>
      <c r="I161" s="142"/>
      <c r="J161" s="142"/>
      <c r="K161" s="142"/>
    </row>
    <row r="162" spans="2:11">
      <c r="B162" s="141"/>
      <c r="C162" s="141"/>
      <c r="D162" s="153"/>
      <c r="E162" s="153"/>
      <c r="F162" s="153"/>
      <c r="G162" s="153"/>
      <c r="H162" s="153"/>
      <c r="I162" s="142"/>
      <c r="J162" s="142"/>
      <c r="K162" s="142"/>
    </row>
    <row r="163" spans="2:11">
      <c r="B163" s="141"/>
      <c r="C163" s="141"/>
      <c r="D163" s="153"/>
      <c r="E163" s="153"/>
      <c r="F163" s="153"/>
      <c r="G163" s="153"/>
      <c r="H163" s="153"/>
      <c r="I163" s="142"/>
      <c r="J163" s="142"/>
      <c r="K163" s="142"/>
    </row>
    <row r="164" spans="2:11">
      <c r="B164" s="141"/>
      <c r="C164" s="141"/>
      <c r="D164" s="153"/>
      <c r="E164" s="153"/>
      <c r="F164" s="153"/>
      <c r="G164" s="153"/>
      <c r="H164" s="153"/>
      <c r="I164" s="142"/>
      <c r="J164" s="142"/>
      <c r="K164" s="142"/>
    </row>
    <row r="165" spans="2:11">
      <c r="B165" s="141"/>
      <c r="C165" s="141"/>
      <c r="D165" s="153"/>
      <c r="E165" s="153"/>
      <c r="F165" s="153"/>
      <c r="G165" s="153"/>
      <c r="H165" s="153"/>
      <c r="I165" s="142"/>
      <c r="J165" s="142"/>
      <c r="K165" s="142"/>
    </row>
    <row r="166" spans="2:11">
      <c r="B166" s="141"/>
      <c r="C166" s="141"/>
      <c r="D166" s="153"/>
      <c r="E166" s="153"/>
      <c r="F166" s="153"/>
      <c r="G166" s="153"/>
      <c r="H166" s="153"/>
      <c r="I166" s="142"/>
      <c r="J166" s="142"/>
      <c r="K166" s="142"/>
    </row>
    <row r="167" spans="2:11">
      <c r="B167" s="141"/>
      <c r="C167" s="141"/>
      <c r="D167" s="153"/>
      <c r="E167" s="153"/>
      <c r="F167" s="153"/>
      <c r="G167" s="153"/>
      <c r="H167" s="153"/>
      <c r="I167" s="142"/>
      <c r="J167" s="142"/>
      <c r="K167" s="142"/>
    </row>
    <row r="168" spans="2:11">
      <c r="B168" s="141"/>
      <c r="C168" s="141"/>
      <c r="D168" s="153"/>
      <c r="E168" s="153"/>
      <c r="F168" s="153"/>
      <c r="G168" s="153"/>
      <c r="H168" s="153"/>
      <c r="I168" s="142"/>
      <c r="J168" s="142"/>
      <c r="K168" s="142"/>
    </row>
    <row r="169" spans="2:11">
      <c r="B169" s="141"/>
      <c r="C169" s="141"/>
      <c r="D169" s="153"/>
      <c r="E169" s="153"/>
      <c r="F169" s="153"/>
      <c r="G169" s="153"/>
      <c r="H169" s="153"/>
      <c r="I169" s="142"/>
      <c r="J169" s="142"/>
      <c r="K169" s="142"/>
    </row>
    <row r="170" spans="2:11">
      <c r="B170" s="141"/>
      <c r="C170" s="141"/>
      <c r="D170" s="153"/>
      <c r="E170" s="153"/>
      <c r="F170" s="153"/>
      <c r="G170" s="153"/>
      <c r="H170" s="153"/>
      <c r="I170" s="142"/>
      <c r="J170" s="142"/>
      <c r="K170" s="142"/>
    </row>
    <row r="171" spans="2:11">
      <c r="B171" s="141"/>
      <c r="C171" s="141"/>
      <c r="D171" s="153"/>
      <c r="E171" s="153"/>
      <c r="F171" s="153"/>
      <c r="G171" s="153"/>
      <c r="H171" s="153"/>
      <c r="I171" s="142"/>
      <c r="J171" s="142"/>
      <c r="K171" s="142"/>
    </row>
    <row r="172" spans="2:11">
      <c r="B172" s="141"/>
      <c r="C172" s="141"/>
      <c r="D172" s="153"/>
      <c r="E172" s="153"/>
      <c r="F172" s="153"/>
      <c r="G172" s="153"/>
      <c r="H172" s="153"/>
      <c r="I172" s="142"/>
      <c r="J172" s="142"/>
      <c r="K172" s="142"/>
    </row>
    <row r="173" spans="2:11">
      <c r="B173" s="141"/>
      <c r="C173" s="141"/>
      <c r="D173" s="153"/>
      <c r="E173" s="153"/>
      <c r="F173" s="153"/>
      <c r="G173" s="153"/>
      <c r="H173" s="153"/>
      <c r="I173" s="142"/>
      <c r="J173" s="142"/>
      <c r="K173" s="142"/>
    </row>
    <row r="174" spans="2:11">
      <c r="B174" s="141"/>
      <c r="C174" s="141"/>
      <c r="D174" s="153"/>
      <c r="E174" s="153"/>
      <c r="F174" s="153"/>
      <c r="G174" s="153"/>
      <c r="H174" s="153"/>
      <c r="I174" s="142"/>
      <c r="J174" s="142"/>
      <c r="K174" s="142"/>
    </row>
    <row r="175" spans="2:11">
      <c r="B175" s="141"/>
      <c r="C175" s="141"/>
      <c r="D175" s="153"/>
      <c r="E175" s="153"/>
      <c r="F175" s="153"/>
      <c r="G175" s="153"/>
      <c r="H175" s="153"/>
      <c r="I175" s="142"/>
      <c r="J175" s="142"/>
      <c r="K175" s="142"/>
    </row>
    <row r="176" spans="2:11">
      <c r="B176" s="141"/>
      <c r="C176" s="141"/>
      <c r="D176" s="153"/>
      <c r="E176" s="153"/>
      <c r="F176" s="153"/>
      <c r="G176" s="153"/>
      <c r="H176" s="153"/>
      <c r="I176" s="142"/>
      <c r="J176" s="142"/>
      <c r="K176" s="142"/>
    </row>
    <row r="177" spans="2:11">
      <c r="B177" s="141"/>
      <c r="C177" s="141"/>
      <c r="D177" s="153"/>
      <c r="E177" s="153"/>
      <c r="F177" s="153"/>
      <c r="G177" s="153"/>
      <c r="H177" s="153"/>
      <c r="I177" s="142"/>
      <c r="J177" s="142"/>
      <c r="K177" s="142"/>
    </row>
    <row r="178" spans="2:11">
      <c r="B178" s="141"/>
      <c r="C178" s="141"/>
      <c r="D178" s="153"/>
      <c r="E178" s="153"/>
      <c r="F178" s="153"/>
      <c r="G178" s="153"/>
      <c r="H178" s="153"/>
      <c r="I178" s="142"/>
      <c r="J178" s="142"/>
      <c r="K178" s="142"/>
    </row>
    <row r="179" spans="2:11">
      <c r="B179" s="141"/>
      <c r="C179" s="141"/>
      <c r="D179" s="153"/>
      <c r="E179" s="153"/>
      <c r="F179" s="153"/>
      <c r="G179" s="153"/>
      <c r="H179" s="153"/>
      <c r="I179" s="142"/>
      <c r="J179" s="142"/>
      <c r="K179" s="142"/>
    </row>
    <row r="180" spans="2:11">
      <c r="B180" s="141"/>
      <c r="C180" s="141"/>
      <c r="D180" s="153"/>
      <c r="E180" s="153"/>
      <c r="F180" s="153"/>
      <c r="G180" s="153"/>
      <c r="H180" s="153"/>
      <c r="I180" s="142"/>
      <c r="J180" s="142"/>
      <c r="K180" s="142"/>
    </row>
    <row r="181" spans="2:11">
      <c r="B181" s="141"/>
      <c r="C181" s="141"/>
      <c r="D181" s="153"/>
      <c r="E181" s="153"/>
      <c r="F181" s="153"/>
      <c r="G181" s="153"/>
      <c r="H181" s="153"/>
      <c r="I181" s="142"/>
      <c r="J181" s="142"/>
      <c r="K181" s="142"/>
    </row>
    <row r="182" spans="2:11">
      <c r="B182" s="141"/>
      <c r="C182" s="141"/>
      <c r="D182" s="153"/>
      <c r="E182" s="153"/>
      <c r="F182" s="153"/>
      <c r="G182" s="153"/>
      <c r="H182" s="153"/>
      <c r="I182" s="142"/>
      <c r="J182" s="142"/>
      <c r="K182" s="142"/>
    </row>
    <row r="183" spans="2:11">
      <c r="B183" s="141"/>
      <c r="C183" s="141"/>
      <c r="D183" s="153"/>
      <c r="E183" s="153"/>
      <c r="F183" s="153"/>
      <c r="G183" s="153"/>
      <c r="H183" s="153"/>
      <c r="I183" s="142"/>
      <c r="J183" s="142"/>
      <c r="K183" s="142"/>
    </row>
    <row r="184" spans="2:11">
      <c r="B184" s="141"/>
      <c r="C184" s="141"/>
      <c r="D184" s="153"/>
      <c r="E184" s="153"/>
      <c r="F184" s="153"/>
      <c r="G184" s="153"/>
      <c r="H184" s="153"/>
      <c r="I184" s="142"/>
      <c r="J184" s="142"/>
      <c r="K184" s="142"/>
    </row>
    <row r="185" spans="2:11">
      <c r="B185" s="141"/>
      <c r="C185" s="141"/>
      <c r="D185" s="153"/>
      <c r="E185" s="153"/>
      <c r="F185" s="153"/>
      <c r="G185" s="153"/>
      <c r="H185" s="153"/>
      <c r="I185" s="142"/>
      <c r="J185" s="142"/>
      <c r="K185" s="142"/>
    </row>
    <row r="186" spans="2:11">
      <c r="B186" s="141"/>
      <c r="C186" s="141"/>
      <c r="D186" s="153"/>
      <c r="E186" s="153"/>
      <c r="F186" s="153"/>
      <c r="G186" s="153"/>
      <c r="H186" s="153"/>
      <c r="I186" s="142"/>
      <c r="J186" s="142"/>
      <c r="K186" s="142"/>
    </row>
    <row r="187" spans="2:11">
      <c r="B187" s="141"/>
      <c r="C187" s="141"/>
      <c r="D187" s="153"/>
      <c r="E187" s="153"/>
      <c r="F187" s="153"/>
      <c r="G187" s="153"/>
      <c r="H187" s="153"/>
      <c r="I187" s="142"/>
      <c r="J187" s="142"/>
      <c r="K187" s="142"/>
    </row>
    <row r="188" spans="2:11">
      <c r="B188" s="141"/>
      <c r="C188" s="141"/>
      <c r="D188" s="153"/>
      <c r="E188" s="153"/>
      <c r="F188" s="153"/>
      <c r="G188" s="153"/>
      <c r="H188" s="153"/>
      <c r="I188" s="142"/>
      <c r="J188" s="142"/>
      <c r="K188" s="142"/>
    </row>
    <row r="189" spans="2:11">
      <c r="B189" s="141"/>
      <c r="C189" s="141"/>
      <c r="D189" s="153"/>
      <c r="E189" s="153"/>
      <c r="F189" s="153"/>
      <c r="G189" s="153"/>
      <c r="H189" s="153"/>
      <c r="I189" s="142"/>
      <c r="J189" s="142"/>
      <c r="K189" s="142"/>
    </row>
    <row r="190" spans="2:11">
      <c r="B190" s="141"/>
      <c r="C190" s="141"/>
      <c r="D190" s="153"/>
      <c r="E190" s="153"/>
      <c r="F190" s="153"/>
      <c r="G190" s="153"/>
      <c r="H190" s="153"/>
      <c r="I190" s="142"/>
      <c r="J190" s="142"/>
      <c r="K190" s="142"/>
    </row>
    <row r="191" spans="2:11">
      <c r="B191" s="141"/>
      <c r="C191" s="141"/>
      <c r="D191" s="153"/>
      <c r="E191" s="153"/>
      <c r="F191" s="153"/>
      <c r="G191" s="153"/>
      <c r="H191" s="153"/>
      <c r="I191" s="142"/>
      <c r="J191" s="142"/>
      <c r="K191" s="142"/>
    </row>
    <row r="192" spans="2:11">
      <c r="B192" s="141"/>
      <c r="C192" s="141"/>
      <c r="D192" s="153"/>
      <c r="E192" s="153"/>
      <c r="F192" s="153"/>
      <c r="G192" s="153"/>
      <c r="H192" s="153"/>
      <c r="I192" s="142"/>
      <c r="J192" s="142"/>
      <c r="K192" s="142"/>
    </row>
    <row r="193" spans="2:11">
      <c r="B193" s="141"/>
      <c r="C193" s="141"/>
      <c r="D193" s="153"/>
      <c r="E193" s="153"/>
      <c r="F193" s="153"/>
      <c r="G193" s="153"/>
      <c r="H193" s="153"/>
      <c r="I193" s="142"/>
      <c r="J193" s="142"/>
      <c r="K193" s="142"/>
    </row>
    <row r="194" spans="2:11">
      <c r="B194" s="141"/>
      <c r="C194" s="141"/>
      <c r="D194" s="153"/>
      <c r="E194" s="153"/>
      <c r="F194" s="153"/>
      <c r="G194" s="153"/>
      <c r="H194" s="153"/>
      <c r="I194" s="142"/>
      <c r="J194" s="142"/>
      <c r="K194" s="142"/>
    </row>
    <row r="195" spans="2:11">
      <c r="B195" s="141"/>
      <c r="C195" s="141"/>
      <c r="D195" s="153"/>
      <c r="E195" s="153"/>
      <c r="F195" s="153"/>
      <c r="G195" s="153"/>
      <c r="H195" s="153"/>
      <c r="I195" s="142"/>
      <c r="J195" s="142"/>
      <c r="K195" s="142"/>
    </row>
    <row r="196" spans="2:11">
      <c r="B196" s="141"/>
      <c r="C196" s="141"/>
      <c r="D196" s="153"/>
      <c r="E196" s="153"/>
      <c r="F196" s="153"/>
      <c r="G196" s="153"/>
      <c r="H196" s="153"/>
      <c r="I196" s="142"/>
      <c r="J196" s="142"/>
      <c r="K196" s="142"/>
    </row>
    <row r="197" spans="2:11">
      <c r="B197" s="141"/>
      <c r="C197" s="141"/>
      <c r="D197" s="153"/>
      <c r="E197" s="153"/>
      <c r="F197" s="153"/>
      <c r="G197" s="153"/>
      <c r="H197" s="153"/>
      <c r="I197" s="142"/>
      <c r="J197" s="142"/>
      <c r="K197" s="142"/>
    </row>
    <row r="198" spans="2:11">
      <c r="B198" s="141"/>
      <c r="C198" s="141"/>
      <c r="D198" s="153"/>
      <c r="E198" s="153"/>
      <c r="F198" s="153"/>
      <c r="G198" s="153"/>
      <c r="H198" s="153"/>
      <c r="I198" s="142"/>
      <c r="J198" s="142"/>
      <c r="K198" s="142"/>
    </row>
    <row r="199" spans="2:11">
      <c r="B199" s="141"/>
      <c r="C199" s="141"/>
      <c r="D199" s="153"/>
      <c r="E199" s="153"/>
      <c r="F199" s="153"/>
      <c r="G199" s="153"/>
      <c r="H199" s="153"/>
      <c r="I199" s="142"/>
      <c r="J199" s="142"/>
      <c r="K199" s="142"/>
    </row>
    <row r="200" spans="2:11">
      <c r="B200" s="141"/>
      <c r="C200" s="141"/>
      <c r="D200" s="153"/>
      <c r="E200" s="153"/>
      <c r="F200" s="153"/>
      <c r="G200" s="153"/>
      <c r="H200" s="153"/>
      <c r="I200" s="142"/>
      <c r="J200" s="142"/>
      <c r="K200" s="142"/>
    </row>
    <row r="201" spans="2:11">
      <c r="B201" s="141"/>
      <c r="C201" s="141"/>
      <c r="D201" s="153"/>
      <c r="E201" s="153"/>
      <c r="F201" s="153"/>
      <c r="G201" s="153"/>
      <c r="H201" s="153"/>
      <c r="I201" s="142"/>
      <c r="J201" s="142"/>
      <c r="K201" s="142"/>
    </row>
    <row r="202" spans="2:11">
      <c r="B202" s="141"/>
      <c r="C202" s="141"/>
      <c r="D202" s="153"/>
      <c r="E202" s="153"/>
      <c r="F202" s="153"/>
      <c r="G202" s="153"/>
      <c r="H202" s="153"/>
      <c r="I202" s="142"/>
      <c r="J202" s="142"/>
      <c r="K202" s="142"/>
    </row>
    <row r="203" spans="2:11">
      <c r="B203" s="141"/>
      <c r="C203" s="141"/>
      <c r="D203" s="153"/>
      <c r="E203" s="153"/>
      <c r="F203" s="153"/>
      <c r="G203" s="153"/>
      <c r="H203" s="153"/>
      <c r="I203" s="142"/>
      <c r="J203" s="142"/>
      <c r="K203" s="142"/>
    </row>
    <row r="204" spans="2:11">
      <c r="B204" s="141"/>
      <c r="C204" s="141"/>
      <c r="D204" s="153"/>
      <c r="E204" s="153"/>
      <c r="F204" s="153"/>
      <c r="G204" s="153"/>
      <c r="H204" s="153"/>
      <c r="I204" s="142"/>
      <c r="J204" s="142"/>
      <c r="K204" s="142"/>
    </row>
    <row r="205" spans="2:11">
      <c r="B205" s="141"/>
      <c r="C205" s="141"/>
      <c r="D205" s="153"/>
      <c r="E205" s="153"/>
      <c r="F205" s="153"/>
      <c r="G205" s="153"/>
      <c r="H205" s="153"/>
      <c r="I205" s="142"/>
      <c r="J205" s="142"/>
      <c r="K205" s="142"/>
    </row>
    <row r="206" spans="2:11">
      <c r="B206" s="141"/>
      <c r="C206" s="141"/>
      <c r="D206" s="153"/>
      <c r="E206" s="153"/>
      <c r="F206" s="153"/>
      <c r="G206" s="153"/>
      <c r="H206" s="153"/>
      <c r="I206" s="142"/>
      <c r="J206" s="142"/>
      <c r="K206" s="142"/>
    </row>
    <row r="207" spans="2:11">
      <c r="B207" s="141"/>
      <c r="C207" s="141"/>
      <c r="D207" s="153"/>
      <c r="E207" s="153"/>
      <c r="F207" s="153"/>
      <c r="G207" s="153"/>
      <c r="H207" s="153"/>
      <c r="I207" s="142"/>
      <c r="J207" s="142"/>
      <c r="K207" s="142"/>
    </row>
    <row r="208" spans="2:11">
      <c r="B208" s="141"/>
      <c r="C208" s="141"/>
      <c r="D208" s="153"/>
      <c r="E208" s="153"/>
      <c r="F208" s="153"/>
      <c r="G208" s="153"/>
      <c r="H208" s="153"/>
      <c r="I208" s="142"/>
      <c r="J208" s="142"/>
      <c r="K208" s="142"/>
    </row>
    <row r="209" spans="2:11">
      <c r="B209" s="141"/>
      <c r="C209" s="141"/>
      <c r="D209" s="153"/>
      <c r="E209" s="153"/>
      <c r="F209" s="153"/>
      <c r="G209" s="153"/>
      <c r="H209" s="153"/>
      <c r="I209" s="142"/>
      <c r="J209" s="142"/>
      <c r="K209" s="142"/>
    </row>
    <row r="210" spans="2:11">
      <c r="B210" s="141"/>
      <c r="C210" s="141"/>
      <c r="D210" s="153"/>
      <c r="E210" s="153"/>
      <c r="F210" s="153"/>
      <c r="G210" s="153"/>
      <c r="H210" s="153"/>
      <c r="I210" s="142"/>
      <c r="J210" s="142"/>
      <c r="K210" s="142"/>
    </row>
    <row r="211" spans="2:11">
      <c r="B211" s="141"/>
      <c r="C211" s="141"/>
      <c r="D211" s="153"/>
      <c r="E211" s="153"/>
      <c r="F211" s="153"/>
      <c r="G211" s="153"/>
      <c r="H211" s="153"/>
      <c r="I211" s="142"/>
      <c r="J211" s="142"/>
      <c r="K211" s="142"/>
    </row>
    <row r="212" spans="2:11">
      <c r="B212" s="141"/>
      <c r="C212" s="141"/>
      <c r="D212" s="153"/>
      <c r="E212" s="153"/>
      <c r="F212" s="153"/>
      <c r="G212" s="153"/>
      <c r="H212" s="153"/>
      <c r="I212" s="142"/>
      <c r="J212" s="142"/>
      <c r="K212" s="142"/>
    </row>
    <row r="213" spans="2:11">
      <c r="B213" s="141"/>
      <c r="C213" s="141"/>
      <c r="D213" s="153"/>
      <c r="E213" s="153"/>
      <c r="F213" s="153"/>
      <c r="G213" s="153"/>
      <c r="H213" s="153"/>
      <c r="I213" s="142"/>
      <c r="J213" s="142"/>
      <c r="K213" s="142"/>
    </row>
    <row r="214" spans="2:11">
      <c r="B214" s="141"/>
      <c r="C214" s="141"/>
      <c r="D214" s="153"/>
      <c r="E214" s="153"/>
      <c r="F214" s="153"/>
      <c r="G214" s="153"/>
      <c r="H214" s="153"/>
      <c r="I214" s="142"/>
      <c r="J214" s="142"/>
      <c r="K214" s="142"/>
    </row>
    <row r="215" spans="2:11">
      <c r="B215" s="141"/>
      <c r="C215" s="141"/>
      <c r="D215" s="153"/>
      <c r="E215" s="153"/>
      <c r="F215" s="153"/>
      <c r="G215" s="153"/>
      <c r="H215" s="153"/>
      <c r="I215" s="142"/>
      <c r="J215" s="142"/>
      <c r="K215" s="142"/>
    </row>
    <row r="216" spans="2:11">
      <c r="B216" s="141"/>
      <c r="C216" s="141"/>
      <c r="D216" s="153"/>
      <c r="E216" s="153"/>
      <c r="F216" s="153"/>
      <c r="G216" s="153"/>
      <c r="H216" s="153"/>
      <c r="I216" s="142"/>
      <c r="J216" s="142"/>
      <c r="K216" s="142"/>
    </row>
    <row r="217" spans="2:11">
      <c r="B217" s="141"/>
      <c r="C217" s="141"/>
      <c r="D217" s="153"/>
      <c r="E217" s="153"/>
      <c r="F217" s="153"/>
      <c r="G217" s="153"/>
      <c r="H217" s="153"/>
      <c r="I217" s="142"/>
      <c r="J217" s="142"/>
      <c r="K217" s="142"/>
    </row>
    <row r="218" spans="2:11">
      <c r="B218" s="141"/>
      <c r="C218" s="141"/>
      <c r="D218" s="153"/>
      <c r="E218" s="153"/>
      <c r="F218" s="153"/>
      <c r="G218" s="153"/>
      <c r="H218" s="153"/>
      <c r="I218" s="142"/>
      <c r="J218" s="142"/>
      <c r="K218" s="142"/>
    </row>
    <row r="219" spans="2:11">
      <c r="B219" s="141"/>
      <c r="C219" s="141"/>
      <c r="D219" s="153"/>
      <c r="E219" s="153"/>
      <c r="F219" s="153"/>
      <c r="G219" s="153"/>
      <c r="H219" s="153"/>
      <c r="I219" s="142"/>
      <c r="J219" s="142"/>
      <c r="K219" s="142"/>
    </row>
    <row r="220" spans="2:11">
      <c r="B220" s="141"/>
      <c r="C220" s="141"/>
      <c r="D220" s="153"/>
      <c r="E220" s="153"/>
      <c r="F220" s="153"/>
      <c r="G220" s="153"/>
      <c r="H220" s="153"/>
      <c r="I220" s="142"/>
      <c r="J220" s="142"/>
      <c r="K220" s="142"/>
    </row>
    <row r="221" spans="2:11">
      <c r="B221" s="141"/>
      <c r="C221" s="141"/>
      <c r="D221" s="153"/>
      <c r="E221" s="153"/>
      <c r="F221" s="153"/>
      <c r="G221" s="153"/>
      <c r="H221" s="153"/>
      <c r="I221" s="142"/>
      <c r="J221" s="142"/>
      <c r="K221" s="142"/>
    </row>
    <row r="222" spans="2:11">
      <c r="B222" s="141"/>
      <c r="C222" s="141"/>
      <c r="D222" s="153"/>
      <c r="E222" s="153"/>
      <c r="F222" s="153"/>
      <c r="G222" s="153"/>
      <c r="H222" s="153"/>
      <c r="I222" s="142"/>
      <c r="J222" s="142"/>
      <c r="K222" s="142"/>
    </row>
    <row r="223" spans="2:11">
      <c r="B223" s="141"/>
      <c r="C223" s="141"/>
      <c r="D223" s="153"/>
      <c r="E223" s="153"/>
      <c r="F223" s="153"/>
      <c r="G223" s="153"/>
      <c r="H223" s="153"/>
      <c r="I223" s="142"/>
      <c r="J223" s="142"/>
      <c r="K223" s="142"/>
    </row>
    <row r="224" spans="2:11">
      <c r="B224" s="141"/>
      <c r="C224" s="141"/>
      <c r="D224" s="153"/>
      <c r="E224" s="153"/>
      <c r="F224" s="153"/>
      <c r="G224" s="153"/>
      <c r="H224" s="153"/>
      <c r="I224" s="142"/>
      <c r="J224" s="142"/>
      <c r="K224" s="142"/>
    </row>
    <row r="225" spans="2:11">
      <c r="B225" s="141"/>
      <c r="C225" s="141"/>
      <c r="D225" s="153"/>
      <c r="E225" s="153"/>
      <c r="F225" s="153"/>
      <c r="G225" s="153"/>
      <c r="H225" s="153"/>
      <c r="I225" s="142"/>
      <c r="J225" s="142"/>
      <c r="K225" s="142"/>
    </row>
    <row r="226" spans="2:11">
      <c r="B226" s="141"/>
      <c r="C226" s="141"/>
      <c r="D226" s="153"/>
      <c r="E226" s="153"/>
      <c r="F226" s="153"/>
      <c r="G226" s="153"/>
      <c r="H226" s="153"/>
      <c r="I226" s="142"/>
      <c r="J226" s="142"/>
      <c r="K226" s="142"/>
    </row>
    <row r="227" spans="2:11">
      <c r="B227" s="141"/>
      <c r="C227" s="141"/>
      <c r="D227" s="153"/>
      <c r="E227" s="153"/>
      <c r="F227" s="153"/>
      <c r="G227" s="153"/>
      <c r="H227" s="153"/>
      <c r="I227" s="142"/>
      <c r="J227" s="142"/>
      <c r="K227" s="142"/>
    </row>
    <row r="228" spans="2:11">
      <c r="B228" s="141"/>
      <c r="C228" s="141"/>
      <c r="D228" s="153"/>
      <c r="E228" s="153"/>
      <c r="F228" s="153"/>
      <c r="G228" s="153"/>
      <c r="H228" s="153"/>
      <c r="I228" s="142"/>
      <c r="J228" s="142"/>
      <c r="K228" s="142"/>
    </row>
    <row r="229" spans="2:11">
      <c r="B229" s="141"/>
      <c r="C229" s="141"/>
      <c r="D229" s="153"/>
      <c r="E229" s="153"/>
      <c r="F229" s="153"/>
      <c r="G229" s="153"/>
      <c r="H229" s="153"/>
      <c r="I229" s="142"/>
      <c r="J229" s="142"/>
      <c r="K229" s="142"/>
    </row>
    <row r="230" spans="2:11">
      <c r="B230" s="141"/>
      <c r="C230" s="141"/>
      <c r="D230" s="153"/>
      <c r="E230" s="153"/>
      <c r="F230" s="153"/>
      <c r="G230" s="153"/>
      <c r="H230" s="153"/>
      <c r="I230" s="142"/>
      <c r="J230" s="142"/>
      <c r="K230" s="142"/>
    </row>
    <row r="231" spans="2:11">
      <c r="B231" s="141"/>
      <c r="C231" s="141"/>
      <c r="D231" s="153"/>
      <c r="E231" s="153"/>
      <c r="F231" s="153"/>
      <c r="G231" s="153"/>
      <c r="H231" s="153"/>
      <c r="I231" s="142"/>
      <c r="J231" s="142"/>
      <c r="K231" s="142"/>
    </row>
    <row r="232" spans="2:11">
      <c r="B232" s="141"/>
      <c r="C232" s="141"/>
      <c r="D232" s="153"/>
      <c r="E232" s="153"/>
      <c r="F232" s="153"/>
      <c r="G232" s="153"/>
      <c r="H232" s="153"/>
      <c r="I232" s="142"/>
      <c r="J232" s="142"/>
      <c r="K232" s="142"/>
    </row>
    <row r="233" spans="2:11">
      <c r="B233" s="141"/>
      <c r="C233" s="141"/>
      <c r="D233" s="153"/>
      <c r="E233" s="153"/>
      <c r="F233" s="153"/>
      <c r="G233" s="153"/>
      <c r="H233" s="153"/>
      <c r="I233" s="142"/>
      <c r="J233" s="142"/>
      <c r="K233" s="142"/>
    </row>
    <row r="234" spans="2:11">
      <c r="B234" s="141"/>
      <c r="C234" s="141"/>
      <c r="D234" s="153"/>
      <c r="E234" s="153"/>
      <c r="F234" s="153"/>
      <c r="G234" s="153"/>
      <c r="H234" s="153"/>
      <c r="I234" s="142"/>
      <c r="J234" s="142"/>
      <c r="K234" s="142"/>
    </row>
    <row r="235" spans="2:11">
      <c r="B235" s="141"/>
      <c r="C235" s="141"/>
      <c r="D235" s="153"/>
      <c r="E235" s="153"/>
      <c r="F235" s="153"/>
      <c r="G235" s="153"/>
      <c r="H235" s="153"/>
      <c r="I235" s="142"/>
      <c r="J235" s="142"/>
      <c r="K235" s="142"/>
    </row>
    <row r="236" spans="2:11">
      <c r="B236" s="141"/>
      <c r="C236" s="141"/>
      <c r="D236" s="153"/>
      <c r="E236" s="153"/>
      <c r="F236" s="153"/>
      <c r="G236" s="153"/>
      <c r="H236" s="153"/>
      <c r="I236" s="142"/>
      <c r="J236" s="142"/>
      <c r="K236" s="142"/>
    </row>
    <row r="237" spans="2:11">
      <c r="B237" s="141"/>
      <c r="C237" s="141"/>
      <c r="D237" s="153"/>
      <c r="E237" s="153"/>
      <c r="F237" s="153"/>
      <c r="G237" s="153"/>
      <c r="H237" s="153"/>
      <c r="I237" s="142"/>
      <c r="J237" s="142"/>
      <c r="K237" s="142"/>
    </row>
    <row r="238" spans="2:11">
      <c r="B238" s="141"/>
      <c r="C238" s="141"/>
      <c r="D238" s="153"/>
      <c r="E238" s="153"/>
      <c r="F238" s="153"/>
      <c r="G238" s="153"/>
      <c r="H238" s="153"/>
      <c r="I238" s="142"/>
      <c r="J238" s="142"/>
      <c r="K238" s="142"/>
    </row>
    <row r="239" spans="2:11">
      <c r="B239" s="141"/>
      <c r="C239" s="141"/>
      <c r="D239" s="153"/>
      <c r="E239" s="153"/>
      <c r="F239" s="153"/>
      <c r="G239" s="153"/>
      <c r="H239" s="153"/>
      <c r="I239" s="142"/>
      <c r="J239" s="142"/>
      <c r="K239" s="142"/>
    </row>
    <row r="240" spans="2:11">
      <c r="B240" s="141"/>
      <c r="C240" s="141"/>
      <c r="D240" s="153"/>
      <c r="E240" s="153"/>
      <c r="F240" s="153"/>
      <c r="G240" s="153"/>
      <c r="H240" s="153"/>
      <c r="I240" s="142"/>
      <c r="J240" s="142"/>
      <c r="K240" s="142"/>
    </row>
    <row r="241" spans="2:11">
      <c r="B241" s="141"/>
      <c r="C241" s="141"/>
      <c r="D241" s="153"/>
      <c r="E241" s="153"/>
      <c r="F241" s="153"/>
      <c r="G241" s="153"/>
      <c r="H241" s="153"/>
      <c r="I241" s="142"/>
      <c r="J241" s="142"/>
      <c r="K241" s="142"/>
    </row>
    <row r="242" spans="2:11">
      <c r="B242" s="141"/>
      <c r="C242" s="141"/>
      <c r="D242" s="153"/>
      <c r="E242" s="153"/>
      <c r="F242" s="153"/>
      <c r="G242" s="153"/>
      <c r="H242" s="153"/>
      <c r="I242" s="142"/>
      <c r="J242" s="142"/>
      <c r="K242" s="142"/>
    </row>
    <row r="243" spans="2:11">
      <c r="B243" s="141"/>
      <c r="C243" s="141"/>
      <c r="D243" s="153"/>
      <c r="E243" s="153"/>
      <c r="F243" s="153"/>
      <c r="G243" s="153"/>
      <c r="H243" s="153"/>
      <c r="I243" s="142"/>
      <c r="J243" s="142"/>
      <c r="K243" s="142"/>
    </row>
    <row r="244" spans="2:11">
      <c r="B244" s="141"/>
      <c r="C244" s="141"/>
      <c r="D244" s="153"/>
      <c r="E244" s="153"/>
      <c r="F244" s="153"/>
      <c r="G244" s="153"/>
      <c r="H244" s="153"/>
      <c r="I244" s="142"/>
      <c r="J244" s="142"/>
      <c r="K244" s="142"/>
    </row>
    <row r="245" spans="2:11">
      <c r="B245" s="141"/>
      <c r="C245" s="141"/>
      <c r="D245" s="153"/>
      <c r="E245" s="153"/>
      <c r="F245" s="153"/>
      <c r="G245" s="153"/>
      <c r="H245" s="153"/>
      <c r="I245" s="142"/>
      <c r="J245" s="142"/>
      <c r="K245" s="142"/>
    </row>
    <row r="246" spans="2:11">
      <c r="B246" s="141"/>
      <c r="C246" s="141"/>
      <c r="D246" s="153"/>
      <c r="E246" s="153"/>
      <c r="F246" s="153"/>
      <c r="G246" s="153"/>
      <c r="H246" s="153"/>
      <c r="I246" s="142"/>
      <c r="J246" s="142"/>
      <c r="K246" s="142"/>
    </row>
    <row r="247" spans="2:11">
      <c r="B247" s="141"/>
      <c r="C247" s="141"/>
      <c r="D247" s="153"/>
      <c r="E247" s="153"/>
      <c r="F247" s="153"/>
      <c r="G247" s="153"/>
      <c r="H247" s="153"/>
      <c r="I247" s="142"/>
      <c r="J247" s="142"/>
      <c r="K247" s="142"/>
    </row>
    <row r="248" spans="2:11">
      <c r="B248" s="141"/>
      <c r="C248" s="141"/>
      <c r="D248" s="153"/>
      <c r="E248" s="153"/>
      <c r="F248" s="153"/>
      <c r="G248" s="153"/>
      <c r="H248" s="153"/>
      <c r="I248" s="142"/>
      <c r="J248" s="142"/>
      <c r="K248" s="142"/>
    </row>
    <row r="249" spans="2:11">
      <c r="B249" s="141"/>
      <c r="C249" s="141"/>
      <c r="D249" s="153"/>
      <c r="E249" s="153"/>
      <c r="F249" s="153"/>
      <c r="G249" s="153"/>
      <c r="H249" s="153"/>
      <c r="I249" s="142"/>
      <c r="J249" s="142"/>
      <c r="K249" s="142"/>
    </row>
    <row r="250" spans="2:11">
      <c r="B250" s="141"/>
      <c r="C250" s="141"/>
      <c r="D250" s="153"/>
      <c r="E250" s="153"/>
      <c r="F250" s="153"/>
      <c r="G250" s="153"/>
      <c r="H250" s="153"/>
      <c r="I250" s="142"/>
      <c r="J250" s="142"/>
      <c r="K250" s="142"/>
    </row>
    <row r="251" spans="2:11">
      <c r="B251" s="141"/>
      <c r="C251" s="141"/>
      <c r="D251" s="153"/>
      <c r="E251" s="153"/>
      <c r="F251" s="153"/>
      <c r="G251" s="153"/>
      <c r="H251" s="153"/>
      <c r="I251" s="142"/>
      <c r="J251" s="142"/>
      <c r="K251" s="142"/>
    </row>
    <row r="252" spans="2:11">
      <c r="B252" s="141"/>
      <c r="C252" s="141"/>
      <c r="D252" s="153"/>
      <c r="E252" s="153"/>
      <c r="F252" s="153"/>
      <c r="G252" s="153"/>
      <c r="H252" s="153"/>
      <c r="I252" s="142"/>
      <c r="J252" s="142"/>
      <c r="K252" s="142"/>
    </row>
    <row r="253" spans="2:11">
      <c r="B253" s="141"/>
      <c r="C253" s="141"/>
      <c r="D253" s="153"/>
      <c r="E253" s="153"/>
      <c r="F253" s="153"/>
      <c r="G253" s="153"/>
      <c r="H253" s="153"/>
      <c r="I253" s="142"/>
      <c r="J253" s="142"/>
      <c r="K253" s="142"/>
    </row>
    <row r="254" spans="2:11">
      <c r="B254" s="141"/>
      <c r="C254" s="141"/>
      <c r="D254" s="153"/>
      <c r="E254" s="153"/>
      <c r="F254" s="153"/>
      <c r="G254" s="153"/>
      <c r="H254" s="153"/>
      <c r="I254" s="142"/>
      <c r="J254" s="142"/>
      <c r="K254" s="142"/>
    </row>
    <row r="255" spans="2:11">
      <c r="B255" s="141"/>
      <c r="C255" s="141"/>
      <c r="D255" s="153"/>
      <c r="E255" s="153"/>
      <c r="F255" s="153"/>
      <c r="G255" s="153"/>
      <c r="H255" s="153"/>
      <c r="I255" s="142"/>
      <c r="J255" s="142"/>
      <c r="K255" s="142"/>
    </row>
    <row r="256" spans="2:11">
      <c r="B256" s="141"/>
      <c r="C256" s="141"/>
      <c r="D256" s="153"/>
      <c r="E256" s="153"/>
      <c r="F256" s="153"/>
      <c r="G256" s="153"/>
      <c r="H256" s="153"/>
      <c r="I256" s="142"/>
      <c r="J256" s="142"/>
      <c r="K256" s="142"/>
    </row>
    <row r="257" spans="2:11">
      <c r="B257" s="141"/>
      <c r="C257" s="141"/>
      <c r="D257" s="153"/>
      <c r="E257" s="153"/>
      <c r="F257" s="153"/>
      <c r="G257" s="153"/>
      <c r="H257" s="153"/>
      <c r="I257" s="142"/>
      <c r="J257" s="142"/>
      <c r="K257" s="142"/>
    </row>
    <row r="258" spans="2:11">
      <c r="B258" s="141"/>
      <c r="C258" s="141"/>
      <c r="D258" s="153"/>
      <c r="E258" s="153"/>
      <c r="F258" s="153"/>
      <c r="G258" s="153"/>
      <c r="H258" s="153"/>
      <c r="I258" s="142"/>
      <c r="J258" s="142"/>
      <c r="K258" s="142"/>
    </row>
    <row r="259" spans="2:11">
      <c r="B259" s="141"/>
      <c r="C259" s="141"/>
      <c r="D259" s="153"/>
      <c r="E259" s="153"/>
      <c r="F259" s="153"/>
      <c r="G259" s="153"/>
      <c r="H259" s="153"/>
      <c r="I259" s="142"/>
      <c r="J259" s="142"/>
      <c r="K259" s="142"/>
    </row>
    <row r="260" spans="2:11">
      <c r="B260" s="141"/>
      <c r="C260" s="141"/>
      <c r="D260" s="153"/>
      <c r="E260" s="153"/>
      <c r="F260" s="153"/>
      <c r="G260" s="153"/>
      <c r="H260" s="153"/>
      <c r="I260" s="142"/>
      <c r="J260" s="142"/>
      <c r="K260" s="142"/>
    </row>
    <row r="261" spans="2:11">
      <c r="B261" s="141"/>
      <c r="C261" s="141"/>
      <c r="D261" s="153"/>
      <c r="E261" s="153"/>
      <c r="F261" s="153"/>
      <c r="G261" s="153"/>
      <c r="H261" s="153"/>
      <c r="I261" s="142"/>
      <c r="J261" s="142"/>
      <c r="K261" s="142"/>
    </row>
    <row r="262" spans="2:11">
      <c r="B262" s="141"/>
      <c r="C262" s="141"/>
      <c r="D262" s="153"/>
      <c r="E262" s="153"/>
      <c r="F262" s="153"/>
      <c r="G262" s="153"/>
      <c r="H262" s="153"/>
      <c r="I262" s="142"/>
      <c r="J262" s="142"/>
      <c r="K262" s="142"/>
    </row>
    <row r="263" spans="2:11">
      <c r="B263" s="141"/>
      <c r="C263" s="141"/>
      <c r="D263" s="153"/>
      <c r="E263" s="153"/>
      <c r="F263" s="153"/>
      <c r="G263" s="153"/>
      <c r="H263" s="153"/>
      <c r="I263" s="142"/>
      <c r="J263" s="142"/>
      <c r="K263" s="142"/>
    </row>
    <row r="264" spans="2:11">
      <c r="B264" s="141"/>
      <c r="C264" s="141"/>
      <c r="D264" s="153"/>
      <c r="E264" s="153"/>
      <c r="F264" s="153"/>
      <c r="G264" s="153"/>
      <c r="H264" s="153"/>
      <c r="I264" s="142"/>
      <c r="J264" s="142"/>
      <c r="K264" s="142"/>
    </row>
    <row r="265" spans="2:11">
      <c r="B265" s="141"/>
      <c r="C265" s="141"/>
      <c r="D265" s="153"/>
      <c r="E265" s="153"/>
      <c r="F265" s="153"/>
      <c r="G265" s="153"/>
      <c r="H265" s="153"/>
      <c r="I265" s="142"/>
      <c r="J265" s="142"/>
      <c r="K265" s="142"/>
    </row>
    <row r="266" spans="2:11">
      <c r="B266" s="141"/>
      <c r="C266" s="141"/>
      <c r="D266" s="153"/>
      <c r="E266" s="153"/>
      <c r="F266" s="153"/>
      <c r="G266" s="153"/>
      <c r="H266" s="153"/>
      <c r="I266" s="142"/>
      <c r="J266" s="142"/>
      <c r="K266" s="142"/>
    </row>
    <row r="267" spans="2:11">
      <c r="B267" s="141"/>
      <c r="C267" s="141"/>
      <c r="D267" s="153"/>
      <c r="E267" s="153"/>
      <c r="F267" s="153"/>
      <c r="G267" s="153"/>
      <c r="H267" s="153"/>
      <c r="I267" s="142"/>
      <c r="J267" s="142"/>
      <c r="K267" s="142"/>
    </row>
    <row r="268" spans="2:11">
      <c r="B268" s="141"/>
      <c r="C268" s="141"/>
      <c r="D268" s="153"/>
      <c r="E268" s="153"/>
      <c r="F268" s="153"/>
      <c r="G268" s="153"/>
      <c r="H268" s="153"/>
      <c r="I268" s="142"/>
      <c r="J268" s="142"/>
      <c r="K268" s="142"/>
    </row>
    <row r="269" spans="2:11">
      <c r="B269" s="141"/>
      <c r="C269" s="141"/>
      <c r="D269" s="153"/>
      <c r="E269" s="153"/>
      <c r="F269" s="153"/>
      <c r="G269" s="153"/>
      <c r="H269" s="153"/>
      <c r="I269" s="142"/>
      <c r="J269" s="142"/>
      <c r="K269" s="142"/>
    </row>
    <row r="270" spans="2:11">
      <c r="B270" s="141"/>
      <c r="C270" s="141"/>
      <c r="D270" s="153"/>
      <c r="E270" s="153"/>
      <c r="F270" s="153"/>
      <c r="G270" s="153"/>
      <c r="H270" s="153"/>
      <c r="I270" s="142"/>
      <c r="J270" s="142"/>
      <c r="K270" s="142"/>
    </row>
    <row r="271" spans="2:11">
      <c r="B271" s="141"/>
      <c r="C271" s="141"/>
      <c r="D271" s="153"/>
      <c r="E271" s="153"/>
      <c r="F271" s="153"/>
      <c r="G271" s="153"/>
      <c r="H271" s="153"/>
      <c r="I271" s="142"/>
      <c r="J271" s="142"/>
      <c r="K271" s="142"/>
    </row>
    <row r="272" spans="2:11">
      <c r="B272" s="141"/>
      <c r="C272" s="141"/>
      <c r="D272" s="153"/>
      <c r="E272" s="153"/>
      <c r="F272" s="153"/>
      <c r="G272" s="153"/>
      <c r="H272" s="153"/>
      <c r="I272" s="142"/>
      <c r="J272" s="142"/>
      <c r="K272" s="142"/>
    </row>
    <row r="273" spans="2:11">
      <c r="B273" s="141"/>
      <c r="C273" s="141"/>
      <c r="D273" s="153"/>
      <c r="E273" s="153"/>
      <c r="F273" s="153"/>
      <c r="G273" s="153"/>
      <c r="H273" s="153"/>
      <c r="I273" s="142"/>
      <c r="J273" s="142"/>
      <c r="K273" s="142"/>
    </row>
    <row r="274" spans="2:11">
      <c r="B274" s="141"/>
      <c r="C274" s="141"/>
      <c r="D274" s="153"/>
      <c r="E274" s="153"/>
      <c r="F274" s="153"/>
      <c r="G274" s="153"/>
      <c r="H274" s="153"/>
      <c r="I274" s="142"/>
      <c r="J274" s="142"/>
      <c r="K274" s="142"/>
    </row>
    <row r="275" spans="2:11">
      <c r="B275" s="141"/>
      <c r="C275" s="141"/>
      <c r="D275" s="153"/>
      <c r="E275" s="153"/>
      <c r="F275" s="153"/>
      <c r="G275" s="153"/>
      <c r="H275" s="153"/>
      <c r="I275" s="142"/>
      <c r="J275" s="142"/>
      <c r="K275" s="142"/>
    </row>
    <row r="276" spans="2:11">
      <c r="B276" s="141"/>
      <c r="C276" s="141"/>
      <c r="D276" s="153"/>
      <c r="E276" s="153"/>
      <c r="F276" s="153"/>
      <c r="G276" s="153"/>
      <c r="H276" s="153"/>
      <c r="I276" s="142"/>
      <c r="J276" s="142"/>
      <c r="K276" s="142"/>
    </row>
    <row r="277" spans="2:11">
      <c r="B277" s="141"/>
      <c r="C277" s="141"/>
      <c r="D277" s="153"/>
      <c r="E277" s="153"/>
      <c r="F277" s="153"/>
      <c r="G277" s="153"/>
      <c r="H277" s="153"/>
      <c r="I277" s="142"/>
      <c r="J277" s="142"/>
      <c r="K277" s="142"/>
    </row>
    <row r="278" spans="2:11">
      <c r="B278" s="141"/>
      <c r="C278" s="141"/>
      <c r="D278" s="153"/>
      <c r="E278" s="153"/>
      <c r="F278" s="153"/>
      <c r="G278" s="153"/>
      <c r="H278" s="153"/>
      <c r="I278" s="142"/>
      <c r="J278" s="142"/>
      <c r="K278" s="142"/>
    </row>
    <row r="279" spans="2:11">
      <c r="B279" s="141"/>
      <c r="C279" s="141"/>
      <c r="D279" s="153"/>
      <c r="E279" s="153"/>
      <c r="F279" s="153"/>
      <c r="G279" s="153"/>
      <c r="H279" s="153"/>
      <c r="I279" s="142"/>
      <c r="J279" s="142"/>
      <c r="K279" s="142"/>
    </row>
    <row r="280" spans="2:11">
      <c r="B280" s="141"/>
      <c r="C280" s="141"/>
      <c r="D280" s="153"/>
      <c r="E280" s="153"/>
      <c r="F280" s="153"/>
      <c r="G280" s="153"/>
      <c r="H280" s="153"/>
      <c r="I280" s="142"/>
      <c r="J280" s="142"/>
      <c r="K280" s="142"/>
    </row>
    <row r="281" spans="2:11">
      <c r="B281" s="141"/>
      <c r="C281" s="141"/>
      <c r="D281" s="153"/>
      <c r="E281" s="153"/>
      <c r="F281" s="153"/>
      <c r="G281" s="153"/>
      <c r="H281" s="153"/>
      <c r="I281" s="142"/>
      <c r="J281" s="142"/>
      <c r="K281" s="142"/>
    </row>
    <row r="282" spans="2:11">
      <c r="B282" s="141"/>
      <c r="C282" s="141"/>
      <c r="D282" s="153"/>
      <c r="E282" s="153"/>
      <c r="F282" s="153"/>
      <c r="G282" s="153"/>
      <c r="H282" s="153"/>
      <c r="I282" s="142"/>
      <c r="J282" s="142"/>
      <c r="K282" s="142"/>
    </row>
    <row r="283" spans="2:11">
      <c r="B283" s="141"/>
      <c r="C283" s="141"/>
      <c r="D283" s="153"/>
      <c r="E283" s="153"/>
      <c r="F283" s="153"/>
      <c r="G283" s="153"/>
      <c r="H283" s="153"/>
      <c r="I283" s="142"/>
      <c r="J283" s="142"/>
      <c r="K283" s="142"/>
    </row>
    <row r="284" spans="2:11">
      <c r="B284" s="141"/>
      <c r="C284" s="141"/>
      <c r="D284" s="153"/>
      <c r="E284" s="153"/>
      <c r="F284" s="153"/>
      <c r="G284" s="153"/>
      <c r="H284" s="153"/>
      <c r="I284" s="142"/>
      <c r="J284" s="142"/>
      <c r="K284" s="142"/>
    </row>
    <row r="285" spans="2:11">
      <c r="B285" s="141"/>
      <c r="C285" s="141"/>
      <c r="D285" s="153"/>
      <c r="E285" s="153"/>
      <c r="F285" s="153"/>
      <c r="G285" s="153"/>
      <c r="H285" s="153"/>
      <c r="I285" s="142"/>
      <c r="J285" s="142"/>
      <c r="K285" s="142"/>
    </row>
    <row r="286" spans="2:11">
      <c r="B286" s="141"/>
      <c r="C286" s="141"/>
      <c r="D286" s="153"/>
      <c r="E286" s="153"/>
      <c r="F286" s="153"/>
      <c r="G286" s="153"/>
      <c r="H286" s="153"/>
      <c r="I286" s="142"/>
      <c r="J286" s="142"/>
      <c r="K286" s="142"/>
    </row>
    <row r="287" spans="2:11">
      <c r="B287" s="141"/>
      <c r="C287" s="141"/>
      <c r="D287" s="153"/>
      <c r="E287" s="153"/>
      <c r="F287" s="153"/>
      <c r="G287" s="153"/>
      <c r="H287" s="153"/>
      <c r="I287" s="142"/>
      <c r="J287" s="142"/>
      <c r="K287" s="142"/>
    </row>
    <row r="288" spans="2:11">
      <c r="B288" s="141"/>
      <c r="C288" s="141"/>
      <c r="D288" s="153"/>
      <c r="E288" s="153"/>
      <c r="F288" s="153"/>
      <c r="G288" s="153"/>
      <c r="H288" s="153"/>
      <c r="I288" s="142"/>
      <c r="J288" s="142"/>
      <c r="K288" s="142"/>
    </row>
    <row r="289" spans="2:11">
      <c r="B289" s="141"/>
      <c r="C289" s="141"/>
      <c r="D289" s="153"/>
      <c r="E289" s="153"/>
      <c r="F289" s="153"/>
      <c r="G289" s="153"/>
      <c r="H289" s="153"/>
      <c r="I289" s="142"/>
      <c r="J289" s="142"/>
      <c r="K289" s="142"/>
    </row>
    <row r="290" spans="2:11">
      <c r="B290" s="141"/>
      <c r="C290" s="141"/>
      <c r="D290" s="153"/>
      <c r="E290" s="153"/>
      <c r="F290" s="153"/>
      <c r="G290" s="153"/>
      <c r="H290" s="153"/>
      <c r="I290" s="142"/>
      <c r="J290" s="142"/>
      <c r="K290" s="142"/>
    </row>
    <row r="291" spans="2:11">
      <c r="B291" s="141"/>
      <c r="C291" s="141"/>
      <c r="D291" s="153"/>
      <c r="E291" s="153"/>
      <c r="F291" s="153"/>
      <c r="G291" s="153"/>
      <c r="H291" s="153"/>
      <c r="I291" s="142"/>
      <c r="J291" s="142"/>
      <c r="K291" s="142"/>
    </row>
    <row r="292" spans="2:11">
      <c r="B292" s="141"/>
      <c r="C292" s="141"/>
      <c r="D292" s="153"/>
      <c r="E292" s="153"/>
      <c r="F292" s="153"/>
      <c r="G292" s="153"/>
      <c r="H292" s="153"/>
      <c r="I292" s="142"/>
      <c r="J292" s="142"/>
      <c r="K292" s="142"/>
    </row>
    <row r="293" spans="2:11">
      <c r="B293" s="141"/>
      <c r="C293" s="141"/>
      <c r="D293" s="153"/>
      <c r="E293" s="153"/>
      <c r="F293" s="153"/>
      <c r="G293" s="153"/>
      <c r="H293" s="153"/>
      <c r="I293" s="142"/>
      <c r="J293" s="142"/>
      <c r="K293" s="142"/>
    </row>
    <row r="294" spans="2:11">
      <c r="B294" s="141"/>
      <c r="C294" s="141"/>
      <c r="D294" s="153"/>
      <c r="E294" s="153"/>
      <c r="F294" s="153"/>
      <c r="G294" s="153"/>
      <c r="H294" s="153"/>
      <c r="I294" s="142"/>
      <c r="J294" s="142"/>
      <c r="K294" s="142"/>
    </row>
    <row r="295" spans="2:11">
      <c r="B295" s="141"/>
      <c r="C295" s="141"/>
      <c r="D295" s="153"/>
      <c r="E295" s="153"/>
      <c r="F295" s="153"/>
      <c r="G295" s="153"/>
      <c r="H295" s="153"/>
      <c r="I295" s="142"/>
      <c r="J295" s="142"/>
      <c r="K295" s="142"/>
    </row>
    <row r="296" spans="2:11">
      <c r="B296" s="141"/>
      <c r="C296" s="141"/>
      <c r="D296" s="153"/>
      <c r="E296" s="153"/>
      <c r="F296" s="153"/>
      <c r="G296" s="153"/>
      <c r="H296" s="153"/>
      <c r="I296" s="142"/>
      <c r="J296" s="142"/>
      <c r="K296" s="142"/>
    </row>
    <row r="297" spans="2:11">
      <c r="B297" s="141"/>
      <c r="C297" s="141"/>
      <c r="D297" s="153"/>
      <c r="E297" s="153"/>
      <c r="F297" s="153"/>
      <c r="G297" s="153"/>
      <c r="H297" s="153"/>
      <c r="I297" s="142"/>
      <c r="J297" s="142"/>
      <c r="K297" s="142"/>
    </row>
    <row r="298" spans="2:11">
      <c r="B298" s="141"/>
      <c r="C298" s="141"/>
      <c r="D298" s="153"/>
      <c r="E298" s="153"/>
      <c r="F298" s="153"/>
      <c r="G298" s="153"/>
      <c r="H298" s="153"/>
      <c r="I298" s="142"/>
      <c r="J298" s="142"/>
      <c r="K298" s="142"/>
    </row>
    <row r="299" spans="2:11">
      <c r="B299" s="141"/>
      <c r="C299" s="141"/>
      <c r="D299" s="153"/>
      <c r="E299" s="153"/>
      <c r="F299" s="153"/>
      <c r="G299" s="153"/>
      <c r="H299" s="153"/>
      <c r="I299" s="142"/>
      <c r="J299" s="142"/>
      <c r="K299" s="142"/>
    </row>
    <row r="300" spans="2:11">
      <c r="B300" s="141"/>
      <c r="C300" s="141"/>
      <c r="D300" s="153"/>
      <c r="E300" s="153"/>
      <c r="F300" s="153"/>
      <c r="G300" s="153"/>
      <c r="H300" s="153"/>
      <c r="I300" s="142"/>
      <c r="J300" s="142"/>
      <c r="K300" s="142"/>
    </row>
    <row r="301" spans="2:11">
      <c r="B301" s="141"/>
      <c r="C301" s="141"/>
      <c r="D301" s="153"/>
      <c r="E301" s="153"/>
      <c r="F301" s="153"/>
      <c r="G301" s="153"/>
      <c r="H301" s="153"/>
      <c r="I301" s="142"/>
      <c r="J301" s="142"/>
      <c r="K301" s="142"/>
    </row>
    <row r="302" spans="2:11">
      <c r="B302" s="141"/>
      <c r="C302" s="141"/>
      <c r="D302" s="153"/>
      <c r="E302" s="153"/>
      <c r="F302" s="153"/>
      <c r="G302" s="153"/>
      <c r="H302" s="153"/>
      <c r="I302" s="142"/>
      <c r="J302" s="142"/>
      <c r="K302" s="142"/>
    </row>
    <row r="303" spans="2:11">
      <c r="B303" s="141"/>
      <c r="C303" s="141"/>
      <c r="D303" s="153"/>
      <c r="E303" s="153"/>
      <c r="F303" s="153"/>
      <c r="G303" s="153"/>
      <c r="H303" s="153"/>
      <c r="I303" s="142"/>
      <c r="J303" s="142"/>
      <c r="K303" s="142"/>
    </row>
    <row r="304" spans="2:11">
      <c r="B304" s="141"/>
      <c r="C304" s="141"/>
      <c r="D304" s="153"/>
      <c r="E304" s="153"/>
      <c r="F304" s="153"/>
      <c r="G304" s="153"/>
      <c r="H304" s="153"/>
      <c r="I304" s="142"/>
      <c r="J304" s="142"/>
      <c r="K304" s="142"/>
    </row>
    <row r="305" spans="2:11">
      <c r="B305" s="141"/>
      <c r="C305" s="141"/>
      <c r="D305" s="153"/>
      <c r="E305" s="153"/>
      <c r="F305" s="153"/>
      <c r="G305" s="153"/>
      <c r="H305" s="153"/>
      <c r="I305" s="142"/>
      <c r="J305" s="142"/>
      <c r="K305" s="142"/>
    </row>
    <row r="306" spans="2:11">
      <c r="B306" s="141"/>
      <c r="C306" s="141"/>
      <c r="D306" s="153"/>
      <c r="E306" s="153"/>
      <c r="F306" s="153"/>
      <c r="G306" s="153"/>
      <c r="H306" s="153"/>
      <c r="I306" s="142"/>
      <c r="J306" s="142"/>
      <c r="K306" s="142"/>
    </row>
    <row r="307" spans="2:11">
      <c r="B307" s="141"/>
      <c r="C307" s="141"/>
      <c r="D307" s="153"/>
      <c r="E307" s="153"/>
      <c r="F307" s="153"/>
      <c r="G307" s="153"/>
      <c r="H307" s="153"/>
      <c r="I307" s="142"/>
      <c r="J307" s="142"/>
      <c r="K307" s="142"/>
    </row>
    <row r="308" spans="2:11">
      <c r="B308" s="141"/>
      <c r="C308" s="141"/>
      <c r="D308" s="153"/>
      <c r="E308" s="153"/>
      <c r="F308" s="153"/>
      <c r="G308" s="153"/>
      <c r="H308" s="153"/>
      <c r="I308" s="142"/>
      <c r="J308" s="142"/>
      <c r="K308" s="142"/>
    </row>
    <row r="309" spans="2:11">
      <c r="B309" s="141"/>
      <c r="C309" s="141"/>
      <c r="D309" s="153"/>
      <c r="E309" s="153"/>
      <c r="F309" s="153"/>
      <c r="G309" s="153"/>
      <c r="H309" s="153"/>
      <c r="I309" s="142"/>
      <c r="J309" s="142"/>
      <c r="K309" s="142"/>
    </row>
    <row r="310" spans="2:11">
      <c r="B310" s="141"/>
      <c r="C310" s="141"/>
      <c r="D310" s="153"/>
      <c r="E310" s="153"/>
      <c r="F310" s="153"/>
      <c r="G310" s="153"/>
      <c r="H310" s="153"/>
      <c r="I310" s="142"/>
      <c r="J310" s="142"/>
      <c r="K310" s="142"/>
    </row>
    <row r="311" spans="2:11">
      <c r="B311" s="141"/>
      <c r="C311" s="141"/>
      <c r="D311" s="153"/>
      <c r="E311" s="153"/>
      <c r="F311" s="153"/>
      <c r="G311" s="153"/>
      <c r="H311" s="153"/>
      <c r="I311" s="142"/>
      <c r="J311" s="142"/>
      <c r="K311" s="142"/>
    </row>
    <row r="312" spans="2:11">
      <c r="B312" s="141"/>
      <c r="C312" s="141"/>
      <c r="D312" s="153"/>
      <c r="E312" s="153"/>
      <c r="F312" s="153"/>
      <c r="G312" s="153"/>
      <c r="H312" s="153"/>
      <c r="I312" s="142"/>
      <c r="J312" s="142"/>
      <c r="K312" s="142"/>
    </row>
    <row r="313" spans="2:11">
      <c r="D313" s="3"/>
      <c r="E313" s="3"/>
      <c r="F313" s="3"/>
      <c r="G313" s="3"/>
      <c r="H313" s="3"/>
    </row>
    <row r="314" spans="2:11">
      <c r="D314" s="3"/>
      <c r="E314" s="3"/>
      <c r="F314" s="3"/>
      <c r="G314" s="3"/>
      <c r="H314" s="3"/>
    </row>
    <row r="315" spans="2:11">
      <c r="D315" s="3"/>
      <c r="E315" s="3"/>
      <c r="F315" s="3"/>
      <c r="G315" s="3"/>
      <c r="H315" s="3"/>
    </row>
    <row r="316" spans="2:11">
      <c r="D316" s="3"/>
      <c r="E316" s="3"/>
      <c r="F316" s="3"/>
      <c r="G316" s="3"/>
      <c r="H316" s="3"/>
    </row>
    <row r="317" spans="2:11">
      <c r="D317" s="3"/>
      <c r="E317" s="3"/>
      <c r="F317" s="3"/>
      <c r="G317" s="3"/>
      <c r="H317" s="3"/>
    </row>
    <row r="318" spans="2:11">
      <c r="D318" s="3"/>
      <c r="E318" s="3"/>
      <c r="F318" s="3"/>
      <c r="G318" s="3"/>
      <c r="H318" s="3"/>
    </row>
    <row r="319" spans="2:11">
      <c r="D319" s="3"/>
      <c r="E319" s="3"/>
      <c r="F319" s="3"/>
      <c r="G319" s="3"/>
      <c r="H319" s="3"/>
    </row>
    <row r="320" spans="2:11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0"/>
      <c r="G608" s="20"/>
    </row>
    <row r="609" spans="5:7">
      <c r="E609" s="20"/>
      <c r="G609" s="20"/>
    </row>
    <row r="610" spans="5:7">
      <c r="E610" s="20"/>
      <c r="G610" s="20"/>
    </row>
    <row r="611" spans="5:7">
      <c r="E611" s="20"/>
      <c r="G611" s="20"/>
    </row>
    <row r="612" spans="5:7">
      <c r="E612" s="20"/>
      <c r="G612" s="20"/>
    </row>
    <row r="613" spans="5:7">
      <c r="E613" s="20"/>
      <c r="G613" s="20"/>
    </row>
  </sheetData>
  <sheetProtection sheet="1" objects="1" scenarios="1"/>
  <mergeCells count="1">
    <mergeCell ref="B6:K6"/>
  </mergeCells>
  <dataValidations count="1">
    <dataValidation allowBlank="1" showInputMessage="1" showErrorMessage="1" sqref="C5:C1048576 A1:B1048576 D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O613"/>
  <sheetViews>
    <sheetView rightToLeft="1" zoomScaleNormal="100" workbookViewId="0">
      <selection activeCell="C17" sqref="C17"/>
    </sheetView>
  </sheetViews>
  <sheetFormatPr defaultColWidth="9.140625" defaultRowHeight="18"/>
  <cols>
    <col min="1" max="1" width="6.28515625" style="1" customWidth="1"/>
    <col min="2" max="2" width="33.28515625" style="2" bestFit="1" customWidth="1"/>
    <col min="3" max="3" width="30.42578125" style="1" customWidth="1"/>
    <col min="4" max="4" width="4.5703125" style="1" bestFit="1" customWidth="1"/>
    <col min="5" max="5" width="9" style="1" bestFit="1" customWidth="1"/>
    <col min="6" max="6" width="6.85546875" style="1" bestFit="1" customWidth="1"/>
    <col min="7" max="7" width="9" style="1" bestFit="1" customWidth="1"/>
    <col min="8" max="8" width="7.5703125" style="1" customWidth="1"/>
    <col min="9" max="9" width="13.42578125" style="1" bestFit="1" customWidth="1"/>
    <col min="10" max="10" width="9.140625" style="1" bestFit="1" customWidth="1"/>
    <col min="11" max="11" width="8.28515625" style="1" bestFit="1" customWidth="1"/>
    <col min="12" max="16384" width="9.140625" style="1"/>
  </cols>
  <sheetData>
    <row r="1" spans="2:15">
      <c r="B1" s="46" t="s">
        <v>146</v>
      </c>
      <c r="C1" s="67" t="s" vm="1">
        <v>232</v>
      </c>
    </row>
    <row r="2" spans="2:15">
      <c r="B2" s="46" t="s">
        <v>145</v>
      </c>
      <c r="C2" s="67" t="s">
        <v>233</v>
      </c>
    </row>
    <row r="3" spans="2:15">
      <c r="B3" s="46" t="s">
        <v>147</v>
      </c>
      <c r="C3" s="67" t="s">
        <v>234</v>
      </c>
    </row>
    <row r="4" spans="2:15">
      <c r="B4" s="46" t="s">
        <v>148</v>
      </c>
      <c r="C4" s="67">
        <v>2102</v>
      </c>
    </row>
    <row r="6" spans="2:15" ht="26.25" customHeight="1">
      <c r="B6" s="186" t="s">
        <v>180</v>
      </c>
      <c r="C6" s="187"/>
      <c r="D6" s="187"/>
      <c r="E6" s="187"/>
      <c r="F6" s="187"/>
      <c r="G6" s="187"/>
      <c r="H6" s="187"/>
      <c r="I6" s="187"/>
      <c r="J6" s="187"/>
      <c r="K6" s="188"/>
    </row>
    <row r="7" spans="2:15" s="3" customFormat="1" ht="63">
      <c r="B7" s="47" t="s">
        <v>117</v>
      </c>
      <c r="C7" s="49" t="s">
        <v>47</v>
      </c>
      <c r="D7" s="49" t="s">
        <v>14</v>
      </c>
      <c r="E7" s="49" t="s">
        <v>15</v>
      </c>
      <c r="F7" s="49" t="s">
        <v>59</v>
      </c>
      <c r="G7" s="49" t="s">
        <v>104</v>
      </c>
      <c r="H7" s="49" t="s">
        <v>56</v>
      </c>
      <c r="I7" s="49" t="s">
        <v>112</v>
      </c>
      <c r="J7" s="49" t="s">
        <v>149</v>
      </c>
      <c r="K7" s="51" t="s">
        <v>150</v>
      </c>
    </row>
    <row r="8" spans="2:15" s="3" customFormat="1" ht="21.75" customHeight="1">
      <c r="B8" s="14"/>
      <c r="C8" s="15"/>
      <c r="D8" s="15"/>
      <c r="E8" s="15"/>
      <c r="F8" s="15" t="s">
        <v>19</v>
      </c>
      <c r="G8" s="15"/>
      <c r="H8" s="15" t="s">
        <v>19</v>
      </c>
      <c r="I8" s="15" t="s">
        <v>211</v>
      </c>
      <c r="J8" s="31" t="s">
        <v>19</v>
      </c>
      <c r="K8" s="16" t="s">
        <v>19</v>
      </c>
    </row>
    <row r="9" spans="2:15" s="4" customFormat="1" ht="18" customHeight="1">
      <c r="B9" s="17"/>
      <c r="C9" s="19" t="s">
        <v>0</v>
      </c>
      <c r="D9" s="18" t="s">
        <v>1</v>
      </c>
      <c r="E9" s="18" t="s">
        <v>2</v>
      </c>
      <c r="F9" s="18" t="s">
        <v>3</v>
      </c>
      <c r="G9" s="18" t="s">
        <v>4</v>
      </c>
      <c r="H9" s="18" t="s">
        <v>5</v>
      </c>
      <c r="I9" s="18" t="s">
        <v>6</v>
      </c>
      <c r="J9" s="18" t="s">
        <v>7</v>
      </c>
      <c r="K9" s="19" t="s">
        <v>8</v>
      </c>
    </row>
    <row r="10" spans="2:15" s="4" customFormat="1" ht="18" customHeight="1">
      <c r="B10" s="145" t="s">
        <v>3735</v>
      </c>
      <c r="C10" s="74"/>
      <c r="D10" s="74"/>
      <c r="E10" s="74"/>
      <c r="F10" s="74"/>
      <c r="G10" s="74"/>
      <c r="H10" s="74"/>
      <c r="I10" s="173">
        <f>I11</f>
        <v>-2441.3472894229999</v>
      </c>
      <c r="J10" s="147">
        <f>IFERROR(I10/$I$10,0)</f>
        <v>1</v>
      </c>
      <c r="K10" s="147">
        <f>I10/'סכום נכסי הקרן'!$C$42</f>
        <v>-4.0592953174911288E-5</v>
      </c>
      <c r="O10" s="1"/>
    </row>
    <row r="11" spans="2:15" ht="21" customHeight="1">
      <c r="B11" s="174" t="s">
        <v>201</v>
      </c>
      <c r="C11" s="174"/>
      <c r="D11" s="174"/>
      <c r="E11" s="174"/>
      <c r="F11" s="174"/>
      <c r="G11" s="174"/>
      <c r="H11" s="175"/>
      <c r="I11" s="176">
        <f>I12+I13+I14</f>
        <v>-2441.3472894229999</v>
      </c>
      <c r="J11" s="147">
        <f>IFERROR(I11/$I$10,0)</f>
        <v>1</v>
      </c>
      <c r="K11" s="147">
        <f>I11/'סכום נכסי הקרן'!$C$42</f>
        <v>-4.0592953174911288E-5</v>
      </c>
    </row>
    <row r="12" spans="2:15">
      <c r="B12" s="177" t="s">
        <v>661</v>
      </c>
      <c r="C12" s="177" t="s">
        <v>662</v>
      </c>
      <c r="D12" s="177" t="s">
        <v>664</v>
      </c>
      <c r="E12" s="177"/>
      <c r="F12" s="178">
        <v>0</v>
      </c>
      <c r="G12" s="177" t="s">
        <v>133</v>
      </c>
      <c r="H12" s="178">
        <v>0</v>
      </c>
      <c r="I12" s="161">
        <v>-820.98201236700004</v>
      </c>
      <c r="J12" s="179">
        <f>IFERROR(I12/$I$10,0)</f>
        <v>0.33628235356921915</v>
      </c>
      <c r="K12" s="179">
        <f>I12/'סכום נכסי הקרן'!$C$42</f>
        <v>-1.3650693831984276E-5</v>
      </c>
    </row>
    <row r="13" spans="2:15">
      <c r="B13" s="112" t="s">
        <v>1561</v>
      </c>
      <c r="C13" s="111" t="s">
        <v>1562</v>
      </c>
      <c r="D13" s="177" t="s">
        <v>664</v>
      </c>
      <c r="E13" s="177"/>
      <c r="F13" s="178">
        <v>0</v>
      </c>
      <c r="G13" s="177" t="s">
        <v>133</v>
      </c>
      <c r="H13" s="178">
        <v>0</v>
      </c>
      <c r="I13" s="127">
        <v>-1620.365277056</v>
      </c>
      <c r="J13" s="179">
        <f>IFERROR(I13/$I$10,0)</f>
        <v>0.66371764643078091</v>
      </c>
      <c r="K13" s="179">
        <f>I13/'סכום נכסי הקרן'!$C$42</f>
        <v>-2.6942259342927017E-5</v>
      </c>
    </row>
    <row r="14" spans="2:15">
      <c r="B14" s="74"/>
      <c r="C14" s="74"/>
      <c r="D14" s="74"/>
      <c r="E14" s="74"/>
      <c r="F14" s="74"/>
      <c r="G14" s="74"/>
      <c r="H14" s="74"/>
      <c r="I14" s="74"/>
      <c r="J14" s="74"/>
      <c r="K14" s="74"/>
    </row>
    <row r="15" spans="2:15">
      <c r="B15" s="74"/>
      <c r="C15" s="74"/>
      <c r="D15" s="74"/>
      <c r="E15" s="74"/>
      <c r="F15" s="74"/>
      <c r="G15" s="74"/>
      <c r="H15" s="74"/>
      <c r="I15" s="74"/>
      <c r="J15" s="74"/>
      <c r="K15" s="74"/>
    </row>
    <row r="16" spans="2:15">
      <c r="B16" s="74"/>
      <c r="C16" s="74"/>
      <c r="D16" s="74"/>
      <c r="E16" s="74"/>
      <c r="F16" s="74"/>
      <c r="G16" s="74"/>
      <c r="H16" s="74"/>
      <c r="I16" s="74"/>
      <c r="J16" s="74"/>
      <c r="K16" s="74"/>
    </row>
    <row r="17" spans="2:11">
      <c r="B17" s="74"/>
      <c r="C17" s="74"/>
      <c r="D17" s="74"/>
      <c r="E17" s="74"/>
      <c r="F17" s="74"/>
      <c r="G17" s="74"/>
      <c r="H17" s="74"/>
      <c r="I17" s="74"/>
      <c r="J17" s="74"/>
      <c r="K17" s="74"/>
    </row>
    <row r="18" spans="2:11">
      <c r="B18" s="74"/>
      <c r="C18" s="74"/>
      <c r="D18" s="74"/>
      <c r="E18" s="74"/>
      <c r="F18" s="74"/>
      <c r="G18" s="74"/>
      <c r="H18" s="74"/>
      <c r="I18" s="74"/>
      <c r="J18" s="74"/>
      <c r="K18" s="74"/>
    </row>
    <row r="19" spans="2:11">
      <c r="B19" s="74"/>
      <c r="C19" s="74"/>
      <c r="D19" s="74"/>
      <c r="E19" s="74"/>
      <c r="F19" s="74"/>
      <c r="G19" s="74"/>
      <c r="H19" s="74"/>
      <c r="I19" s="74"/>
      <c r="J19" s="74"/>
      <c r="K19" s="74"/>
    </row>
    <row r="20" spans="2:11">
      <c r="B20" s="74"/>
      <c r="C20" s="74"/>
      <c r="D20" s="74"/>
      <c r="E20" s="74"/>
      <c r="F20" s="74"/>
      <c r="G20" s="74"/>
      <c r="H20" s="74"/>
      <c r="I20" s="74"/>
      <c r="J20" s="74"/>
      <c r="K20" s="74"/>
    </row>
    <row r="21" spans="2:11">
      <c r="B21" s="74"/>
      <c r="C21" s="74"/>
      <c r="D21" s="74"/>
      <c r="E21" s="74"/>
      <c r="F21" s="74"/>
      <c r="G21" s="74"/>
      <c r="H21" s="74"/>
      <c r="I21" s="74"/>
      <c r="J21" s="74"/>
      <c r="K21" s="74"/>
    </row>
    <row r="22" spans="2:11">
      <c r="B22" s="74"/>
      <c r="C22" s="74"/>
      <c r="D22" s="74"/>
      <c r="E22" s="74"/>
      <c r="F22" s="74"/>
      <c r="G22" s="74"/>
      <c r="H22" s="74"/>
      <c r="I22" s="74"/>
      <c r="J22" s="74"/>
      <c r="K22" s="74"/>
    </row>
    <row r="23" spans="2:11">
      <c r="B23" s="74"/>
      <c r="C23" s="74"/>
      <c r="D23" s="74"/>
      <c r="E23" s="74"/>
      <c r="F23" s="74"/>
      <c r="G23" s="74"/>
      <c r="H23" s="74"/>
      <c r="I23" s="74"/>
      <c r="J23" s="74"/>
      <c r="K23" s="74"/>
    </row>
    <row r="24" spans="2:11">
      <c r="B24" s="74"/>
      <c r="C24" s="74"/>
      <c r="D24" s="74"/>
      <c r="E24" s="74"/>
      <c r="F24" s="74"/>
      <c r="G24" s="74"/>
      <c r="H24" s="74"/>
      <c r="I24" s="74"/>
      <c r="J24" s="74"/>
      <c r="K24" s="74"/>
    </row>
    <row r="25" spans="2:11">
      <c r="B25" s="74"/>
      <c r="C25" s="74"/>
      <c r="D25" s="74"/>
      <c r="E25" s="74"/>
      <c r="F25" s="74"/>
      <c r="G25" s="74"/>
      <c r="H25" s="74"/>
      <c r="I25" s="74"/>
      <c r="J25" s="74"/>
      <c r="K25" s="74"/>
    </row>
    <row r="26" spans="2:11">
      <c r="B26" s="74"/>
      <c r="C26" s="74"/>
      <c r="D26" s="74"/>
      <c r="E26" s="74"/>
      <c r="F26" s="74"/>
      <c r="G26" s="74"/>
      <c r="H26" s="74"/>
      <c r="I26" s="74"/>
      <c r="J26" s="74"/>
      <c r="K26" s="74"/>
    </row>
    <row r="27" spans="2:11">
      <c r="B27" s="74"/>
      <c r="C27" s="74"/>
      <c r="D27" s="74"/>
      <c r="E27" s="74"/>
      <c r="F27" s="74"/>
      <c r="G27" s="74"/>
      <c r="H27" s="74"/>
      <c r="I27" s="74"/>
      <c r="J27" s="74"/>
      <c r="K27" s="74"/>
    </row>
    <row r="28" spans="2:11">
      <c r="B28" s="74"/>
      <c r="C28" s="74"/>
      <c r="D28" s="74"/>
      <c r="E28" s="74"/>
      <c r="F28" s="74"/>
      <c r="G28" s="74"/>
      <c r="H28" s="74"/>
      <c r="I28" s="74"/>
      <c r="J28" s="74"/>
      <c r="K28" s="74"/>
    </row>
    <row r="29" spans="2:11">
      <c r="B29" s="74"/>
      <c r="C29" s="74"/>
      <c r="D29" s="74"/>
      <c r="E29" s="74"/>
      <c r="F29" s="74"/>
      <c r="G29" s="74"/>
      <c r="H29" s="74"/>
      <c r="I29" s="74"/>
      <c r="J29" s="74"/>
      <c r="K29" s="74"/>
    </row>
    <row r="30" spans="2:11">
      <c r="B30" s="74"/>
      <c r="C30" s="74"/>
      <c r="D30" s="74"/>
      <c r="E30" s="74"/>
      <c r="F30" s="74"/>
      <c r="G30" s="74"/>
      <c r="H30" s="74"/>
      <c r="I30" s="74"/>
      <c r="J30" s="74"/>
      <c r="K30" s="74"/>
    </row>
    <row r="31" spans="2:11">
      <c r="B31" s="74"/>
      <c r="C31" s="74"/>
      <c r="D31" s="74"/>
      <c r="E31" s="74"/>
      <c r="F31" s="74"/>
      <c r="G31" s="74"/>
      <c r="H31" s="74"/>
      <c r="I31" s="74"/>
      <c r="J31" s="74"/>
      <c r="K31" s="74"/>
    </row>
    <row r="32" spans="2:11">
      <c r="B32" s="74"/>
      <c r="C32" s="74"/>
      <c r="D32" s="74"/>
      <c r="E32" s="74"/>
      <c r="F32" s="74"/>
      <c r="G32" s="74"/>
      <c r="H32" s="74"/>
      <c r="I32" s="74"/>
      <c r="J32" s="74"/>
      <c r="K32" s="74"/>
    </row>
    <row r="33" spans="2:11">
      <c r="B33" s="74"/>
      <c r="C33" s="74"/>
      <c r="D33" s="74"/>
      <c r="E33" s="74"/>
      <c r="F33" s="74"/>
      <c r="G33" s="74"/>
      <c r="H33" s="74"/>
      <c r="I33" s="74"/>
      <c r="J33" s="74"/>
      <c r="K33" s="74"/>
    </row>
    <row r="34" spans="2:11">
      <c r="B34" s="74"/>
      <c r="C34" s="74"/>
      <c r="D34" s="74"/>
      <c r="E34" s="74"/>
      <c r="F34" s="74"/>
      <c r="G34" s="74"/>
      <c r="H34" s="74"/>
      <c r="I34" s="74"/>
      <c r="J34" s="74"/>
      <c r="K34" s="74"/>
    </row>
    <row r="35" spans="2:11">
      <c r="B35" s="74"/>
      <c r="C35" s="74"/>
      <c r="D35" s="74"/>
      <c r="E35" s="74"/>
      <c r="F35" s="74"/>
      <c r="G35" s="74"/>
      <c r="H35" s="74"/>
      <c r="I35" s="74"/>
      <c r="J35" s="74"/>
      <c r="K35" s="74"/>
    </row>
    <row r="36" spans="2:11">
      <c r="B36" s="74"/>
      <c r="C36" s="74"/>
      <c r="D36" s="74"/>
      <c r="E36" s="74"/>
      <c r="F36" s="74"/>
      <c r="G36" s="74"/>
      <c r="H36" s="74"/>
      <c r="I36" s="74"/>
      <c r="J36" s="74"/>
      <c r="K36" s="74"/>
    </row>
    <row r="37" spans="2:11">
      <c r="B37" s="74"/>
      <c r="C37" s="74"/>
      <c r="D37" s="74"/>
      <c r="E37" s="74"/>
      <c r="F37" s="74"/>
      <c r="G37" s="74"/>
      <c r="H37" s="74"/>
      <c r="I37" s="74"/>
      <c r="J37" s="74"/>
      <c r="K37" s="74"/>
    </row>
    <row r="38" spans="2:11">
      <c r="B38" s="74"/>
      <c r="C38" s="74"/>
      <c r="D38" s="74"/>
      <c r="E38" s="74"/>
      <c r="F38" s="74"/>
      <c r="G38" s="74"/>
      <c r="H38" s="74"/>
      <c r="I38" s="74"/>
      <c r="J38" s="74"/>
      <c r="K38" s="74"/>
    </row>
    <row r="39" spans="2:11">
      <c r="B39" s="74"/>
      <c r="C39" s="74"/>
      <c r="D39" s="74"/>
      <c r="E39" s="74"/>
      <c r="F39" s="74"/>
      <c r="G39" s="74"/>
      <c r="H39" s="74"/>
      <c r="I39" s="74"/>
      <c r="J39" s="74"/>
      <c r="K39" s="74"/>
    </row>
    <row r="40" spans="2:11">
      <c r="B40" s="74"/>
      <c r="C40" s="74"/>
      <c r="D40" s="74"/>
      <c r="E40" s="74"/>
      <c r="F40" s="74"/>
      <c r="G40" s="74"/>
      <c r="H40" s="74"/>
      <c r="I40" s="74"/>
      <c r="J40" s="74"/>
      <c r="K40" s="74"/>
    </row>
    <row r="41" spans="2:11">
      <c r="B41" s="74"/>
      <c r="C41" s="74"/>
      <c r="D41" s="74"/>
      <c r="E41" s="74"/>
      <c r="F41" s="74"/>
      <c r="G41" s="74"/>
      <c r="H41" s="74"/>
      <c r="I41" s="74"/>
      <c r="J41" s="74"/>
      <c r="K41" s="74"/>
    </row>
    <row r="42" spans="2:11">
      <c r="B42" s="74"/>
      <c r="C42" s="74"/>
      <c r="D42" s="74"/>
      <c r="E42" s="74"/>
      <c r="F42" s="74"/>
      <c r="G42" s="74"/>
      <c r="H42" s="74"/>
      <c r="I42" s="74"/>
      <c r="J42" s="74"/>
      <c r="K42" s="74"/>
    </row>
    <row r="43" spans="2:11">
      <c r="B43" s="74"/>
      <c r="C43" s="74"/>
      <c r="D43" s="74"/>
      <c r="E43" s="74"/>
      <c r="F43" s="74"/>
      <c r="G43" s="74"/>
      <c r="H43" s="74"/>
      <c r="I43" s="74"/>
      <c r="J43" s="74"/>
      <c r="K43" s="74"/>
    </row>
    <row r="44" spans="2:11">
      <c r="B44" s="74"/>
      <c r="C44" s="74"/>
      <c r="D44" s="74"/>
      <c r="E44" s="74"/>
      <c r="F44" s="74"/>
      <c r="G44" s="74"/>
      <c r="H44" s="74"/>
      <c r="I44" s="74"/>
      <c r="J44" s="74"/>
      <c r="K44" s="74"/>
    </row>
    <row r="45" spans="2:11">
      <c r="B45" s="74"/>
      <c r="C45" s="74"/>
      <c r="D45" s="74"/>
      <c r="E45" s="74"/>
      <c r="F45" s="74"/>
      <c r="G45" s="74"/>
      <c r="H45" s="74"/>
      <c r="I45" s="74"/>
      <c r="J45" s="74"/>
      <c r="K45" s="74"/>
    </row>
    <row r="46" spans="2:11">
      <c r="B46" s="74"/>
      <c r="C46" s="74"/>
      <c r="D46" s="74"/>
      <c r="E46" s="74"/>
      <c r="F46" s="74"/>
      <c r="G46" s="74"/>
      <c r="H46" s="74"/>
      <c r="I46" s="74"/>
      <c r="J46" s="74"/>
      <c r="K46" s="74"/>
    </row>
    <row r="47" spans="2:11">
      <c r="B47" s="74"/>
      <c r="C47" s="74"/>
      <c r="D47" s="74"/>
      <c r="E47" s="74"/>
      <c r="F47" s="74"/>
      <c r="G47" s="74"/>
      <c r="H47" s="74"/>
      <c r="I47" s="74"/>
      <c r="J47" s="74"/>
      <c r="K47" s="74"/>
    </row>
    <row r="48" spans="2:11">
      <c r="B48" s="74"/>
      <c r="C48" s="74"/>
      <c r="D48" s="74"/>
      <c r="E48" s="74"/>
      <c r="F48" s="74"/>
      <c r="G48" s="74"/>
      <c r="H48" s="74"/>
      <c r="I48" s="74"/>
      <c r="J48" s="74"/>
      <c r="K48" s="74"/>
    </row>
    <row r="49" spans="2:11">
      <c r="B49" s="74"/>
      <c r="C49" s="74"/>
      <c r="D49" s="74"/>
      <c r="E49" s="74"/>
      <c r="F49" s="74"/>
      <c r="G49" s="74"/>
      <c r="H49" s="74"/>
      <c r="I49" s="74"/>
      <c r="J49" s="74"/>
      <c r="K49" s="74"/>
    </row>
    <row r="50" spans="2:11">
      <c r="B50" s="74"/>
      <c r="C50" s="74"/>
      <c r="D50" s="74"/>
      <c r="E50" s="74"/>
      <c r="F50" s="74"/>
      <c r="G50" s="74"/>
      <c r="H50" s="74"/>
      <c r="I50" s="74"/>
      <c r="J50" s="74"/>
      <c r="K50" s="74"/>
    </row>
    <row r="51" spans="2:11">
      <c r="B51" s="74"/>
      <c r="C51" s="74"/>
      <c r="D51" s="74"/>
      <c r="E51" s="74"/>
      <c r="F51" s="74"/>
      <c r="G51" s="74"/>
      <c r="H51" s="74"/>
      <c r="I51" s="74"/>
      <c r="J51" s="74"/>
      <c r="K51" s="74"/>
    </row>
    <row r="52" spans="2:11">
      <c r="B52" s="74"/>
      <c r="C52" s="74"/>
      <c r="D52" s="74"/>
      <c r="E52" s="74"/>
      <c r="F52" s="74"/>
      <c r="G52" s="74"/>
      <c r="H52" s="74"/>
      <c r="I52" s="74"/>
      <c r="J52" s="74"/>
      <c r="K52" s="74"/>
    </row>
    <row r="53" spans="2:11">
      <c r="B53" s="74"/>
      <c r="C53" s="74"/>
      <c r="D53" s="74"/>
      <c r="E53" s="74"/>
      <c r="F53" s="74"/>
      <c r="G53" s="74"/>
      <c r="H53" s="74"/>
      <c r="I53" s="74"/>
      <c r="J53" s="74"/>
      <c r="K53" s="74"/>
    </row>
    <row r="54" spans="2:11">
      <c r="B54" s="74"/>
      <c r="C54" s="74"/>
      <c r="D54" s="74"/>
      <c r="E54" s="74"/>
      <c r="F54" s="74"/>
      <c r="G54" s="74"/>
      <c r="H54" s="74"/>
      <c r="I54" s="74"/>
      <c r="J54" s="74"/>
      <c r="K54" s="74"/>
    </row>
    <row r="55" spans="2:11">
      <c r="B55" s="74"/>
      <c r="C55" s="74"/>
      <c r="D55" s="74"/>
      <c r="E55" s="74"/>
      <c r="F55" s="74"/>
      <c r="G55" s="74"/>
      <c r="H55" s="74"/>
      <c r="I55" s="74"/>
      <c r="J55" s="74"/>
      <c r="K55" s="74"/>
    </row>
    <row r="56" spans="2:11">
      <c r="B56" s="74"/>
      <c r="C56" s="74"/>
      <c r="D56" s="74"/>
      <c r="E56" s="74"/>
      <c r="F56" s="74"/>
      <c r="G56" s="74"/>
      <c r="H56" s="74"/>
      <c r="I56" s="74"/>
      <c r="J56" s="74"/>
      <c r="K56" s="74"/>
    </row>
    <row r="57" spans="2:11">
      <c r="B57" s="74"/>
      <c r="C57" s="74"/>
      <c r="D57" s="74"/>
      <c r="E57" s="74"/>
      <c r="F57" s="74"/>
      <c r="G57" s="74"/>
      <c r="H57" s="74"/>
      <c r="I57" s="74"/>
      <c r="J57" s="74"/>
      <c r="K57" s="74"/>
    </row>
    <row r="58" spans="2:11">
      <c r="B58" s="74"/>
      <c r="C58" s="74"/>
      <c r="D58" s="74"/>
      <c r="E58" s="74"/>
      <c r="F58" s="74"/>
      <c r="G58" s="74"/>
      <c r="H58" s="74"/>
      <c r="I58" s="74"/>
      <c r="J58" s="74"/>
      <c r="K58" s="74"/>
    </row>
    <row r="59" spans="2:11">
      <c r="B59" s="74"/>
      <c r="C59" s="74"/>
      <c r="D59" s="74"/>
      <c r="E59" s="74"/>
      <c r="F59" s="74"/>
      <c r="G59" s="74"/>
      <c r="H59" s="74"/>
      <c r="I59" s="74"/>
      <c r="J59" s="74"/>
      <c r="K59" s="74"/>
    </row>
    <row r="60" spans="2:11"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2:11"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2:11"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2:11"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2:11">
      <c r="B64" s="74"/>
      <c r="C64" s="74"/>
      <c r="D64" s="74"/>
      <c r="E64" s="74"/>
      <c r="F64" s="74"/>
      <c r="G64" s="74"/>
      <c r="H64" s="74"/>
      <c r="I64" s="74"/>
      <c r="J64" s="74"/>
      <c r="K64" s="74"/>
    </row>
    <row r="65" spans="2:11">
      <c r="B65" s="74"/>
      <c r="C65" s="74"/>
      <c r="D65" s="74"/>
      <c r="E65" s="74"/>
      <c r="F65" s="74"/>
      <c r="G65" s="74"/>
      <c r="H65" s="74"/>
      <c r="I65" s="74"/>
      <c r="J65" s="74"/>
      <c r="K65" s="74"/>
    </row>
    <row r="66" spans="2:11">
      <c r="B66" s="74"/>
      <c r="C66" s="74"/>
      <c r="D66" s="74"/>
      <c r="E66" s="74"/>
      <c r="F66" s="74"/>
      <c r="G66" s="74"/>
      <c r="H66" s="74"/>
      <c r="I66" s="74"/>
      <c r="J66" s="74"/>
      <c r="K66" s="74"/>
    </row>
    <row r="67" spans="2:11">
      <c r="B67" s="74"/>
      <c r="C67" s="74"/>
      <c r="D67" s="74"/>
      <c r="E67" s="74"/>
      <c r="F67" s="74"/>
      <c r="G67" s="74"/>
      <c r="H67" s="74"/>
      <c r="I67" s="74"/>
      <c r="J67" s="74"/>
      <c r="K67" s="74"/>
    </row>
    <row r="68" spans="2:11">
      <c r="B68" s="74"/>
      <c r="C68" s="74"/>
      <c r="D68" s="74"/>
      <c r="E68" s="74"/>
      <c r="F68" s="74"/>
      <c r="G68" s="74"/>
      <c r="H68" s="74"/>
      <c r="I68" s="74"/>
      <c r="J68" s="74"/>
      <c r="K68" s="74"/>
    </row>
    <row r="69" spans="2:11">
      <c r="B69" s="74"/>
      <c r="C69" s="74"/>
      <c r="D69" s="74"/>
      <c r="E69" s="74"/>
      <c r="F69" s="74"/>
      <c r="G69" s="74"/>
      <c r="H69" s="74"/>
      <c r="I69" s="74"/>
      <c r="J69" s="74"/>
      <c r="K69" s="74"/>
    </row>
    <row r="70" spans="2:11">
      <c r="B70" s="74"/>
      <c r="C70" s="74"/>
      <c r="D70" s="74"/>
      <c r="E70" s="74"/>
      <c r="F70" s="74"/>
      <c r="G70" s="74"/>
      <c r="H70" s="74"/>
      <c r="I70" s="74"/>
      <c r="J70" s="74"/>
      <c r="K70" s="74"/>
    </row>
    <row r="71" spans="2:11">
      <c r="B71" s="74"/>
      <c r="C71" s="74"/>
      <c r="D71" s="74"/>
      <c r="E71" s="74"/>
      <c r="F71" s="74"/>
      <c r="G71" s="74"/>
      <c r="H71" s="74"/>
      <c r="I71" s="74"/>
      <c r="J71" s="74"/>
      <c r="K71" s="74"/>
    </row>
    <row r="72" spans="2:11">
      <c r="B72" s="74"/>
      <c r="C72" s="74"/>
      <c r="D72" s="74"/>
      <c r="E72" s="74"/>
      <c r="F72" s="74"/>
      <c r="G72" s="74"/>
      <c r="H72" s="74"/>
      <c r="I72" s="74"/>
      <c r="J72" s="74"/>
      <c r="K72" s="74"/>
    </row>
    <row r="73" spans="2:11">
      <c r="B73" s="74"/>
      <c r="C73" s="74"/>
      <c r="D73" s="74"/>
      <c r="E73" s="74"/>
      <c r="F73" s="74"/>
      <c r="G73" s="74"/>
      <c r="H73" s="74"/>
      <c r="I73" s="74"/>
      <c r="J73" s="74"/>
      <c r="K73" s="74"/>
    </row>
    <row r="74" spans="2:11">
      <c r="B74" s="74"/>
      <c r="C74" s="74"/>
      <c r="D74" s="74"/>
      <c r="E74" s="74"/>
      <c r="F74" s="74"/>
      <c r="G74" s="74"/>
      <c r="H74" s="74"/>
      <c r="I74" s="74"/>
      <c r="J74" s="74"/>
      <c r="K74" s="74"/>
    </row>
    <row r="75" spans="2:11">
      <c r="B75" s="74"/>
      <c r="C75" s="74"/>
      <c r="D75" s="74"/>
      <c r="E75" s="74"/>
      <c r="F75" s="74"/>
      <c r="G75" s="74"/>
      <c r="H75" s="74"/>
      <c r="I75" s="74"/>
      <c r="J75" s="74"/>
      <c r="K75" s="74"/>
    </row>
    <row r="76" spans="2:11">
      <c r="B76" s="74"/>
      <c r="C76" s="74"/>
      <c r="D76" s="74"/>
      <c r="E76" s="74"/>
      <c r="F76" s="74"/>
      <c r="G76" s="74"/>
      <c r="H76" s="74"/>
      <c r="I76" s="74"/>
      <c r="J76" s="74"/>
      <c r="K76" s="74"/>
    </row>
    <row r="77" spans="2:11">
      <c r="B77" s="74"/>
      <c r="C77" s="74"/>
      <c r="D77" s="74"/>
      <c r="E77" s="74"/>
      <c r="F77" s="74"/>
      <c r="G77" s="74"/>
      <c r="H77" s="74"/>
      <c r="I77" s="74"/>
      <c r="J77" s="74"/>
      <c r="K77" s="74"/>
    </row>
    <row r="78" spans="2:11">
      <c r="B78" s="74"/>
      <c r="C78" s="74"/>
      <c r="D78" s="74"/>
      <c r="E78" s="74"/>
      <c r="F78" s="74"/>
      <c r="G78" s="74"/>
      <c r="H78" s="74"/>
      <c r="I78" s="74"/>
      <c r="J78" s="74"/>
      <c r="K78" s="74"/>
    </row>
    <row r="79" spans="2:11">
      <c r="B79" s="74"/>
      <c r="C79" s="74"/>
      <c r="D79" s="74"/>
      <c r="E79" s="74"/>
      <c r="F79" s="74"/>
      <c r="G79" s="74"/>
      <c r="H79" s="74"/>
      <c r="I79" s="74"/>
      <c r="J79" s="74"/>
      <c r="K79" s="74"/>
    </row>
    <row r="80" spans="2:11">
      <c r="B80" s="74"/>
      <c r="C80" s="74"/>
      <c r="D80" s="74"/>
      <c r="E80" s="74"/>
      <c r="F80" s="74"/>
      <c r="G80" s="74"/>
      <c r="H80" s="74"/>
      <c r="I80" s="74"/>
      <c r="J80" s="74"/>
      <c r="K80" s="74"/>
    </row>
    <row r="81" spans="2:11">
      <c r="B81" s="74"/>
      <c r="C81" s="74"/>
      <c r="D81" s="74"/>
      <c r="E81" s="74"/>
      <c r="F81" s="74"/>
      <c r="G81" s="74"/>
      <c r="H81" s="74"/>
      <c r="I81" s="74"/>
      <c r="J81" s="74"/>
      <c r="K81" s="74"/>
    </row>
    <row r="82" spans="2:11">
      <c r="B82" s="74"/>
      <c r="C82" s="74"/>
      <c r="D82" s="74"/>
      <c r="E82" s="74"/>
      <c r="F82" s="74"/>
      <c r="G82" s="74"/>
      <c r="H82" s="74"/>
      <c r="I82" s="74"/>
      <c r="J82" s="74"/>
      <c r="K82" s="74"/>
    </row>
    <row r="83" spans="2:11">
      <c r="B83" s="74"/>
      <c r="C83" s="74"/>
      <c r="D83" s="74"/>
      <c r="E83" s="74"/>
      <c r="F83" s="74"/>
      <c r="G83" s="74"/>
      <c r="H83" s="74"/>
      <c r="I83" s="74"/>
      <c r="J83" s="74"/>
      <c r="K83" s="74"/>
    </row>
    <row r="84" spans="2:11">
      <c r="B84" s="74"/>
      <c r="C84" s="74"/>
      <c r="D84" s="74"/>
      <c r="E84" s="74"/>
      <c r="F84" s="74"/>
      <c r="G84" s="74"/>
      <c r="H84" s="74"/>
      <c r="I84" s="74"/>
      <c r="J84" s="74"/>
      <c r="K84" s="74"/>
    </row>
    <row r="85" spans="2:11">
      <c r="B85" s="74"/>
      <c r="C85" s="74"/>
      <c r="D85" s="74"/>
      <c r="E85" s="74"/>
      <c r="F85" s="74"/>
      <c r="G85" s="74"/>
      <c r="H85" s="74"/>
      <c r="I85" s="74"/>
      <c r="J85" s="74"/>
      <c r="K85" s="74"/>
    </row>
    <row r="86" spans="2:11">
      <c r="B86" s="74"/>
      <c r="C86" s="74"/>
      <c r="D86" s="74"/>
      <c r="E86" s="74"/>
      <c r="F86" s="74"/>
      <c r="G86" s="74"/>
      <c r="H86" s="74"/>
      <c r="I86" s="74"/>
      <c r="J86" s="74"/>
      <c r="K86" s="74"/>
    </row>
    <row r="87" spans="2:11">
      <c r="B87" s="74"/>
      <c r="C87" s="74"/>
      <c r="D87" s="74"/>
      <c r="E87" s="74"/>
      <c r="F87" s="74"/>
      <c r="G87" s="74"/>
      <c r="H87" s="74"/>
      <c r="I87" s="74"/>
      <c r="J87" s="74"/>
      <c r="K87" s="74"/>
    </row>
    <row r="88" spans="2:11">
      <c r="B88" s="74"/>
      <c r="C88" s="74"/>
      <c r="D88" s="74"/>
      <c r="E88" s="74"/>
      <c r="F88" s="74"/>
      <c r="G88" s="74"/>
      <c r="H88" s="74"/>
      <c r="I88" s="74"/>
      <c r="J88" s="74"/>
      <c r="K88" s="74"/>
    </row>
    <row r="89" spans="2:11">
      <c r="B89" s="74"/>
      <c r="C89" s="74"/>
      <c r="D89" s="74"/>
      <c r="E89" s="74"/>
      <c r="F89" s="74"/>
      <c r="G89" s="74"/>
      <c r="H89" s="74"/>
      <c r="I89" s="74"/>
      <c r="J89" s="74"/>
      <c r="K89" s="74"/>
    </row>
    <row r="90" spans="2:11">
      <c r="B90" s="74"/>
      <c r="C90" s="74"/>
      <c r="D90" s="74"/>
      <c r="E90" s="74"/>
      <c r="F90" s="74"/>
      <c r="G90" s="74"/>
      <c r="H90" s="74"/>
      <c r="I90" s="74"/>
      <c r="J90" s="74"/>
      <c r="K90" s="74"/>
    </row>
    <row r="91" spans="2:11">
      <c r="B91" s="74"/>
      <c r="C91" s="74"/>
      <c r="D91" s="74"/>
      <c r="E91" s="74"/>
      <c r="F91" s="74"/>
      <c r="G91" s="74"/>
      <c r="H91" s="74"/>
      <c r="I91" s="74"/>
      <c r="J91" s="74"/>
      <c r="K91" s="74"/>
    </row>
    <row r="92" spans="2:11">
      <c r="B92" s="74"/>
      <c r="C92" s="74"/>
      <c r="D92" s="74"/>
      <c r="E92" s="74"/>
      <c r="F92" s="74"/>
      <c r="G92" s="74"/>
      <c r="H92" s="74"/>
      <c r="I92" s="74"/>
      <c r="J92" s="74"/>
      <c r="K92" s="74"/>
    </row>
    <row r="93" spans="2:11">
      <c r="B93" s="74"/>
      <c r="C93" s="74"/>
      <c r="D93" s="74"/>
      <c r="E93" s="74"/>
      <c r="F93" s="74"/>
      <c r="G93" s="74"/>
      <c r="H93" s="74"/>
      <c r="I93" s="74"/>
      <c r="J93" s="74"/>
      <c r="K93" s="74"/>
    </row>
    <row r="94" spans="2:11">
      <c r="B94" s="74"/>
      <c r="C94" s="74"/>
      <c r="D94" s="74"/>
      <c r="E94" s="74"/>
      <c r="F94" s="74"/>
      <c r="G94" s="74"/>
      <c r="H94" s="74"/>
      <c r="I94" s="74"/>
      <c r="J94" s="74"/>
      <c r="K94" s="74"/>
    </row>
    <row r="95" spans="2:11">
      <c r="B95" s="74"/>
      <c r="C95" s="74"/>
      <c r="D95" s="74"/>
      <c r="E95" s="74"/>
      <c r="F95" s="74"/>
      <c r="G95" s="74"/>
      <c r="H95" s="74"/>
      <c r="I95" s="74"/>
      <c r="J95" s="74"/>
      <c r="K95" s="74"/>
    </row>
    <row r="96" spans="2:11">
      <c r="B96" s="74"/>
      <c r="C96" s="74"/>
      <c r="D96" s="74"/>
      <c r="E96" s="74"/>
      <c r="F96" s="74"/>
      <c r="G96" s="74"/>
      <c r="H96" s="74"/>
      <c r="I96" s="74"/>
      <c r="J96" s="74"/>
      <c r="K96" s="74"/>
    </row>
    <row r="97" spans="2:11">
      <c r="B97" s="74"/>
      <c r="C97" s="74"/>
      <c r="D97" s="74"/>
      <c r="E97" s="74"/>
      <c r="F97" s="74"/>
      <c r="G97" s="74"/>
      <c r="H97" s="74"/>
      <c r="I97" s="74"/>
      <c r="J97" s="74"/>
      <c r="K97" s="74"/>
    </row>
    <row r="98" spans="2:11">
      <c r="B98" s="74"/>
      <c r="C98" s="74"/>
      <c r="D98" s="74"/>
      <c r="E98" s="74"/>
      <c r="F98" s="74"/>
      <c r="G98" s="74"/>
      <c r="H98" s="74"/>
      <c r="I98" s="74"/>
      <c r="J98" s="74"/>
      <c r="K98" s="74"/>
    </row>
    <row r="99" spans="2:11">
      <c r="B99" s="74"/>
      <c r="C99" s="74"/>
      <c r="D99" s="74"/>
      <c r="E99" s="74"/>
      <c r="F99" s="74"/>
      <c r="G99" s="74"/>
      <c r="H99" s="74"/>
      <c r="I99" s="74"/>
      <c r="J99" s="74"/>
      <c r="K99" s="74"/>
    </row>
    <row r="100" spans="2:11">
      <c r="B100" s="74"/>
      <c r="C100" s="74"/>
      <c r="D100" s="74"/>
      <c r="E100" s="74"/>
      <c r="F100" s="74"/>
      <c r="G100" s="74"/>
      <c r="H100" s="74"/>
      <c r="I100" s="74"/>
      <c r="J100" s="74"/>
      <c r="K100" s="74"/>
    </row>
    <row r="101" spans="2:11">
      <c r="B101" s="74"/>
      <c r="C101" s="74"/>
      <c r="D101" s="74"/>
      <c r="E101" s="74"/>
      <c r="F101" s="74"/>
      <c r="G101" s="74"/>
      <c r="H101" s="74"/>
      <c r="I101" s="74"/>
      <c r="J101" s="74"/>
      <c r="K101" s="74"/>
    </row>
    <row r="102" spans="2:11">
      <c r="B102" s="74"/>
      <c r="C102" s="74"/>
      <c r="D102" s="74"/>
      <c r="E102" s="74"/>
      <c r="F102" s="74"/>
      <c r="G102" s="74"/>
      <c r="H102" s="74"/>
      <c r="I102" s="74"/>
      <c r="J102" s="74"/>
      <c r="K102" s="74"/>
    </row>
    <row r="103" spans="2:11">
      <c r="B103" s="74"/>
      <c r="C103" s="74"/>
      <c r="D103" s="74"/>
      <c r="E103" s="74"/>
      <c r="F103" s="74"/>
      <c r="G103" s="74"/>
      <c r="H103" s="74"/>
      <c r="I103" s="74"/>
      <c r="J103" s="74"/>
      <c r="K103" s="74"/>
    </row>
    <row r="104" spans="2:11">
      <c r="B104" s="74"/>
      <c r="C104" s="74"/>
      <c r="D104" s="74"/>
      <c r="E104" s="74"/>
      <c r="F104" s="74"/>
      <c r="G104" s="74"/>
      <c r="H104" s="74"/>
      <c r="I104" s="74"/>
      <c r="J104" s="74"/>
      <c r="K104" s="74"/>
    </row>
    <row r="105" spans="2:11">
      <c r="B105" s="74"/>
      <c r="C105" s="74"/>
      <c r="D105" s="74"/>
      <c r="E105" s="74"/>
      <c r="F105" s="74"/>
      <c r="G105" s="74"/>
      <c r="H105" s="74"/>
      <c r="I105" s="74"/>
      <c r="J105" s="74"/>
      <c r="K105" s="74"/>
    </row>
    <row r="106" spans="2:11">
      <c r="B106" s="74"/>
      <c r="C106" s="74"/>
      <c r="D106" s="74"/>
      <c r="E106" s="74"/>
      <c r="F106" s="74"/>
      <c r="G106" s="74"/>
      <c r="H106" s="74"/>
      <c r="I106" s="74"/>
      <c r="J106" s="74"/>
      <c r="K106" s="74"/>
    </row>
    <row r="107" spans="2:11">
      <c r="B107" s="74"/>
      <c r="C107" s="74"/>
      <c r="D107" s="74"/>
      <c r="E107" s="74"/>
      <c r="F107" s="74"/>
      <c r="G107" s="74"/>
      <c r="H107" s="74"/>
      <c r="I107" s="74"/>
      <c r="J107" s="74"/>
      <c r="K107" s="74"/>
    </row>
    <row r="108" spans="2:11">
      <c r="B108" s="74"/>
      <c r="C108" s="74"/>
      <c r="D108" s="74"/>
      <c r="E108" s="74"/>
      <c r="F108" s="74"/>
      <c r="G108" s="74"/>
      <c r="H108" s="74"/>
      <c r="I108" s="74"/>
      <c r="J108" s="74"/>
      <c r="K108" s="74"/>
    </row>
    <row r="109" spans="2:11">
      <c r="B109" s="74"/>
      <c r="C109" s="74"/>
      <c r="D109" s="74"/>
      <c r="E109" s="74"/>
      <c r="F109" s="74"/>
      <c r="G109" s="74"/>
      <c r="H109" s="74"/>
      <c r="I109" s="74"/>
      <c r="J109" s="74"/>
      <c r="K109" s="74"/>
    </row>
    <row r="110" spans="2:11">
      <c r="B110" s="141"/>
      <c r="C110" s="142"/>
      <c r="D110" s="153"/>
      <c r="E110" s="153"/>
      <c r="F110" s="153"/>
      <c r="G110" s="153"/>
      <c r="H110" s="153"/>
      <c r="I110" s="142"/>
      <c r="J110" s="142"/>
      <c r="K110" s="142"/>
    </row>
    <row r="111" spans="2:11">
      <c r="B111" s="141"/>
      <c r="C111" s="142"/>
      <c r="D111" s="153"/>
      <c r="E111" s="153"/>
      <c r="F111" s="153"/>
      <c r="G111" s="153"/>
      <c r="H111" s="153"/>
      <c r="I111" s="142"/>
      <c r="J111" s="142"/>
      <c r="K111" s="142"/>
    </row>
    <row r="112" spans="2:11">
      <c r="B112" s="141"/>
      <c r="C112" s="142"/>
      <c r="D112" s="153"/>
      <c r="E112" s="153"/>
      <c r="F112" s="153"/>
      <c r="G112" s="153"/>
      <c r="H112" s="153"/>
      <c r="I112" s="142"/>
      <c r="J112" s="142"/>
      <c r="K112" s="142"/>
    </row>
    <row r="113" spans="2:11">
      <c r="B113" s="141"/>
      <c r="C113" s="142"/>
      <c r="D113" s="153"/>
      <c r="E113" s="153"/>
      <c r="F113" s="153"/>
      <c r="G113" s="153"/>
      <c r="H113" s="153"/>
      <c r="I113" s="142"/>
      <c r="J113" s="142"/>
      <c r="K113" s="142"/>
    </row>
    <row r="114" spans="2:11">
      <c r="B114" s="141"/>
      <c r="C114" s="142"/>
      <c r="D114" s="153"/>
      <c r="E114" s="153"/>
      <c r="F114" s="153"/>
      <c r="G114" s="153"/>
      <c r="H114" s="153"/>
      <c r="I114" s="142"/>
      <c r="J114" s="142"/>
      <c r="K114" s="142"/>
    </row>
    <row r="115" spans="2:11">
      <c r="B115" s="141"/>
      <c r="C115" s="142"/>
      <c r="D115" s="153"/>
      <c r="E115" s="153"/>
      <c r="F115" s="153"/>
      <c r="G115" s="153"/>
      <c r="H115" s="153"/>
      <c r="I115" s="142"/>
      <c r="J115" s="142"/>
      <c r="K115" s="142"/>
    </row>
    <row r="116" spans="2:11">
      <c r="B116" s="141"/>
      <c r="C116" s="142"/>
      <c r="D116" s="153"/>
      <c r="E116" s="153"/>
      <c r="F116" s="153"/>
      <c r="G116" s="153"/>
      <c r="H116" s="153"/>
      <c r="I116" s="142"/>
      <c r="J116" s="142"/>
      <c r="K116" s="142"/>
    </row>
    <row r="117" spans="2:11">
      <c r="B117" s="141"/>
      <c r="C117" s="142"/>
      <c r="D117" s="153"/>
      <c r="E117" s="153"/>
      <c r="F117" s="153"/>
      <c r="G117" s="153"/>
      <c r="H117" s="153"/>
      <c r="I117" s="142"/>
      <c r="J117" s="142"/>
      <c r="K117" s="142"/>
    </row>
    <row r="118" spans="2:11">
      <c r="B118" s="141"/>
      <c r="C118" s="142"/>
      <c r="D118" s="153"/>
      <c r="E118" s="153"/>
      <c r="F118" s="153"/>
      <c r="G118" s="153"/>
      <c r="H118" s="153"/>
      <c r="I118" s="142"/>
      <c r="J118" s="142"/>
      <c r="K118" s="142"/>
    </row>
    <row r="119" spans="2:11">
      <c r="B119" s="141"/>
      <c r="C119" s="142"/>
      <c r="D119" s="153"/>
      <c r="E119" s="153"/>
      <c r="F119" s="153"/>
      <c r="G119" s="153"/>
      <c r="H119" s="153"/>
      <c r="I119" s="142"/>
      <c r="J119" s="142"/>
      <c r="K119" s="142"/>
    </row>
    <row r="120" spans="2:11">
      <c r="B120" s="141"/>
      <c r="C120" s="142"/>
      <c r="D120" s="153"/>
      <c r="E120" s="153"/>
      <c r="F120" s="153"/>
      <c r="G120" s="153"/>
      <c r="H120" s="153"/>
      <c r="I120" s="142"/>
      <c r="J120" s="142"/>
      <c r="K120" s="142"/>
    </row>
    <row r="121" spans="2:11">
      <c r="B121" s="141"/>
      <c r="C121" s="142"/>
      <c r="D121" s="153"/>
      <c r="E121" s="153"/>
      <c r="F121" s="153"/>
      <c r="G121" s="153"/>
      <c r="H121" s="153"/>
      <c r="I121" s="142"/>
      <c r="J121" s="142"/>
      <c r="K121" s="142"/>
    </row>
    <row r="122" spans="2:11">
      <c r="B122" s="141"/>
      <c r="C122" s="142"/>
      <c r="D122" s="153"/>
      <c r="E122" s="153"/>
      <c r="F122" s="153"/>
      <c r="G122" s="153"/>
      <c r="H122" s="153"/>
      <c r="I122" s="142"/>
      <c r="J122" s="142"/>
      <c r="K122" s="142"/>
    </row>
    <row r="123" spans="2:11">
      <c r="B123" s="141"/>
      <c r="C123" s="142"/>
      <c r="D123" s="153"/>
      <c r="E123" s="153"/>
      <c r="F123" s="153"/>
      <c r="G123" s="153"/>
      <c r="H123" s="153"/>
      <c r="I123" s="142"/>
      <c r="J123" s="142"/>
      <c r="K123" s="142"/>
    </row>
    <row r="124" spans="2:11">
      <c r="B124" s="141"/>
      <c r="C124" s="142"/>
      <c r="D124" s="153"/>
      <c r="E124" s="153"/>
      <c r="F124" s="153"/>
      <c r="G124" s="153"/>
      <c r="H124" s="153"/>
      <c r="I124" s="142"/>
      <c r="J124" s="142"/>
      <c r="K124" s="142"/>
    </row>
    <row r="125" spans="2:11">
      <c r="B125" s="141"/>
      <c r="C125" s="142"/>
      <c r="D125" s="153"/>
      <c r="E125" s="153"/>
      <c r="F125" s="153"/>
      <c r="G125" s="153"/>
      <c r="H125" s="153"/>
      <c r="I125" s="142"/>
      <c r="J125" s="142"/>
      <c r="K125" s="142"/>
    </row>
    <row r="126" spans="2:11">
      <c r="B126" s="141"/>
      <c r="C126" s="142"/>
      <c r="D126" s="153"/>
      <c r="E126" s="153"/>
      <c r="F126" s="153"/>
      <c r="G126" s="153"/>
      <c r="H126" s="153"/>
      <c r="I126" s="142"/>
      <c r="J126" s="142"/>
      <c r="K126" s="142"/>
    </row>
    <row r="127" spans="2:11">
      <c r="B127" s="141"/>
      <c r="C127" s="142"/>
      <c r="D127" s="153"/>
      <c r="E127" s="153"/>
      <c r="F127" s="153"/>
      <c r="G127" s="153"/>
      <c r="H127" s="153"/>
      <c r="I127" s="142"/>
      <c r="J127" s="142"/>
      <c r="K127" s="142"/>
    </row>
    <row r="128" spans="2:11">
      <c r="B128" s="141"/>
      <c r="C128" s="142"/>
      <c r="D128" s="153"/>
      <c r="E128" s="153"/>
      <c r="F128" s="153"/>
      <c r="G128" s="153"/>
      <c r="H128" s="153"/>
      <c r="I128" s="142"/>
      <c r="J128" s="142"/>
      <c r="K128" s="142"/>
    </row>
    <row r="129" spans="2:11">
      <c r="B129" s="141"/>
      <c r="C129" s="142"/>
      <c r="D129" s="153"/>
      <c r="E129" s="153"/>
      <c r="F129" s="153"/>
      <c r="G129" s="153"/>
      <c r="H129" s="153"/>
      <c r="I129" s="142"/>
      <c r="J129" s="142"/>
      <c r="K129" s="142"/>
    </row>
    <row r="130" spans="2:11">
      <c r="B130" s="141"/>
      <c r="C130" s="142"/>
      <c r="D130" s="153"/>
      <c r="E130" s="153"/>
      <c r="F130" s="153"/>
      <c r="G130" s="153"/>
      <c r="H130" s="153"/>
      <c r="I130" s="142"/>
      <c r="J130" s="142"/>
      <c r="K130" s="142"/>
    </row>
    <row r="131" spans="2:11">
      <c r="B131" s="141"/>
      <c r="C131" s="142"/>
      <c r="D131" s="153"/>
      <c r="E131" s="153"/>
      <c r="F131" s="153"/>
      <c r="G131" s="153"/>
      <c r="H131" s="153"/>
      <c r="I131" s="142"/>
      <c r="J131" s="142"/>
      <c r="K131" s="142"/>
    </row>
    <row r="132" spans="2:11">
      <c r="B132" s="141"/>
      <c r="C132" s="142"/>
      <c r="D132" s="153"/>
      <c r="E132" s="153"/>
      <c r="F132" s="153"/>
      <c r="G132" s="153"/>
      <c r="H132" s="153"/>
      <c r="I132" s="142"/>
      <c r="J132" s="142"/>
      <c r="K132" s="142"/>
    </row>
    <row r="133" spans="2:11">
      <c r="B133" s="141"/>
      <c r="C133" s="142"/>
      <c r="D133" s="153"/>
      <c r="E133" s="153"/>
      <c r="F133" s="153"/>
      <c r="G133" s="153"/>
      <c r="H133" s="153"/>
      <c r="I133" s="142"/>
      <c r="J133" s="142"/>
      <c r="K133" s="142"/>
    </row>
    <row r="134" spans="2:11">
      <c r="B134" s="141"/>
      <c r="C134" s="142"/>
      <c r="D134" s="153"/>
      <c r="E134" s="153"/>
      <c r="F134" s="153"/>
      <c r="G134" s="153"/>
      <c r="H134" s="153"/>
      <c r="I134" s="142"/>
      <c r="J134" s="142"/>
      <c r="K134" s="142"/>
    </row>
    <row r="135" spans="2:11">
      <c r="B135" s="141"/>
      <c r="C135" s="142"/>
      <c r="D135" s="153"/>
      <c r="E135" s="153"/>
      <c r="F135" s="153"/>
      <c r="G135" s="153"/>
      <c r="H135" s="153"/>
      <c r="I135" s="142"/>
      <c r="J135" s="142"/>
      <c r="K135" s="142"/>
    </row>
    <row r="136" spans="2:11">
      <c r="B136" s="141"/>
      <c r="C136" s="142"/>
      <c r="D136" s="153"/>
      <c r="E136" s="153"/>
      <c r="F136" s="153"/>
      <c r="G136" s="153"/>
      <c r="H136" s="153"/>
      <c r="I136" s="142"/>
      <c r="J136" s="142"/>
      <c r="K136" s="142"/>
    </row>
    <row r="137" spans="2:11">
      <c r="B137" s="141"/>
      <c r="C137" s="142"/>
      <c r="D137" s="153"/>
      <c r="E137" s="153"/>
      <c r="F137" s="153"/>
      <c r="G137" s="153"/>
      <c r="H137" s="153"/>
      <c r="I137" s="142"/>
      <c r="J137" s="142"/>
      <c r="K137" s="142"/>
    </row>
    <row r="138" spans="2:11">
      <c r="B138" s="141"/>
      <c r="C138" s="142"/>
      <c r="D138" s="153"/>
      <c r="E138" s="153"/>
      <c r="F138" s="153"/>
      <c r="G138" s="153"/>
      <c r="H138" s="153"/>
      <c r="I138" s="142"/>
      <c r="J138" s="142"/>
      <c r="K138" s="142"/>
    </row>
    <row r="139" spans="2:11">
      <c r="B139" s="141"/>
      <c r="C139" s="142"/>
      <c r="D139" s="153"/>
      <c r="E139" s="153"/>
      <c r="F139" s="153"/>
      <c r="G139" s="153"/>
      <c r="H139" s="153"/>
      <c r="I139" s="142"/>
      <c r="J139" s="142"/>
      <c r="K139" s="142"/>
    </row>
    <row r="140" spans="2:11">
      <c r="B140" s="141"/>
      <c r="C140" s="142"/>
      <c r="D140" s="153"/>
      <c r="E140" s="153"/>
      <c r="F140" s="153"/>
      <c r="G140" s="153"/>
      <c r="H140" s="153"/>
      <c r="I140" s="142"/>
      <c r="J140" s="142"/>
      <c r="K140" s="142"/>
    </row>
    <row r="141" spans="2:11">
      <c r="B141" s="141"/>
      <c r="C141" s="142"/>
      <c r="D141" s="153"/>
      <c r="E141" s="153"/>
      <c r="F141" s="153"/>
      <c r="G141" s="153"/>
      <c r="H141" s="153"/>
      <c r="I141" s="142"/>
      <c r="J141" s="142"/>
      <c r="K141" s="142"/>
    </row>
    <row r="142" spans="2:11">
      <c r="B142" s="141"/>
      <c r="C142" s="142"/>
      <c r="D142" s="153"/>
      <c r="E142" s="153"/>
      <c r="F142" s="153"/>
      <c r="G142" s="153"/>
      <c r="H142" s="153"/>
      <c r="I142" s="142"/>
      <c r="J142" s="142"/>
      <c r="K142" s="142"/>
    </row>
    <row r="143" spans="2:11">
      <c r="B143" s="141"/>
      <c r="C143" s="142"/>
      <c r="D143" s="153"/>
      <c r="E143" s="153"/>
      <c r="F143" s="153"/>
      <c r="G143" s="153"/>
      <c r="H143" s="153"/>
      <c r="I143" s="142"/>
      <c r="J143" s="142"/>
      <c r="K143" s="142"/>
    </row>
    <row r="144" spans="2:11">
      <c r="B144" s="141"/>
      <c r="C144" s="142"/>
      <c r="D144" s="153"/>
      <c r="E144" s="153"/>
      <c r="F144" s="153"/>
      <c r="G144" s="153"/>
      <c r="H144" s="153"/>
      <c r="I144" s="142"/>
      <c r="J144" s="142"/>
      <c r="K144" s="142"/>
    </row>
    <row r="145" spans="2:11">
      <c r="B145" s="141"/>
      <c r="C145" s="142"/>
      <c r="D145" s="153"/>
      <c r="E145" s="153"/>
      <c r="F145" s="153"/>
      <c r="G145" s="153"/>
      <c r="H145" s="153"/>
      <c r="I145" s="142"/>
      <c r="J145" s="142"/>
      <c r="K145" s="142"/>
    </row>
    <row r="146" spans="2:11">
      <c r="B146" s="141"/>
      <c r="C146" s="142"/>
      <c r="D146" s="153"/>
      <c r="E146" s="153"/>
      <c r="F146" s="153"/>
      <c r="G146" s="153"/>
      <c r="H146" s="153"/>
      <c r="I146" s="142"/>
      <c r="J146" s="142"/>
      <c r="K146" s="142"/>
    </row>
    <row r="147" spans="2:11">
      <c r="B147" s="141"/>
      <c r="C147" s="142"/>
      <c r="D147" s="153"/>
      <c r="E147" s="153"/>
      <c r="F147" s="153"/>
      <c r="G147" s="153"/>
      <c r="H147" s="153"/>
      <c r="I147" s="142"/>
      <c r="J147" s="142"/>
      <c r="K147" s="142"/>
    </row>
    <row r="148" spans="2:11">
      <c r="B148" s="141"/>
      <c r="C148" s="142"/>
      <c r="D148" s="153"/>
      <c r="E148" s="153"/>
      <c r="F148" s="153"/>
      <c r="G148" s="153"/>
      <c r="H148" s="153"/>
      <c r="I148" s="142"/>
      <c r="J148" s="142"/>
      <c r="K148" s="142"/>
    </row>
    <row r="149" spans="2:11">
      <c r="B149" s="141"/>
      <c r="C149" s="142"/>
      <c r="D149" s="153"/>
      <c r="E149" s="153"/>
      <c r="F149" s="153"/>
      <c r="G149" s="153"/>
      <c r="H149" s="153"/>
      <c r="I149" s="142"/>
      <c r="J149" s="142"/>
      <c r="K149" s="142"/>
    </row>
    <row r="150" spans="2:11">
      <c r="B150" s="141"/>
      <c r="C150" s="142"/>
      <c r="D150" s="153"/>
      <c r="E150" s="153"/>
      <c r="F150" s="153"/>
      <c r="G150" s="153"/>
      <c r="H150" s="153"/>
      <c r="I150" s="142"/>
      <c r="J150" s="142"/>
      <c r="K150" s="142"/>
    </row>
    <row r="151" spans="2:11">
      <c r="B151" s="141"/>
      <c r="C151" s="142"/>
      <c r="D151" s="153"/>
      <c r="E151" s="153"/>
      <c r="F151" s="153"/>
      <c r="G151" s="153"/>
      <c r="H151" s="153"/>
      <c r="I151" s="142"/>
      <c r="J151" s="142"/>
      <c r="K151" s="142"/>
    </row>
    <row r="152" spans="2:11">
      <c r="B152" s="141"/>
      <c r="C152" s="142"/>
      <c r="D152" s="153"/>
      <c r="E152" s="153"/>
      <c r="F152" s="153"/>
      <c r="G152" s="153"/>
      <c r="H152" s="153"/>
      <c r="I152" s="142"/>
      <c r="J152" s="142"/>
      <c r="K152" s="142"/>
    </row>
    <row r="153" spans="2:11">
      <c r="B153" s="141"/>
      <c r="C153" s="142"/>
      <c r="D153" s="153"/>
      <c r="E153" s="153"/>
      <c r="F153" s="153"/>
      <c r="G153" s="153"/>
      <c r="H153" s="153"/>
      <c r="I153" s="142"/>
      <c r="J153" s="142"/>
      <c r="K153" s="142"/>
    </row>
    <row r="154" spans="2:11">
      <c r="B154" s="141"/>
      <c r="C154" s="142"/>
      <c r="D154" s="153"/>
      <c r="E154" s="153"/>
      <c r="F154" s="153"/>
      <c r="G154" s="153"/>
      <c r="H154" s="153"/>
      <c r="I154" s="142"/>
      <c r="J154" s="142"/>
      <c r="K154" s="142"/>
    </row>
    <row r="155" spans="2:11">
      <c r="B155" s="141"/>
      <c r="C155" s="142"/>
      <c r="D155" s="153"/>
      <c r="E155" s="153"/>
      <c r="F155" s="153"/>
      <c r="G155" s="153"/>
      <c r="H155" s="153"/>
      <c r="I155" s="142"/>
      <c r="J155" s="142"/>
      <c r="K155" s="142"/>
    </row>
    <row r="156" spans="2:11">
      <c r="B156" s="141"/>
      <c r="C156" s="142"/>
      <c r="D156" s="153"/>
      <c r="E156" s="153"/>
      <c r="F156" s="153"/>
      <c r="G156" s="153"/>
      <c r="H156" s="153"/>
      <c r="I156" s="142"/>
      <c r="J156" s="142"/>
      <c r="K156" s="142"/>
    </row>
    <row r="157" spans="2:11">
      <c r="B157" s="141"/>
      <c r="C157" s="142"/>
      <c r="D157" s="153"/>
      <c r="E157" s="153"/>
      <c r="F157" s="153"/>
      <c r="G157" s="153"/>
      <c r="H157" s="153"/>
      <c r="I157" s="142"/>
      <c r="J157" s="142"/>
      <c r="K157" s="142"/>
    </row>
    <row r="158" spans="2:11">
      <c r="B158" s="141"/>
      <c r="C158" s="142"/>
      <c r="D158" s="153"/>
      <c r="E158" s="153"/>
      <c r="F158" s="153"/>
      <c r="G158" s="153"/>
      <c r="H158" s="153"/>
      <c r="I158" s="142"/>
      <c r="J158" s="142"/>
      <c r="K158" s="142"/>
    </row>
    <row r="159" spans="2:11">
      <c r="B159" s="141"/>
      <c r="C159" s="142"/>
      <c r="D159" s="153"/>
      <c r="E159" s="153"/>
      <c r="F159" s="153"/>
      <c r="G159" s="153"/>
      <c r="H159" s="153"/>
      <c r="I159" s="142"/>
      <c r="J159" s="142"/>
      <c r="K159" s="142"/>
    </row>
    <row r="160" spans="2:11">
      <c r="B160" s="141"/>
      <c r="C160" s="142"/>
      <c r="D160" s="153"/>
      <c r="E160" s="153"/>
      <c r="F160" s="153"/>
      <c r="G160" s="153"/>
      <c r="H160" s="153"/>
      <c r="I160" s="142"/>
      <c r="J160" s="142"/>
      <c r="K160" s="142"/>
    </row>
    <row r="161" spans="2:11">
      <c r="B161" s="141"/>
      <c r="C161" s="142"/>
      <c r="D161" s="153"/>
      <c r="E161" s="153"/>
      <c r="F161" s="153"/>
      <c r="G161" s="153"/>
      <c r="H161" s="153"/>
      <c r="I161" s="142"/>
      <c r="J161" s="142"/>
      <c r="K161" s="142"/>
    </row>
    <row r="162" spans="2:11">
      <c r="B162" s="141"/>
      <c r="C162" s="142"/>
      <c r="D162" s="153"/>
      <c r="E162" s="153"/>
      <c r="F162" s="153"/>
      <c r="G162" s="153"/>
      <c r="H162" s="153"/>
      <c r="I162" s="142"/>
      <c r="J162" s="142"/>
      <c r="K162" s="142"/>
    </row>
    <row r="163" spans="2:11">
      <c r="B163" s="141"/>
      <c r="C163" s="142"/>
      <c r="D163" s="153"/>
      <c r="E163" s="153"/>
      <c r="F163" s="153"/>
      <c r="G163" s="153"/>
      <c r="H163" s="153"/>
      <c r="I163" s="142"/>
      <c r="J163" s="142"/>
      <c r="K163" s="142"/>
    </row>
    <row r="164" spans="2:11">
      <c r="B164" s="141"/>
      <c r="C164" s="142"/>
      <c r="D164" s="153"/>
      <c r="E164" s="153"/>
      <c r="F164" s="153"/>
      <c r="G164" s="153"/>
      <c r="H164" s="153"/>
      <c r="I164" s="142"/>
      <c r="J164" s="142"/>
      <c r="K164" s="142"/>
    </row>
    <row r="165" spans="2:11">
      <c r="B165" s="141"/>
      <c r="C165" s="142"/>
      <c r="D165" s="153"/>
      <c r="E165" s="153"/>
      <c r="F165" s="153"/>
      <c r="G165" s="153"/>
      <c r="H165" s="153"/>
      <c r="I165" s="142"/>
      <c r="J165" s="142"/>
      <c r="K165" s="142"/>
    </row>
    <row r="166" spans="2:11">
      <c r="B166" s="141"/>
      <c r="C166" s="142"/>
      <c r="D166" s="153"/>
      <c r="E166" s="153"/>
      <c r="F166" s="153"/>
      <c r="G166" s="153"/>
      <c r="H166" s="153"/>
      <c r="I166" s="142"/>
      <c r="J166" s="142"/>
      <c r="K166" s="142"/>
    </row>
    <row r="167" spans="2:11">
      <c r="B167" s="141"/>
      <c r="C167" s="142"/>
      <c r="D167" s="153"/>
      <c r="E167" s="153"/>
      <c r="F167" s="153"/>
      <c r="G167" s="153"/>
      <c r="H167" s="153"/>
      <c r="I167" s="142"/>
      <c r="J167" s="142"/>
      <c r="K167" s="142"/>
    </row>
    <row r="168" spans="2:11">
      <c r="B168" s="141"/>
      <c r="C168" s="142"/>
      <c r="D168" s="153"/>
      <c r="E168" s="153"/>
      <c r="F168" s="153"/>
      <c r="G168" s="153"/>
      <c r="H168" s="153"/>
      <c r="I168" s="142"/>
      <c r="J168" s="142"/>
      <c r="K168" s="142"/>
    </row>
    <row r="169" spans="2:11">
      <c r="B169" s="141"/>
      <c r="C169" s="142"/>
      <c r="D169" s="153"/>
      <c r="E169" s="153"/>
      <c r="F169" s="153"/>
      <c r="G169" s="153"/>
      <c r="H169" s="153"/>
      <c r="I169" s="142"/>
      <c r="J169" s="142"/>
      <c r="K169" s="142"/>
    </row>
    <row r="170" spans="2:11">
      <c r="B170" s="141"/>
      <c r="C170" s="142"/>
      <c r="D170" s="153"/>
      <c r="E170" s="153"/>
      <c r="F170" s="153"/>
      <c r="G170" s="153"/>
      <c r="H170" s="153"/>
      <c r="I170" s="142"/>
      <c r="J170" s="142"/>
      <c r="K170" s="142"/>
    </row>
    <row r="171" spans="2:11">
      <c r="B171" s="141"/>
      <c r="C171" s="142"/>
      <c r="D171" s="153"/>
      <c r="E171" s="153"/>
      <c r="F171" s="153"/>
      <c r="G171" s="153"/>
      <c r="H171" s="153"/>
      <c r="I171" s="142"/>
      <c r="J171" s="142"/>
      <c r="K171" s="142"/>
    </row>
    <row r="172" spans="2:11">
      <c r="B172" s="141"/>
      <c r="C172" s="142"/>
      <c r="D172" s="153"/>
      <c r="E172" s="153"/>
      <c r="F172" s="153"/>
      <c r="G172" s="153"/>
      <c r="H172" s="153"/>
      <c r="I172" s="142"/>
      <c r="J172" s="142"/>
      <c r="K172" s="142"/>
    </row>
    <row r="173" spans="2:11">
      <c r="B173" s="141"/>
      <c r="C173" s="142"/>
      <c r="D173" s="153"/>
      <c r="E173" s="153"/>
      <c r="F173" s="153"/>
      <c r="G173" s="153"/>
      <c r="H173" s="153"/>
      <c r="I173" s="142"/>
      <c r="J173" s="142"/>
      <c r="K173" s="142"/>
    </row>
    <row r="174" spans="2:11">
      <c r="B174" s="141"/>
      <c r="C174" s="142"/>
      <c r="D174" s="153"/>
      <c r="E174" s="153"/>
      <c r="F174" s="153"/>
      <c r="G174" s="153"/>
      <c r="H174" s="153"/>
      <c r="I174" s="142"/>
      <c r="J174" s="142"/>
      <c r="K174" s="142"/>
    </row>
    <row r="175" spans="2:11">
      <c r="B175" s="141"/>
      <c r="C175" s="142"/>
      <c r="D175" s="153"/>
      <c r="E175" s="153"/>
      <c r="F175" s="153"/>
      <c r="G175" s="153"/>
      <c r="H175" s="153"/>
      <c r="I175" s="142"/>
      <c r="J175" s="142"/>
      <c r="K175" s="142"/>
    </row>
    <row r="176" spans="2:11">
      <c r="B176" s="141"/>
      <c r="C176" s="142"/>
      <c r="D176" s="153"/>
      <c r="E176" s="153"/>
      <c r="F176" s="153"/>
      <c r="G176" s="153"/>
      <c r="H176" s="153"/>
      <c r="I176" s="142"/>
      <c r="J176" s="142"/>
      <c r="K176" s="142"/>
    </row>
    <row r="177" spans="2:11">
      <c r="B177" s="141"/>
      <c r="C177" s="142"/>
      <c r="D177" s="153"/>
      <c r="E177" s="153"/>
      <c r="F177" s="153"/>
      <c r="G177" s="153"/>
      <c r="H177" s="153"/>
      <c r="I177" s="142"/>
      <c r="J177" s="142"/>
      <c r="K177" s="142"/>
    </row>
    <row r="178" spans="2:11">
      <c r="B178" s="141"/>
      <c r="C178" s="142"/>
      <c r="D178" s="153"/>
      <c r="E178" s="153"/>
      <c r="F178" s="153"/>
      <c r="G178" s="153"/>
      <c r="H178" s="153"/>
      <c r="I178" s="142"/>
      <c r="J178" s="142"/>
      <c r="K178" s="142"/>
    </row>
    <row r="179" spans="2:11">
      <c r="B179" s="141"/>
      <c r="C179" s="142"/>
      <c r="D179" s="153"/>
      <c r="E179" s="153"/>
      <c r="F179" s="153"/>
      <c r="G179" s="153"/>
      <c r="H179" s="153"/>
      <c r="I179" s="142"/>
      <c r="J179" s="142"/>
      <c r="K179" s="142"/>
    </row>
    <row r="180" spans="2:11">
      <c r="B180" s="141"/>
      <c r="C180" s="142"/>
      <c r="D180" s="153"/>
      <c r="E180" s="153"/>
      <c r="F180" s="153"/>
      <c r="G180" s="153"/>
      <c r="H180" s="153"/>
      <c r="I180" s="142"/>
      <c r="J180" s="142"/>
      <c r="K180" s="142"/>
    </row>
    <row r="181" spans="2:11">
      <c r="B181" s="141"/>
      <c r="C181" s="142"/>
      <c r="D181" s="153"/>
      <c r="E181" s="153"/>
      <c r="F181" s="153"/>
      <c r="G181" s="153"/>
      <c r="H181" s="153"/>
      <c r="I181" s="142"/>
      <c r="J181" s="142"/>
      <c r="K181" s="142"/>
    </row>
    <row r="182" spans="2:11">
      <c r="B182" s="141"/>
      <c r="C182" s="142"/>
      <c r="D182" s="153"/>
      <c r="E182" s="153"/>
      <c r="F182" s="153"/>
      <c r="G182" s="153"/>
      <c r="H182" s="153"/>
      <c r="I182" s="142"/>
      <c r="J182" s="142"/>
      <c r="K182" s="142"/>
    </row>
    <row r="183" spans="2:11">
      <c r="B183" s="141"/>
      <c r="C183" s="142"/>
      <c r="D183" s="153"/>
      <c r="E183" s="153"/>
      <c r="F183" s="153"/>
      <c r="G183" s="153"/>
      <c r="H183" s="153"/>
      <c r="I183" s="142"/>
      <c r="J183" s="142"/>
      <c r="K183" s="142"/>
    </row>
    <row r="184" spans="2:11">
      <c r="B184" s="141"/>
      <c r="C184" s="142"/>
      <c r="D184" s="153"/>
      <c r="E184" s="153"/>
      <c r="F184" s="153"/>
      <c r="G184" s="153"/>
      <c r="H184" s="153"/>
      <c r="I184" s="142"/>
      <c r="J184" s="142"/>
      <c r="K184" s="142"/>
    </row>
    <row r="185" spans="2:11">
      <c r="B185" s="141"/>
      <c r="C185" s="142"/>
      <c r="D185" s="153"/>
      <c r="E185" s="153"/>
      <c r="F185" s="153"/>
      <c r="G185" s="153"/>
      <c r="H185" s="153"/>
      <c r="I185" s="142"/>
      <c r="J185" s="142"/>
      <c r="K185" s="142"/>
    </row>
    <row r="186" spans="2:11">
      <c r="B186" s="141"/>
      <c r="C186" s="142"/>
      <c r="D186" s="153"/>
      <c r="E186" s="153"/>
      <c r="F186" s="153"/>
      <c r="G186" s="153"/>
      <c r="H186" s="153"/>
      <c r="I186" s="142"/>
      <c r="J186" s="142"/>
      <c r="K186" s="142"/>
    </row>
    <row r="187" spans="2:11">
      <c r="B187" s="141"/>
      <c r="C187" s="142"/>
      <c r="D187" s="153"/>
      <c r="E187" s="153"/>
      <c r="F187" s="153"/>
      <c r="G187" s="153"/>
      <c r="H187" s="153"/>
      <c r="I187" s="142"/>
      <c r="J187" s="142"/>
      <c r="K187" s="142"/>
    </row>
    <row r="188" spans="2:11">
      <c r="B188" s="141"/>
      <c r="C188" s="142"/>
      <c r="D188" s="153"/>
      <c r="E188" s="153"/>
      <c r="F188" s="153"/>
      <c r="G188" s="153"/>
      <c r="H188" s="153"/>
      <c r="I188" s="142"/>
      <c r="J188" s="142"/>
      <c r="K188" s="142"/>
    </row>
    <row r="189" spans="2:11">
      <c r="B189" s="141"/>
      <c r="C189" s="142"/>
      <c r="D189" s="153"/>
      <c r="E189" s="153"/>
      <c r="F189" s="153"/>
      <c r="G189" s="153"/>
      <c r="H189" s="153"/>
      <c r="I189" s="142"/>
      <c r="J189" s="142"/>
      <c r="K189" s="142"/>
    </row>
    <row r="190" spans="2:11">
      <c r="B190" s="141"/>
      <c r="C190" s="142"/>
      <c r="D190" s="153"/>
      <c r="E190" s="153"/>
      <c r="F190" s="153"/>
      <c r="G190" s="153"/>
      <c r="H190" s="153"/>
      <c r="I190" s="142"/>
      <c r="J190" s="142"/>
      <c r="K190" s="142"/>
    </row>
    <row r="191" spans="2:11">
      <c r="B191" s="141"/>
      <c r="C191" s="142"/>
      <c r="D191" s="153"/>
      <c r="E191" s="153"/>
      <c r="F191" s="153"/>
      <c r="G191" s="153"/>
      <c r="H191" s="153"/>
      <c r="I191" s="142"/>
      <c r="J191" s="142"/>
      <c r="K191" s="142"/>
    </row>
    <row r="192" spans="2:11">
      <c r="B192" s="141"/>
      <c r="C192" s="142"/>
      <c r="D192" s="153"/>
      <c r="E192" s="153"/>
      <c r="F192" s="153"/>
      <c r="G192" s="153"/>
      <c r="H192" s="153"/>
      <c r="I192" s="142"/>
      <c r="J192" s="142"/>
      <c r="K192" s="142"/>
    </row>
    <row r="193" spans="2:11">
      <c r="B193" s="141"/>
      <c r="C193" s="142"/>
      <c r="D193" s="153"/>
      <c r="E193" s="153"/>
      <c r="F193" s="153"/>
      <c r="G193" s="153"/>
      <c r="H193" s="153"/>
      <c r="I193" s="142"/>
      <c r="J193" s="142"/>
      <c r="K193" s="142"/>
    </row>
    <row r="194" spans="2:11">
      <c r="B194" s="141"/>
      <c r="C194" s="142"/>
      <c r="D194" s="153"/>
      <c r="E194" s="153"/>
      <c r="F194" s="153"/>
      <c r="G194" s="153"/>
      <c r="H194" s="153"/>
      <c r="I194" s="142"/>
      <c r="J194" s="142"/>
      <c r="K194" s="142"/>
    </row>
    <row r="195" spans="2:11">
      <c r="B195" s="141"/>
      <c r="C195" s="142"/>
      <c r="D195" s="153"/>
      <c r="E195" s="153"/>
      <c r="F195" s="153"/>
      <c r="G195" s="153"/>
      <c r="H195" s="153"/>
      <c r="I195" s="142"/>
      <c r="J195" s="142"/>
      <c r="K195" s="142"/>
    </row>
    <row r="196" spans="2:11">
      <c r="B196" s="141"/>
      <c r="C196" s="142"/>
      <c r="D196" s="153"/>
      <c r="E196" s="153"/>
      <c r="F196" s="153"/>
      <c r="G196" s="153"/>
      <c r="H196" s="153"/>
      <c r="I196" s="142"/>
      <c r="J196" s="142"/>
      <c r="K196" s="142"/>
    </row>
    <row r="197" spans="2:11">
      <c r="B197" s="141"/>
      <c r="C197" s="142"/>
      <c r="D197" s="153"/>
      <c r="E197" s="153"/>
      <c r="F197" s="153"/>
      <c r="G197" s="153"/>
      <c r="H197" s="153"/>
      <c r="I197" s="142"/>
      <c r="J197" s="142"/>
      <c r="K197" s="142"/>
    </row>
    <row r="198" spans="2:11">
      <c r="B198" s="141"/>
      <c r="C198" s="142"/>
      <c r="D198" s="153"/>
      <c r="E198" s="153"/>
      <c r="F198" s="153"/>
      <c r="G198" s="153"/>
      <c r="H198" s="153"/>
      <c r="I198" s="142"/>
      <c r="J198" s="142"/>
      <c r="K198" s="142"/>
    </row>
    <row r="199" spans="2:11">
      <c r="B199" s="141"/>
      <c r="C199" s="142"/>
      <c r="D199" s="153"/>
      <c r="E199" s="153"/>
      <c r="F199" s="153"/>
      <c r="G199" s="153"/>
      <c r="H199" s="153"/>
      <c r="I199" s="142"/>
      <c r="J199" s="142"/>
      <c r="K199" s="142"/>
    </row>
    <row r="200" spans="2:11">
      <c r="B200" s="141"/>
      <c r="C200" s="142"/>
      <c r="D200" s="153"/>
      <c r="E200" s="153"/>
      <c r="F200" s="153"/>
      <c r="G200" s="153"/>
      <c r="H200" s="153"/>
      <c r="I200" s="142"/>
      <c r="J200" s="142"/>
      <c r="K200" s="142"/>
    </row>
    <row r="201" spans="2:11">
      <c r="B201" s="141"/>
      <c r="C201" s="142"/>
      <c r="D201" s="153"/>
      <c r="E201" s="153"/>
      <c r="F201" s="153"/>
      <c r="G201" s="153"/>
      <c r="H201" s="153"/>
      <c r="I201" s="142"/>
      <c r="J201" s="142"/>
      <c r="K201" s="142"/>
    </row>
    <row r="202" spans="2:11">
      <c r="B202" s="141"/>
      <c r="C202" s="142"/>
      <c r="D202" s="153"/>
      <c r="E202" s="153"/>
      <c r="F202" s="153"/>
      <c r="G202" s="153"/>
      <c r="H202" s="153"/>
      <c r="I202" s="142"/>
      <c r="J202" s="142"/>
      <c r="K202" s="142"/>
    </row>
    <row r="203" spans="2:11">
      <c r="B203" s="141"/>
      <c r="C203" s="142"/>
      <c r="D203" s="153"/>
      <c r="E203" s="153"/>
      <c r="F203" s="153"/>
      <c r="G203" s="153"/>
      <c r="H203" s="153"/>
      <c r="I203" s="142"/>
      <c r="J203" s="142"/>
      <c r="K203" s="142"/>
    </row>
    <row r="204" spans="2:11">
      <c r="B204" s="141"/>
      <c r="C204" s="142"/>
      <c r="D204" s="153"/>
      <c r="E204" s="153"/>
      <c r="F204" s="153"/>
      <c r="G204" s="153"/>
      <c r="H204" s="153"/>
      <c r="I204" s="142"/>
      <c r="J204" s="142"/>
      <c r="K204" s="142"/>
    </row>
    <row r="205" spans="2:11">
      <c r="B205" s="141"/>
      <c r="C205" s="142"/>
      <c r="D205" s="153"/>
      <c r="E205" s="153"/>
      <c r="F205" s="153"/>
      <c r="G205" s="153"/>
      <c r="H205" s="153"/>
      <c r="I205" s="142"/>
      <c r="J205" s="142"/>
      <c r="K205" s="142"/>
    </row>
    <row r="206" spans="2:11">
      <c r="B206" s="141"/>
      <c r="C206" s="142"/>
      <c r="D206" s="153"/>
      <c r="E206" s="153"/>
      <c r="F206" s="153"/>
      <c r="G206" s="153"/>
      <c r="H206" s="153"/>
      <c r="I206" s="142"/>
      <c r="J206" s="142"/>
      <c r="K206" s="142"/>
    </row>
    <row r="207" spans="2:11">
      <c r="B207" s="141"/>
      <c r="C207" s="142"/>
      <c r="D207" s="153"/>
      <c r="E207" s="153"/>
      <c r="F207" s="153"/>
      <c r="G207" s="153"/>
      <c r="H207" s="153"/>
      <c r="I207" s="142"/>
      <c r="J207" s="142"/>
      <c r="K207" s="142"/>
    </row>
    <row r="208" spans="2:11">
      <c r="B208" s="141"/>
      <c r="C208" s="142"/>
      <c r="D208" s="153"/>
      <c r="E208" s="153"/>
      <c r="F208" s="153"/>
      <c r="G208" s="153"/>
      <c r="H208" s="153"/>
      <c r="I208" s="142"/>
      <c r="J208" s="142"/>
      <c r="K208" s="142"/>
    </row>
    <row r="209" spans="2:11">
      <c r="B209" s="141"/>
      <c r="C209" s="142"/>
      <c r="D209" s="153"/>
      <c r="E209" s="153"/>
      <c r="F209" s="153"/>
      <c r="G209" s="153"/>
      <c r="H209" s="153"/>
      <c r="I209" s="142"/>
      <c r="J209" s="142"/>
      <c r="K209" s="142"/>
    </row>
    <row r="210" spans="2:11">
      <c r="B210" s="141"/>
      <c r="C210" s="142"/>
      <c r="D210" s="153"/>
      <c r="E210" s="153"/>
      <c r="F210" s="153"/>
      <c r="G210" s="153"/>
      <c r="H210" s="153"/>
      <c r="I210" s="142"/>
      <c r="J210" s="142"/>
      <c r="K210" s="142"/>
    </row>
    <row r="211" spans="2:11">
      <c r="B211" s="141"/>
      <c r="C211" s="142"/>
      <c r="D211" s="153"/>
      <c r="E211" s="153"/>
      <c r="F211" s="153"/>
      <c r="G211" s="153"/>
      <c r="H211" s="153"/>
      <c r="I211" s="142"/>
      <c r="J211" s="142"/>
      <c r="K211" s="142"/>
    </row>
    <row r="212" spans="2:11">
      <c r="B212" s="141"/>
      <c r="C212" s="142"/>
      <c r="D212" s="153"/>
      <c r="E212" s="153"/>
      <c r="F212" s="153"/>
      <c r="G212" s="153"/>
      <c r="H212" s="153"/>
      <c r="I212" s="142"/>
      <c r="J212" s="142"/>
      <c r="K212" s="142"/>
    </row>
    <row r="213" spans="2:11">
      <c r="B213" s="141"/>
      <c r="C213" s="142"/>
      <c r="D213" s="153"/>
      <c r="E213" s="153"/>
      <c r="F213" s="153"/>
      <c r="G213" s="153"/>
      <c r="H213" s="153"/>
      <c r="I213" s="142"/>
      <c r="J213" s="142"/>
      <c r="K213" s="142"/>
    </row>
    <row r="214" spans="2:11">
      <c r="B214" s="141"/>
      <c r="C214" s="142"/>
      <c r="D214" s="153"/>
      <c r="E214" s="153"/>
      <c r="F214" s="153"/>
      <c r="G214" s="153"/>
      <c r="H214" s="153"/>
      <c r="I214" s="142"/>
      <c r="J214" s="142"/>
      <c r="K214" s="142"/>
    </row>
    <row r="215" spans="2:11">
      <c r="B215" s="141"/>
      <c r="C215" s="142"/>
      <c r="D215" s="153"/>
      <c r="E215" s="153"/>
      <c r="F215" s="153"/>
      <c r="G215" s="153"/>
      <c r="H215" s="153"/>
      <c r="I215" s="142"/>
      <c r="J215" s="142"/>
      <c r="K215" s="142"/>
    </row>
    <row r="216" spans="2:11">
      <c r="B216" s="141"/>
      <c r="C216" s="142"/>
      <c r="D216" s="153"/>
      <c r="E216" s="153"/>
      <c r="F216" s="153"/>
      <c r="G216" s="153"/>
      <c r="H216" s="153"/>
      <c r="I216" s="142"/>
      <c r="J216" s="142"/>
      <c r="K216" s="142"/>
    </row>
    <row r="217" spans="2:11">
      <c r="B217" s="141"/>
      <c r="C217" s="142"/>
      <c r="D217" s="153"/>
      <c r="E217" s="153"/>
      <c r="F217" s="153"/>
      <c r="G217" s="153"/>
      <c r="H217" s="153"/>
      <c r="I217" s="142"/>
      <c r="J217" s="142"/>
      <c r="K217" s="142"/>
    </row>
    <row r="218" spans="2:11">
      <c r="B218" s="141"/>
      <c r="C218" s="142"/>
      <c r="D218" s="153"/>
      <c r="E218" s="153"/>
      <c r="F218" s="153"/>
      <c r="G218" s="153"/>
      <c r="H218" s="153"/>
      <c r="I218" s="142"/>
      <c r="J218" s="142"/>
      <c r="K218" s="142"/>
    </row>
    <row r="219" spans="2:11">
      <c r="B219" s="141"/>
      <c r="C219" s="142"/>
      <c r="D219" s="153"/>
      <c r="E219" s="153"/>
      <c r="F219" s="153"/>
      <c r="G219" s="153"/>
      <c r="H219" s="153"/>
      <c r="I219" s="142"/>
      <c r="J219" s="142"/>
      <c r="K219" s="142"/>
    </row>
    <row r="220" spans="2:11">
      <c r="B220" s="141"/>
      <c r="C220" s="142"/>
      <c r="D220" s="153"/>
      <c r="E220" s="153"/>
      <c r="F220" s="153"/>
      <c r="G220" s="153"/>
      <c r="H220" s="153"/>
      <c r="I220" s="142"/>
      <c r="J220" s="142"/>
      <c r="K220" s="142"/>
    </row>
    <row r="221" spans="2:11">
      <c r="B221" s="141"/>
      <c r="C221" s="142"/>
      <c r="D221" s="153"/>
      <c r="E221" s="153"/>
      <c r="F221" s="153"/>
      <c r="G221" s="153"/>
      <c r="H221" s="153"/>
      <c r="I221" s="142"/>
      <c r="J221" s="142"/>
      <c r="K221" s="142"/>
    </row>
    <row r="222" spans="2:11">
      <c r="B222" s="141"/>
      <c r="C222" s="142"/>
      <c r="D222" s="153"/>
      <c r="E222" s="153"/>
      <c r="F222" s="153"/>
      <c r="G222" s="153"/>
      <c r="H222" s="153"/>
      <c r="I222" s="142"/>
      <c r="J222" s="142"/>
      <c r="K222" s="142"/>
    </row>
    <row r="223" spans="2:11">
      <c r="B223" s="141"/>
      <c r="C223" s="142"/>
      <c r="D223" s="153"/>
      <c r="E223" s="153"/>
      <c r="F223" s="153"/>
      <c r="G223" s="153"/>
      <c r="H223" s="153"/>
      <c r="I223" s="142"/>
      <c r="J223" s="142"/>
      <c r="K223" s="142"/>
    </row>
    <row r="224" spans="2:11">
      <c r="B224" s="141"/>
      <c r="C224" s="142"/>
      <c r="D224" s="153"/>
      <c r="E224" s="153"/>
      <c r="F224" s="153"/>
      <c r="G224" s="153"/>
      <c r="H224" s="153"/>
      <c r="I224" s="142"/>
      <c r="J224" s="142"/>
      <c r="K224" s="142"/>
    </row>
    <row r="225" spans="2:11">
      <c r="B225" s="141"/>
      <c r="C225" s="142"/>
      <c r="D225" s="153"/>
      <c r="E225" s="153"/>
      <c r="F225" s="153"/>
      <c r="G225" s="153"/>
      <c r="H225" s="153"/>
      <c r="I225" s="142"/>
      <c r="J225" s="142"/>
      <c r="K225" s="142"/>
    </row>
    <row r="226" spans="2:11">
      <c r="B226" s="141"/>
      <c r="C226" s="142"/>
      <c r="D226" s="153"/>
      <c r="E226" s="153"/>
      <c r="F226" s="153"/>
      <c r="G226" s="153"/>
      <c r="H226" s="153"/>
      <c r="I226" s="142"/>
      <c r="J226" s="142"/>
      <c r="K226" s="142"/>
    </row>
    <row r="227" spans="2:11">
      <c r="B227" s="141"/>
      <c r="C227" s="142"/>
      <c r="D227" s="153"/>
      <c r="E227" s="153"/>
      <c r="F227" s="153"/>
      <c r="G227" s="153"/>
      <c r="H227" s="153"/>
      <c r="I227" s="142"/>
      <c r="J227" s="142"/>
      <c r="K227" s="142"/>
    </row>
    <row r="228" spans="2:11">
      <c r="B228" s="141"/>
      <c r="C228" s="142"/>
      <c r="D228" s="153"/>
      <c r="E228" s="153"/>
      <c r="F228" s="153"/>
      <c r="G228" s="153"/>
      <c r="H228" s="153"/>
      <c r="I228" s="142"/>
      <c r="J228" s="142"/>
      <c r="K228" s="142"/>
    </row>
    <row r="229" spans="2:11">
      <c r="B229" s="141"/>
      <c r="C229" s="142"/>
      <c r="D229" s="153"/>
      <c r="E229" s="153"/>
      <c r="F229" s="153"/>
      <c r="G229" s="153"/>
      <c r="H229" s="153"/>
      <c r="I229" s="142"/>
      <c r="J229" s="142"/>
      <c r="K229" s="142"/>
    </row>
    <row r="230" spans="2:11">
      <c r="B230" s="141"/>
      <c r="C230" s="142"/>
      <c r="D230" s="153"/>
      <c r="E230" s="153"/>
      <c r="F230" s="153"/>
      <c r="G230" s="153"/>
      <c r="H230" s="153"/>
      <c r="I230" s="142"/>
      <c r="J230" s="142"/>
      <c r="K230" s="142"/>
    </row>
    <row r="231" spans="2:11">
      <c r="B231" s="141"/>
      <c r="C231" s="142"/>
      <c r="D231" s="153"/>
      <c r="E231" s="153"/>
      <c r="F231" s="153"/>
      <c r="G231" s="153"/>
      <c r="H231" s="153"/>
      <c r="I231" s="142"/>
      <c r="J231" s="142"/>
      <c r="K231" s="142"/>
    </row>
    <row r="232" spans="2:11">
      <c r="B232" s="141"/>
      <c r="C232" s="142"/>
      <c r="D232" s="153"/>
      <c r="E232" s="153"/>
      <c r="F232" s="153"/>
      <c r="G232" s="153"/>
      <c r="H232" s="153"/>
      <c r="I232" s="142"/>
      <c r="J232" s="142"/>
      <c r="K232" s="142"/>
    </row>
    <row r="233" spans="2:11">
      <c r="B233" s="141"/>
      <c r="C233" s="142"/>
      <c r="D233" s="153"/>
      <c r="E233" s="153"/>
      <c r="F233" s="153"/>
      <c r="G233" s="153"/>
      <c r="H233" s="153"/>
      <c r="I233" s="142"/>
      <c r="J233" s="142"/>
      <c r="K233" s="142"/>
    </row>
    <row r="234" spans="2:11">
      <c r="B234" s="141"/>
      <c r="C234" s="142"/>
      <c r="D234" s="153"/>
      <c r="E234" s="153"/>
      <c r="F234" s="153"/>
      <c r="G234" s="153"/>
      <c r="H234" s="153"/>
      <c r="I234" s="142"/>
      <c r="J234" s="142"/>
      <c r="K234" s="142"/>
    </row>
    <row r="235" spans="2:11">
      <c r="B235" s="141"/>
      <c r="C235" s="142"/>
      <c r="D235" s="153"/>
      <c r="E235" s="153"/>
      <c r="F235" s="153"/>
      <c r="G235" s="153"/>
      <c r="H235" s="153"/>
      <c r="I235" s="142"/>
      <c r="J235" s="142"/>
      <c r="K235" s="142"/>
    </row>
    <row r="236" spans="2:11">
      <c r="B236" s="141"/>
      <c r="C236" s="142"/>
      <c r="D236" s="153"/>
      <c r="E236" s="153"/>
      <c r="F236" s="153"/>
      <c r="G236" s="153"/>
      <c r="H236" s="153"/>
      <c r="I236" s="142"/>
      <c r="J236" s="142"/>
      <c r="K236" s="142"/>
    </row>
    <row r="237" spans="2:11">
      <c r="B237" s="141"/>
      <c r="C237" s="142"/>
      <c r="D237" s="153"/>
      <c r="E237" s="153"/>
      <c r="F237" s="153"/>
      <c r="G237" s="153"/>
      <c r="H237" s="153"/>
      <c r="I237" s="142"/>
      <c r="J237" s="142"/>
      <c r="K237" s="142"/>
    </row>
    <row r="238" spans="2:11">
      <c r="B238" s="141"/>
      <c r="C238" s="142"/>
      <c r="D238" s="153"/>
      <c r="E238" s="153"/>
      <c r="F238" s="153"/>
      <c r="G238" s="153"/>
      <c r="H238" s="153"/>
      <c r="I238" s="142"/>
      <c r="J238" s="142"/>
      <c r="K238" s="142"/>
    </row>
    <row r="239" spans="2:11">
      <c r="B239" s="141"/>
      <c r="C239" s="142"/>
      <c r="D239" s="153"/>
      <c r="E239" s="153"/>
      <c r="F239" s="153"/>
      <c r="G239" s="153"/>
      <c r="H239" s="153"/>
      <c r="I239" s="142"/>
      <c r="J239" s="142"/>
      <c r="K239" s="142"/>
    </row>
    <row r="240" spans="2:11">
      <c r="B240" s="141"/>
      <c r="C240" s="142"/>
      <c r="D240" s="153"/>
      <c r="E240" s="153"/>
      <c r="F240" s="153"/>
      <c r="G240" s="153"/>
      <c r="H240" s="153"/>
      <c r="I240" s="142"/>
      <c r="J240" s="142"/>
      <c r="K240" s="142"/>
    </row>
    <row r="241" spans="2:11">
      <c r="B241" s="141"/>
      <c r="C241" s="142"/>
      <c r="D241" s="153"/>
      <c r="E241" s="153"/>
      <c r="F241" s="153"/>
      <c r="G241" s="153"/>
      <c r="H241" s="153"/>
      <c r="I241" s="142"/>
      <c r="J241" s="142"/>
      <c r="K241" s="142"/>
    </row>
    <row r="242" spans="2:11">
      <c r="B242" s="141"/>
      <c r="C242" s="142"/>
      <c r="D242" s="153"/>
      <c r="E242" s="153"/>
      <c r="F242" s="153"/>
      <c r="G242" s="153"/>
      <c r="H242" s="153"/>
      <c r="I242" s="142"/>
      <c r="J242" s="142"/>
      <c r="K242" s="142"/>
    </row>
    <row r="243" spans="2:11">
      <c r="B243" s="141"/>
      <c r="C243" s="142"/>
      <c r="D243" s="153"/>
      <c r="E243" s="153"/>
      <c r="F243" s="153"/>
      <c r="G243" s="153"/>
      <c r="H243" s="153"/>
      <c r="I243" s="142"/>
      <c r="J243" s="142"/>
      <c r="K243" s="142"/>
    </row>
    <row r="244" spans="2:11">
      <c r="B244" s="141"/>
      <c r="C244" s="142"/>
      <c r="D244" s="153"/>
      <c r="E244" s="153"/>
      <c r="F244" s="153"/>
      <c r="G244" s="153"/>
      <c r="H244" s="153"/>
      <c r="I244" s="142"/>
      <c r="J244" s="142"/>
      <c r="K244" s="142"/>
    </row>
    <row r="245" spans="2:11">
      <c r="B245" s="141"/>
      <c r="C245" s="142"/>
      <c r="D245" s="153"/>
      <c r="E245" s="153"/>
      <c r="F245" s="153"/>
      <c r="G245" s="153"/>
      <c r="H245" s="153"/>
      <c r="I245" s="142"/>
      <c r="J245" s="142"/>
      <c r="K245" s="142"/>
    </row>
    <row r="246" spans="2:11">
      <c r="B246" s="141"/>
      <c r="C246" s="142"/>
      <c r="D246" s="153"/>
      <c r="E246" s="153"/>
      <c r="F246" s="153"/>
      <c r="G246" s="153"/>
      <c r="H246" s="153"/>
      <c r="I246" s="142"/>
      <c r="J246" s="142"/>
      <c r="K246" s="142"/>
    </row>
    <row r="247" spans="2:11">
      <c r="B247" s="141"/>
      <c r="C247" s="142"/>
      <c r="D247" s="153"/>
      <c r="E247" s="153"/>
      <c r="F247" s="153"/>
      <c r="G247" s="153"/>
      <c r="H247" s="153"/>
      <c r="I247" s="142"/>
      <c r="J247" s="142"/>
      <c r="K247" s="142"/>
    </row>
    <row r="248" spans="2:11">
      <c r="B248" s="141"/>
      <c r="C248" s="142"/>
      <c r="D248" s="153"/>
      <c r="E248" s="153"/>
      <c r="F248" s="153"/>
      <c r="G248" s="153"/>
      <c r="H248" s="153"/>
      <c r="I248" s="142"/>
      <c r="J248" s="142"/>
      <c r="K248" s="142"/>
    </row>
    <row r="249" spans="2:11">
      <c r="B249" s="141"/>
      <c r="C249" s="142"/>
      <c r="D249" s="153"/>
      <c r="E249" s="153"/>
      <c r="F249" s="153"/>
      <c r="G249" s="153"/>
      <c r="H249" s="153"/>
      <c r="I249" s="142"/>
      <c r="J249" s="142"/>
      <c r="K249" s="142"/>
    </row>
    <row r="250" spans="2:11">
      <c r="B250" s="141"/>
      <c r="C250" s="142"/>
      <c r="D250" s="153"/>
      <c r="E250" s="153"/>
      <c r="F250" s="153"/>
      <c r="G250" s="153"/>
      <c r="H250" s="153"/>
      <c r="I250" s="142"/>
      <c r="J250" s="142"/>
      <c r="K250" s="142"/>
    </row>
    <row r="251" spans="2:11">
      <c r="B251" s="141"/>
      <c r="C251" s="142"/>
      <c r="D251" s="153"/>
      <c r="E251" s="153"/>
      <c r="F251" s="153"/>
      <c r="G251" s="153"/>
      <c r="H251" s="153"/>
      <c r="I251" s="142"/>
      <c r="J251" s="142"/>
      <c r="K251" s="142"/>
    </row>
    <row r="252" spans="2:11">
      <c r="B252" s="141"/>
      <c r="C252" s="142"/>
      <c r="D252" s="153"/>
      <c r="E252" s="153"/>
      <c r="F252" s="153"/>
      <c r="G252" s="153"/>
      <c r="H252" s="153"/>
      <c r="I252" s="142"/>
      <c r="J252" s="142"/>
      <c r="K252" s="142"/>
    </row>
    <row r="253" spans="2:11">
      <c r="B253" s="141"/>
      <c r="C253" s="142"/>
      <c r="D253" s="153"/>
      <c r="E253" s="153"/>
      <c r="F253" s="153"/>
      <c r="G253" s="153"/>
      <c r="H253" s="153"/>
      <c r="I253" s="142"/>
      <c r="J253" s="142"/>
      <c r="K253" s="142"/>
    </row>
    <row r="254" spans="2:11">
      <c r="B254" s="141"/>
      <c r="C254" s="142"/>
      <c r="D254" s="153"/>
      <c r="E254" s="153"/>
      <c r="F254" s="153"/>
      <c r="G254" s="153"/>
      <c r="H254" s="153"/>
      <c r="I254" s="142"/>
      <c r="J254" s="142"/>
      <c r="K254" s="142"/>
    </row>
    <row r="255" spans="2:11">
      <c r="B255" s="141"/>
      <c r="C255" s="142"/>
      <c r="D255" s="153"/>
      <c r="E255" s="153"/>
      <c r="F255" s="153"/>
      <c r="G255" s="153"/>
      <c r="H255" s="153"/>
      <c r="I255" s="142"/>
      <c r="J255" s="142"/>
      <c r="K255" s="142"/>
    </row>
    <row r="256" spans="2:11">
      <c r="B256" s="141"/>
      <c r="C256" s="142"/>
      <c r="D256" s="153"/>
      <c r="E256" s="153"/>
      <c r="F256" s="153"/>
      <c r="G256" s="153"/>
      <c r="H256" s="153"/>
      <c r="I256" s="142"/>
      <c r="J256" s="142"/>
      <c r="K256" s="142"/>
    </row>
    <row r="257" spans="2:11">
      <c r="B257" s="141"/>
      <c r="C257" s="142"/>
      <c r="D257" s="153"/>
      <c r="E257" s="153"/>
      <c r="F257" s="153"/>
      <c r="G257" s="153"/>
      <c r="H257" s="153"/>
      <c r="I257" s="142"/>
      <c r="J257" s="142"/>
      <c r="K257" s="142"/>
    </row>
    <row r="258" spans="2:11">
      <c r="B258" s="141"/>
      <c r="C258" s="142"/>
      <c r="D258" s="153"/>
      <c r="E258" s="153"/>
      <c r="F258" s="153"/>
      <c r="G258" s="153"/>
      <c r="H258" s="153"/>
      <c r="I258" s="142"/>
      <c r="J258" s="142"/>
      <c r="K258" s="142"/>
    </row>
    <row r="259" spans="2:11">
      <c r="B259" s="141"/>
      <c r="C259" s="142"/>
      <c r="D259" s="153"/>
      <c r="E259" s="153"/>
      <c r="F259" s="153"/>
      <c r="G259" s="153"/>
      <c r="H259" s="153"/>
      <c r="I259" s="142"/>
      <c r="J259" s="142"/>
      <c r="K259" s="142"/>
    </row>
    <row r="260" spans="2:11">
      <c r="B260" s="141"/>
      <c r="C260" s="142"/>
      <c r="D260" s="153"/>
      <c r="E260" s="153"/>
      <c r="F260" s="153"/>
      <c r="G260" s="153"/>
      <c r="H260" s="153"/>
      <c r="I260" s="142"/>
      <c r="J260" s="142"/>
      <c r="K260" s="142"/>
    </row>
    <row r="261" spans="2:11">
      <c r="B261" s="141"/>
      <c r="C261" s="142"/>
      <c r="D261" s="153"/>
      <c r="E261" s="153"/>
      <c r="F261" s="153"/>
      <c r="G261" s="153"/>
      <c r="H261" s="153"/>
      <c r="I261" s="142"/>
      <c r="J261" s="142"/>
      <c r="K261" s="142"/>
    </row>
    <row r="262" spans="2:11">
      <c r="B262" s="141"/>
      <c r="C262" s="142"/>
      <c r="D262" s="153"/>
      <c r="E262" s="153"/>
      <c r="F262" s="153"/>
      <c r="G262" s="153"/>
      <c r="H262" s="153"/>
      <c r="I262" s="142"/>
      <c r="J262" s="142"/>
      <c r="K262" s="142"/>
    </row>
    <row r="263" spans="2:11">
      <c r="B263" s="141"/>
      <c r="C263" s="142"/>
      <c r="D263" s="153"/>
      <c r="E263" s="153"/>
      <c r="F263" s="153"/>
      <c r="G263" s="153"/>
      <c r="H263" s="153"/>
      <c r="I263" s="142"/>
      <c r="J263" s="142"/>
      <c r="K263" s="142"/>
    </row>
    <row r="264" spans="2:11">
      <c r="B264" s="141"/>
      <c r="C264" s="142"/>
      <c r="D264" s="153"/>
      <c r="E264" s="153"/>
      <c r="F264" s="153"/>
      <c r="G264" s="153"/>
      <c r="H264" s="153"/>
      <c r="I264" s="142"/>
      <c r="J264" s="142"/>
      <c r="K264" s="142"/>
    </row>
    <row r="265" spans="2:11">
      <c r="B265" s="141"/>
      <c r="C265" s="142"/>
      <c r="D265" s="153"/>
      <c r="E265" s="153"/>
      <c r="F265" s="153"/>
      <c r="G265" s="153"/>
      <c r="H265" s="153"/>
      <c r="I265" s="142"/>
      <c r="J265" s="142"/>
      <c r="K265" s="142"/>
    </row>
    <row r="266" spans="2:11">
      <c r="B266" s="141"/>
      <c r="C266" s="142"/>
      <c r="D266" s="153"/>
      <c r="E266" s="153"/>
      <c r="F266" s="153"/>
      <c r="G266" s="153"/>
      <c r="H266" s="153"/>
      <c r="I266" s="142"/>
      <c r="J266" s="142"/>
      <c r="K266" s="142"/>
    </row>
    <row r="267" spans="2:11">
      <c r="B267" s="141"/>
      <c r="C267" s="142"/>
      <c r="D267" s="153"/>
      <c r="E267" s="153"/>
      <c r="F267" s="153"/>
      <c r="G267" s="153"/>
      <c r="H267" s="153"/>
      <c r="I267" s="142"/>
      <c r="J267" s="142"/>
      <c r="K267" s="142"/>
    </row>
    <row r="268" spans="2:11">
      <c r="B268" s="141"/>
      <c r="C268" s="142"/>
      <c r="D268" s="153"/>
      <c r="E268" s="153"/>
      <c r="F268" s="153"/>
      <c r="G268" s="153"/>
      <c r="H268" s="153"/>
      <c r="I268" s="142"/>
      <c r="J268" s="142"/>
      <c r="K268" s="142"/>
    </row>
    <row r="269" spans="2:11">
      <c r="B269" s="141"/>
      <c r="C269" s="142"/>
      <c r="D269" s="153"/>
      <c r="E269" s="153"/>
      <c r="F269" s="153"/>
      <c r="G269" s="153"/>
      <c r="H269" s="153"/>
      <c r="I269" s="142"/>
      <c r="J269" s="142"/>
      <c r="K269" s="142"/>
    </row>
    <row r="270" spans="2:11">
      <c r="B270" s="141"/>
      <c r="C270" s="142"/>
      <c r="D270" s="153"/>
      <c r="E270" s="153"/>
      <c r="F270" s="153"/>
      <c r="G270" s="153"/>
      <c r="H270" s="153"/>
      <c r="I270" s="142"/>
      <c r="J270" s="142"/>
      <c r="K270" s="142"/>
    </row>
    <row r="271" spans="2:11">
      <c r="B271" s="141"/>
      <c r="C271" s="142"/>
      <c r="D271" s="153"/>
      <c r="E271" s="153"/>
      <c r="F271" s="153"/>
      <c r="G271" s="153"/>
      <c r="H271" s="153"/>
      <c r="I271" s="142"/>
      <c r="J271" s="142"/>
      <c r="K271" s="142"/>
    </row>
    <row r="272" spans="2:11">
      <c r="B272" s="141"/>
      <c r="C272" s="142"/>
      <c r="D272" s="153"/>
      <c r="E272" s="153"/>
      <c r="F272" s="153"/>
      <c r="G272" s="153"/>
      <c r="H272" s="153"/>
      <c r="I272" s="142"/>
      <c r="J272" s="142"/>
      <c r="K272" s="142"/>
    </row>
    <row r="273" spans="2:11">
      <c r="B273" s="141"/>
      <c r="C273" s="142"/>
      <c r="D273" s="153"/>
      <c r="E273" s="153"/>
      <c r="F273" s="153"/>
      <c r="G273" s="153"/>
      <c r="H273" s="153"/>
      <c r="I273" s="142"/>
      <c r="J273" s="142"/>
      <c r="K273" s="142"/>
    </row>
    <row r="274" spans="2:11">
      <c r="B274" s="141"/>
      <c r="C274" s="142"/>
      <c r="D274" s="153"/>
      <c r="E274" s="153"/>
      <c r="F274" s="153"/>
      <c r="G274" s="153"/>
      <c r="H274" s="153"/>
      <c r="I274" s="142"/>
      <c r="J274" s="142"/>
      <c r="K274" s="142"/>
    </row>
    <row r="275" spans="2:11">
      <c r="B275" s="141"/>
      <c r="C275" s="142"/>
      <c r="D275" s="153"/>
      <c r="E275" s="153"/>
      <c r="F275" s="153"/>
      <c r="G275" s="153"/>
      <c r="H275" s="153"/>
      <c r="I275" s="142"/>
      <c r="J275" s="142"/>
      <c r="K275" s="142"/>
    </row>
    <row r="276" spans="2:11">
      <c r="B276" s="141"/>
      <c r="C276" s="142"/>
      <c r="D276" s="153"/>
      <c r="E276" s="153"/>
      <c r="F276" s="153"/>
      <c r="G276" s="153"/>
      <c r="H276" s="153"/>
      <c r="I276" s="142"/>
      <c r="J276" s="142"/>
      <c r="K276" s="142"/>
    </row>
    <row r="277" spans="2:11">
      <c r="B277" s="141"/>
      <c r="C277" s="142"/>
      <c r="D277" s="153"/>
      <c r="E277" s="153"/>
      <c r="F277" s="153"/>
      <c r="G277" s="153"/>
      <c r="H277" s="153"/>
      <c r="I277" s="142"/>
      <c r="J277" s="142"/>
      <c r="K277" s="142"/>
    </row>
    <row r="278" spans="2:11">
      <c r="B278" s="141"/>
      <c r="C278" s="142"/>
      <c r="D278" s="153"/>
      <c r="E278" s="153"/>
      <c r="F278" s="153"/>
      <c r="G278" s="153"/>
      <c r="H278" s="153"/>
      <c r="I278" s="142"/>
      <c r="J278" s="142"/>
      <c r="K278" s="142"/>
    </row>
    <row r="279" spans="2:11">
      <c r="B279" s="141"/>
      <c r="C279" s="142"/>
      <c r="D279" s="153"/>
      <c r="E279" s="153"/>
      <c r="F279" s="153"/>
      <c r="G279" s="153"/>
      <c r="H279" s="153"/>
      <c r="I279" s="142"/>
      <c r="J279" s="142"/>
      <c r="K279" s="142"/>
    </row>
    <row r="280" spans="2:11">
      <c r="B280" s="141"/>
      <c r="C280" s="142"/>
      <c r="D280" s="153"/>
      <c r="E280" s="153"/>
      <c r="F280" s="153"/>
      <c r="G280" s="153"/>
      <c r="H280" s="153"/>
      <c r="I280" s="142"/>
      <c r="J280" s="142"/>
      <c r="K280" s="142"/>
    </row>
    <row r="281" spans="2:11">
      <c r="B281" s="141"/>
      <c r="C281" s="142"/>
      <c r="D281" s="153"/>
      <c r="E281" s="153"/>
      <c r="F281" s="153"/>
      <c r="G281" s="153"/>
      <c r="H281" s="153"/>
      <c r="I281" s="142"/>
      <c r="J281" s="142"/>
      <c r="K281" s="142"/>
    </row>
    <row r="282" spans="2:11">
      <c r="B282" s="141"/>
      <c r="C282" s="142"/>
      <c r="D282" s="153"/>
      <c r="E282" s="153"/>
      <c r="F282" s="153"/>
      <c r="G282" s="153"/>
      <c r="H282" s="153"/>
      <c r="I282" s="142"/>
      <c r="J282" s="142"/>
      <c r="K282" s="142"/>
    </row>
    <row r="283" spans="2:11">
      <c r="B283" s="141"/>
      <c r="C283" s="142"/>
      <c r="D283" s="153"/>
      <c r="E283" s="153"/>
      <c r="F283" s="153"/>
      <c r="G283" s="153"/>
      <c r="H283" s="153"/>
      <c r="I283" s="142"/>
      <c r="J283" s="142"/>
      <c r="K283" s="142"/>
    </row>
    <row r="284" spans="2:11">
      <c r="B284" s="141"/>
      <c r="C284" s="142"/>
      <c r="D284" s="153"/>
      <c r="E284" s="153"/>
      <c r="F284" s="153"/>
      <c r="G284" s="153"/>
      <c r="H284" s="153"/>
      <c r="I284" s="142"/>
      <c r="J284" s="142"/>
      <c r="K284" s="142"/>
    </row>
    <row r="285" spans="2:11">
      <c r="B285" s="141"/>
      <c r="C285" s="142"/>
      <c r="D285" s="153"/>
      <c r="E285" s="153"/>
      <c r="F285" s="153"/>
      <c r="G285" s="153"/>
      <c r="H285" s="153"/>
      <c r="I285" s="142"/>
      <c r="J285" s="142"/>
      <c r="K285" s="142"/>
    </row>
    <row r="286" spans="2:11">
      <c r="B286" s="141"/>
      <c r="C286" s="142"/>
      <c r="D286" s="153"/>
      <c r="E286" s="153"/>
      <c r="F286" s="153"/>
      <c r="G286" s="153"/>
      <c r="H286" s="153"/>
      <c r="I286" s="142"/>
      <c r="J286" s="142"/>
      <c r="K286" s="142"/>
    </row>
    <row r="287" spans="2:11">
      <c r="B287" s="141"/>
      <c r="C287" s="142"/>
      <c r="D287" s="153"/>
      <c r="E287" s="153"/>
      <c r="F287" s="153"/>
      <c r="G287" s="153"/>
      <c r="H287" s="153"/>
      <c r="I287" s="142"/>
      <c r="J287" s="142"/>
      <c r="K287" s="142"/>
    </row>
    <row r="288" spans="2:11">
      <c r="B288" s="141"/>
      <c r="C288" s="142"/>
      <c r="D288" s="153"/>
      <c r="E288" s="153"/>
      <c r="F288" s="153"/>
      <c r="G288" s="153"/>
      <c r="H288" s="153"/>
      <c r="I288" s="142"/>
      <c r="J288" s="142"/>
      <c r="K288" s="142"/>
    </row>
    <row r="289" spans="2:11">
      <c r="B289" s="141"/>
      <c r="C289" s="142"/>
      <c r="D289" s="153"/>
      <c r="E289" s="153"/>
      <c r="F289" s="153"/>
      <c r="G289" s="153"/>
      <c r="H289" s="153"/>
      <c r="I289" s="142"/>
      <c r="J289" s="142"/>
      <c r="K289" s="142"/>
    </row>
    <row r="290" spans="2:11">
      <c r="B290" s="141"/>
      <c r="C290" s="142"/>
      <c r="D290" s="153"/>
      <c r="E290" s="153"/>
      <c r="F290" s="153"/>
      <c r="G290" s="153"/>
      <c r="H290" s="153"/>
      <c r="I290" s="142"/>
      <c r="J290" s="142"/>
      <c r="K290" s="142"/>
    </row>
    <row r="291" spans="2:11">
      <c r="B291" s="141"/>
      <c r="C291" s="142"/>
      <c r="D291" s="153"/>
      <c r="E291" s="153"/>
      <c r="F291" s="153"/>
      <c r="G291" s="153"/>
      <c r="H291" s="153"/>
      <c r="I291" s="142"/>
      <c r="J291" s="142"/>
      <c r="K291" s="142"/>
    </row>
    <row r="292" spans="2:11">
      <c r="B292" s="141"/>
      <c r="C292" s="142"/>
      <c r="D292" s="153"/>
      <c r="E292" s="153"/>
      <c r="F292" s="153"/>
      <c r="G292" s="153"/>
      <c r="H292" s="153"/>
      <c r="I292" s="142"/>
      <c r="J292" s="142"/>
      <c r="K292" s="142"/>
    </row>
    <row r="293" spans="2:11">
      <c r="B293" s="141"/>
      <c r="C293" s="142"/>
      <c r="D293" s="153"/>
      <c r="E293" s="153"/>
      <c r="F293" s="153"/>
      <c r="G293" s="153"/>
      <c r="H293" s="153"/>
      <c r="I293" s="142"/>
      <c r="J293" s="142"/>
      <c r="K293" s="142"/>
    </row>
    <row r="294" spans="2:11">
      <c r="B294" s="141"/>
      <c r="C294" s="142"/>
      <c r="D294" s="153"/>
      <c r="E294" s="153"/>
      <c r="F294" s="153"/>
      <c r="G294" s="153"/>
      <c r="H294" s="153"/>
      <c r="I294" s="142"/>
      <c r="J294" s="142"/>
      <c r="K294" s="142"/>
    </row>
    <row r="295" spans="2:11">
      <c r="B295" s="141"/>
      <c r="C295" s="142"/>
      <c r="D295" s="153"/>
      <c r="E295" s="153"/>
      <c r="F295" s="153"/>
      <c r="G295" s="153"/>
      <c r="H295" s="153"/>
      <c r="I295" s="142"/>
      <c r="J295" s="142"/>
      <c r="K295" s="142"/>
    </row>
    <row r="296" spans="2:11">
      <c r="B296" s="141"/>
      <c r="C296" s="142"/>
      <c r="D296" s="153"/>
      <c r="E296" s="153"/>
      <c r="F296" s="153"/>
      <c r="G296" s="153"/>
      <c r="H296" s="153"/>
      <c r="I296" s="142"/>
      <c r="J296" s="142"/>
      <c r="K296" s="142"/>
    </row>
    <row r="297" spans="2:11">
      <c r="B297" s="141"/>
      <c r="C297" s="142"/>
      <c r="D297" s="153"/>
      <c r="E297" s="153"/>
      <c r="F297" s="153"/>
      <c r="G297" s="153"/>
      <c r="H297" s="153"/>
      <c r="I297" s="142"/>
      <c r="J297" s="142"/>
      <c r="K297" s="142"/>
    </row>
    <row r="298" spans="2:11">
      <c r="B298" s="141"/>
      <c r="C298" s="142"/>
      <c r="D298" s="153"/>
      <c r="E298" s="153"/>
      <c r="F298" s="153"/>
      <c r="G298" s="153"/>
      <c r="H298" s="153"/>
      <c r="I298" s="142"/>
      <c r="J298" s="142"/>
      <c r="K298" s="142"/>
    </row>
    <row r="299" spans="2:11">
      <c r="B299" s="141"/>
      <c r="C299" s="142"/>
      <c r="D299" s="153"/>
      <c r="E299" s="153"/>
      <c r="F299" s="153"/>
      <c r="G299" s="153"/>
      <c r="H299" s="153"/>
      <c r="I299" s="142"/>
      <c r="J299" s="142"/>
      <c r="K299" s="142"/>
    </row>
    <row r="300" spans="2:11">
      <c r="B300" s="141"/>
      <c r="C300" s="142"/>
      <c r="D300" s="153"/>
      <c r="E300" s="153"/>
      <c r="F300" s="153"/>
      <c r="G300" s="153"/>
      <c r="H300" s="153"/>
      <c r="I300" s="142"/>
      <c r="J300" s="142"/>
      <c r="K300" s="142"/>
    </row>
    <row r="301" spans="2:11">
      <c r="B301" s="141"/>
      <c r="C301" s="142"/>
      <c r="D301" s="153"/>
      <c r="E301" s="153"/>
      <c r="F301" s="153"/>
      <c r="G301" s="153"/>
      <c r="H301" s="153"/>
      <c r="I301" s="142"/>
      <c r="J301" s="142"/>
      <c r="K301" s="142"/>
    </row>
    <row r="302" spans="2:11">
      <c r="B302" s="141"/>
      <c r="C302" s="142"/>
      <c r="D302" s="153"/>
      <c r="E302" s="153"/>
      <c r="F302" s="153"/>
      <c r="G302" s="153"/>
      <c r="H302" s="153"/>
      <c r="I302" s="142"/>
      <c r="J302" s="142"/>
      <c r="K302" s="142"/>
    </row>
    <row r="303" spans="2:11">
      <c r="B303" s="141"/>
      <c r="C303" s="142"/>
      <c r="D303" s="153"/>
      <c r="E303" s="153"/>
      <c r="F303" s="153"/>
      <c r="G303" s="153"/>
      <c r="H303" s="153"/>
      <c r="I303" s="142"/>
      <c r="J303" s="142"/>
      <c r="K303" s="142"/>
    </row>
    <row r="304" spans="2:11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0"/>
      <c r="G608" s="20"/>
    </row>
    <row r="609" spans="5:7">
      <c r="E609" s="20"/>
      <c r="G609" s="20"/>
    </row>
    <row r="610" spans="5:7">
      <c r="E610" s="20"/>
      <c r="G610" s="20"/>
    </row>
    <row r="611" spans="5:7">
      <c r="E611" s="20"/>
      <c r="G611" s="20"/>
    </row>
    <row r="612" spans="5:7">
      <c r="E612" s="20"/>
      <c r="G612" s="20"/>
    </row>
    <row r="613" spans="5:7">
      <c r="E613" s="20"/>
      <c r="G613" s="20"/>
    </row>
  </sheetData>
  <sheetProtection sheet="1" objects="1" scenarios="1"/>
  <mergeCells count="1">
    <mergeCell ref="B6:K6"/>
  </mergeCells>
  <phoneticPr fontId="12" type="noConversion"/>
  <conditionalFormatting sqref="B12">
    <cfRule type="cellIs" dxfId="1" priority="2" operator="equal">
      <formula>"NR3"</formula>
    </cfRule>
  </conditionalFormatting>
  <conditionalFormatting sqref="B12">
    <cfRule type="containsText" dxfId="0" priority="1" operator="containsText" text="הפרשה ">
      <formula>NOT(ISERROR(SEARCH("הפרשה ",B12)))</formula>
    </cfRule>
  </conditionalFormatting>
  <dataValidations count="3">
    <dataValidation allowBlank="1" showInputMessage="1" showErrorMessage="1" sqref="B14:C1048576 A1:A1048576 B1:B11 C5:C11 D1:I11 D14:K27 J1:K13 L1:XFD27 D28:XFD1048576"/>
    <dataValidation type="list" allowBlank="1" showInputMessage="1" showErrorMessage="1" sqref="G12:G13">
      <formula1>#REF!</formula1>
    </dataValidation>
    <dataValidation type="list" allowBlank="1" showInputMessage="1" showErrorMessage="1" sqref="E12:E13">
      <formula1>#REF!</formula1>
    </dataValidation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F966"/>
  <sheetViews>
    <sheetView rightToLeft="1" workbookViewId="0">
      <selection activeCell="A230" sqref="A230:XFD230"/>
    </sheetView>
  </sheetViews>
  <sheetFormatPr defaultColWidth="9.140625" defaultRowHeight="18"/>
  <cols>
    <col min="1" max="1" width="6.28515625" style="1" customWidth="1"/>
    <col min="2" max="2" width="72.140625" style="2" bestFit="1" customWidth="1"/>
    <col min="3" max="3" width="35.28515625" style="1" customWidth="1"/>
    <col min="4" max="4" width="11.85546875" style="1" customWidth="1"/>
    <col min="5" max="16384" width="9.140625" style="1"/>
  </cols>
  <sheetData>
    <row r="1" spans="2:6">
      <c r="B1" s="46" t="s">
        <v>146</v>
      </c>
      <c r="C1" s="67" t="s" vm="1">
        <v>232</v>
      </c>
    </row>
    <row r="2" spans="2:6">
      <c r="B2" s="46" t="s">
        <v>145</v>
      </c>
      <c r="C2" s="67" t="s">
        <v>233</v>
      </c>
    </row>
    <row r="3" spans="2:6">
      <c r="B3" s="46" t="s">
        <v>147</v>
      </c>
      <c r="C3" s="67" t="s">
        <v>234</v>
      </c>
    </row>
    <row r="4" spans="2:6">
      <c r="B4" s="46" t="s">
        <v>148</v>
      </c>
      <c r="C4" s="67">
        <v>2102</v>
      </c>
    </row>
    <row r="6" spans="2:6" ht="26.25" customHeight="1">
      <c r="B6" s="186" t="s">
        <v>181</v>
      </c>
      <c r="C6" s="187"/>
      <c r="D6" s="188"/>
    </row>
    <row r="7" spans="2:6" s="3" customFormat="1" ht="31.5">
      <c r="B7" s="47" t="s">
        <v>117</v>
      </c>
      <c r="C7" s="52" t="s">
        <v>109</v>
      </c>
      <c r="D7" s="53" t="s">
        <v>108</v>
      </c>
    </row>
    <row r="8" spans="2:6" s="3" customFormat="1">
      <c r="B8" s="14"/>
      <c r="C8" s="31" t="s">
        <v>211</v>
      </c>
      <c r="D8" s="16" t="s">
        <v>21</v>
      </c>
    </row>
    <row r="9" spans="2:6" s="4" customFormat="1" ht="18" customHeight="1">
      <c r="B9" s="17"/>
      <c r="C9" s="18" t="s">
        <v>0</v>
      </c>
      <c r="D9" s="19" t="s">
        <v>1</v>
      </c>
    </row>
    <row r="10" spans="2:6" s="4" customFormat="1" ht="18" customHeight="1">
      <c r="B10" s="115" t="s">
        <v>3736</v>
      </c>
      <c r="C10" s="125">
        <v>4745027.494084334</v>
      </c>
      <c r="D10" s="115"/>
    </row>
    <row r="11" spans="2:6">
      <c r="B11" s="110" t="s">
        <v>25</v>
      </c>
      <c r="C11" s="125">
        <v>713901.59338436928</v>
      </c>
      <c r="D11" s="116"/>
    </row>
    <row r="12" spans="2:6">
      <c r="B12" s="112" t="s">
        <v>3739</v>
      </c>
      <c r="C12" s="127">
        <v>4816.2700000000004</v>
      </c>
      <c r="D12" s="180">
        <v>45640</v>
      </c>
      <c r="E12" s="3"/>
      <c r="F12" s="3"/>
    </row>
    <row r="13" spans="2:6">
      <c r="B13" s="112" t="s">
        <v>3740</v>
      </c>
      <c r="C13" s="127">
        <v>4074.96</v>
      </c>
      <c r="D13" s="180">
        <v>45291</v>
      </c>
      <c r="E13" s="3"/>
      <c r="F13" s="3"/>
    </row>
    <row r="14" spans="2:6">
      <c r="B14" s="112" t="s">
        <v>3741</v>
      </c>
      <c r="C14" s="127">
        <v>382.63</v>
      </c>
      <c r="D14" s="180">
        <v>44957</v>
      </c>
    </row>
    <row r="15" spans="2:6">
      <c r="B15" s="112" t="s">
        <v>3742</v>
      </c>
      <c r="C15" s="127">
        <v>29019.69</v>
      </c>
      <c r="D15" s="180">
        <v>46772</v>
      </c>
      <c r="E15" s="3"/>
      <c r="F15" s="3"/>
    </row>
    <row r="16" spans="2:6">
      <c r="B16" s="112" t="s">
        <v>3743</v>
      </c>
      <c r="C16" s="127">
        <v>703.8</v>
      </c>
      <c r="D16" s="180">
        <v>45089</v>
      </c>
      <c r="E16" s="3"/>
      <c r="F16" s="3"/>
    </row>
    <row r="17" spans="2:4">
      <c r="B17" s="112" t="s">
        <v>3744</v>
      </c>
      <c r="C17" s="127">
        <v>15214.4</v>
      </c>
      <c r="D17" s="180">
        <v>48274</v>
      </c>
    </row>
    <row r="18" spans="2:4">
      <c r="B18" s="112" t="s">
        <v>3745</v>
      </c>
      <c r="C18" s="127">
        <v>8881.92</v>
      </c>
      <c r="D18" s="180">
        <v>48274</v>
      </c>
    </row>
    <row r="19" spans="2:4">
      <c r="B19" s="112" t="s">
        <v>3746</v>
      </c>
      <c r="C19" s="127">
        <v>4850.21</v>
      </c>
      <c r="D19" s="180">
        <v>46054</v>
      </c>
    </row>
    <row r="20" spans="2:4">
      <c r="B20" s="112" t="s">
        <v>3747</v>
      </c>
      <c r="C20" s="127">
        <v>1594.51</v>
      </c>
      <c r="D20" s="180">
        <v>45291</v>
      </c>
    </row>
    <row r="21" spans="2:4">
      <c r="B21" s="112" t="s">
        <v>3748</v>
      </c>
      <c r="C21" s="127">
        <v>1832.36</v>
      </c>
      <c r="D21" s="180">
        <v>45291</v>
      </c>
    </row>
    <row r="22" spans="2:4">
      <c r="B22" s="112" t="s">
        <v>3749</v>
      </c>
      <c r="C22" s="127">
        <v>30765.52</v>
      </c>
      <c r="D22" s="180">
        <v>47969</v>
      </c>
    </row>
    <row r="23" spans="2:4">
      <c r="B23" s="112" t="s">
        <v>3750</v>
      </c>
      <c r="C23" s="127">
        <v>2551.2800000000002</v>
      </c>
      <c r="D23" s="180">
        <v>45412</v>
      </c>
    </row>
    <row r="24" spans="2:4">
      <c r="B24" s="112" t="s">
        <v>3751</v>
      </c>
      <c r="C24" s="127">
        <v>1055.7</v>
      </c>
      <c r="D24" s="180">
        <v>45259</v>
      </c>
    </row>
    <row r="25" spans="2:4">
      <c r="B25" s="112" t="s">
        <v>3752</v>
      </c>
      <c r="C25" s="127">
        <v>1166.82</v>
      </c>
      <c r="D25" s="180">
        <v>45103</v>
      </c>
    </row>
    <row r="26" spans="2:4">
      <c r="B26" s="112" t="s">
        <v>3753</v>
      </c>
      <c r="C26" s="127">
        <v>7712.36</v>
      </c>
      <c r="D26" s="180">
        <v>47209</v>
      </c>
    </row>
    <row r="27" spans="2:4">
      <c r="B27" s="112" t="s">
        <v>3754</v>
      </c>
      <c r="C27" s="127">
        <v>37700.39</v>
      </c>
      <c r="D27" s="180">
        <v>48297</v>
      </c>
    </row>
    <row r="28" spans="2:4">
      <c r="B28" s="112" t="s">
        <v>3755</v>
      </c>
      <c r="C28" s="127">
        <v>25567.17</v>
      </c>
      <c r="D28" s="180">
        <v>47118</v>
      </c>
    </row>
    <row r="29" spans="2:4">
      <c r="B29" s="112" t="s">
        <v>3756</v>
      </c>
      <c r="C29" s="127">
        <v>216.71</v>
      </c>
      <c r="D29" s="180">
        <v>47907</v>
      </c>
    </row>
    <row r="30" spans="2:4">
      <c r="B30" s="112" t="s">
        <v>3757</v>
      </c>
      <c r="C30" s="127">
        <v>10339.86</v>
      </c>
      <c r="D30" s="180">
        <v>47848</v>
      </c>
    </row>
    <row r="31" spans="2:4">
      <c r="B31" s="112" t="s">
        <v>3758</v>
      </c>
      <c r="C31" s="127">
        <v>194.2</v>
      </c>
      <c r="D31" s="180">
        <v>47848</v>
      </c>
    </row>
    <row r="32" spans="2:4">
      <c r="B32" s="112" t="s">
        <v>3759</v>
      </c>
      <c r="C32" s="127">
        <v>239.29</v>
      </c>
      <c r="D32" s="180">
        <v>45034</v>
      </c>
    </row>
    <row r="33" spans="2:4">
      <c r="B33" s="112" t="s">
        <v>3760</v>
      </c>
      <c r="C33" s="127">
        <v>39288.36</v>
      </c>
      <c r="D33" s="180">
        <v>47969</v>
      </c>
    </row>
    <row r="34" spans="2:4">
      <c r="B34" s="112" t="s">
        <v>3761</v>
      </c>
      <c r="C34" s="127">
        <v>16010.81</v>
      </c>
      <c r="D34" s="180">
        <v>47209</v>
      </c>
    </row>
    <row r="35" spans="2:4">
      <c r="B35" s="112" t="s">
        <v>3762</v>
      </c>
      <c r="C35" s="127">
        <v>7995.42</v>
      </c>
      <c r="D35" s="180">
        <v>47467</v>
      </c>
    </row>
    <row r="36" spans="2:4">
      <c r="B36" s="112" t="s">
        <v>3763</v>
      </c>
      <c r="C36" s="127">
        <v>7274.39</v>
      </c>
      <c r="D36" s="180">
        <v>45534</v>
      </c>
    </row>
    <row r="37" spans="2:4">
      <c r="B37" s="112" t="s">
        <v>3764</v>
      </c>
      <c r="C37" s="127">
        <v>37131.480000000003</v>
      </c>
      <c r="D37" s="180">
        <v>48700</v>
      </c>
    </row>
    <row r="38" spans="2:4">
      <c r="B38" s="112" t="s">
        <v>3765</v>
      </c>
      <c r="C38" s="127">
        <v>278.70999999999998</v>
      </c>
      <c r="D38" s="180">
        <v>45534</v>
      </c>
    </row>
    <row r="39" spans="2:4">
      <c r="B39" s="112" t="s">
        <v>3766</v>
      </c>
      <c r="C39" s="127">
        <v>9355.61</v>
      </c>
      <c r="D39" s="180">
        <v>46132</v>
      </c>
    </row>
    <row r="40" spans="2:4">
      <c r="B40" s="112" t="s">
        <v>3767</v>
      </c>
      <c r="C40" s="127">
        <v>52089.279999999999</v>
      </c>
      <c r="D40" s="180">
        <v>50256</v>
      </c>
    </row>
    <row r="41" spans="2:4">
      <c r="B41" s="112" t="s">
        <v>3768</v>
      </c>
      <c r="C41" s="127">
        <v>20398.54</v>
      </c>
      <c r="D41" s="180">
        <v>46539</v>
      </c>
    </row>
    <row r="42" spans="2:4">
      <c r="B42" s="112" t="s">
        <v>3769</v>
      </c>
      <c r="C42" s="127">
        <v>8058.28</v>
      </c>
      <c r="D42" s="180">
        <v>45823</v>
      </c>
    </row>
    <row r="43" spans="2:4">
      <c r="B43" s="112" t="s">
        <v>3770</v>
      </c>
      <c r="C43" s="127">
        <v>5515.62</v>
      </c>
      <c r="D43" s="180">
        <v>46752</v>
      </c>
    </row>
    <row r="44" spans="2:4">
      <c r="B44" s="112" t="s">
        <v>3771</v>
      </c>
      <c r="C44" s="127">
        <v>31865.63</v>
      </c>
      <c r="D44" s="180">
        <v>48233</v>
      </c>
    </row>
    <row r="45" spans="2:4">
      <c r="B45" s="112" t="s">
        <v>3772</v>
      </c>
      <c r="C45" s="127">
        <v>3130.4</v>
      </c>
      <c r="D45" s="180">
        <v>44957</v>
      </c>
    </row>
    <row r="46" spans="2:4">
      <c r="B46" s="112" t="s">
        <v>3773</v>
      </c>
      <c r="C46" s="127">
        <v>9751.92</v>
      </c>
      <c r="D46" s="180">
        <v>48212</v>
      </c>
    </row>
    <row r="47" spans="2:4">
      <c r="B47" s="112" t="s">
        <v>3774</v>
      </c>
      <c r="C47" s="127">
        <v>237.9</v>
      </c>
      <c r="D47" s="180">
        <v>47566</v>
      </c>
    </row>
    <row r="48" spans="2:4">
      <c r="B48" s="112" t="s">
        <v>3775</v>
      </c>
      <c r="C48" s="127">
        <v>8033.22</v>
      </c>
      <c r="D48" s="180">
        <v>48212</v>
      </c>
    </row>
    <row r="49" spans="2:4">
      <c r="B49" s="112" t="s">
        <v>3776</v>
      </c>
      <c r="C49" s="127">
        <v>174.78</v>
      </c>
      <c r="D49" s="180">
        <v>48297</v>
      </c>
    </row>
    <row r="50" spans="2:4">
      <c r="B50" s="112" t="s">
        <v>3777</v>
      </c>
      <c r="C50" s="127">
        <v>2906.33</v>
      </c>
      <c r="D50" s="180">
        <v>45255</v>
      </c>
    </row>
    <row r="51" spans="2:4">
      <c r="B51" s="112" t="s">
        <v>3778</v>
      </c>
      <c r="C51" s="127">
        <v>22441.31</v>
      </c>
      <c r="D51" s="180">
        <v>46631</v>
      </c>
    </row>
    <row r="52" spans="2:4">
      <c r="B52" s="112" t="s">
        <v>3779</v>
      </c>
      <c r="C52" s="127">
        <v>48.66</v>
      </c>
      <c r="D52" s="180">
        <v>44957</v>
      </c>
    </row>
    <row r="53" spans="2:4">
      <c r="B53" s="112" t="s">
        <v>3780</v>
      </c>
      <c r="C53" s="127">
        <v>25.27</v>
      </c>
      <c r="D53" s="180">
        <v>46234</v>
      </c>
    </row>
    <row r="54" spans="2:4">
      <c r="B54" s="112" t="s">
        <v>3781</v>
      </c>
      <c r="C54" s="127">
        <v>6883.6</v>
      </c>
      <c r="D54" s="180">
        <v>48214</v>
      </c>
    </row>
    <row r="55" spans="2:4">
      <c r="B55" s="112" t="s">
        <v>3782</v>
      </c>
      <c r="C55" s="127">
        <v>11761.13</v>
      </c>
      <c r="D55" s="180">
        <v>48214</v>
      </c>
    </row>
    <row r="56" spans="2:4">
      <c r="B56" s="112" t="s">
        <v>3783</v>
      </c>
      <c r="C56" s="127">
        <v>1579.67</v>
      </c>
      <c r="D56" s="180">
        <v>45536</v>
      </c>
    </row>
    <row r="57" spans="2:4">
      <c r="B57" s="112" t="s">
        <v>3784</v>
      </c>
      <c r="C57" s="127">
        <v>59356.66</v>
      </c>
      <c r="D57" s="180">
        <v>46661</v>
      </c>
    </row>
    <row r="58" spans="2:4">
      <c r="B58" s="112" t="s">
        <v>3785</v>
      </c>
      <c r="C58" s="127">
        <v>60343.06</v>
      </c>
      <c r="D58" s="180">
        <v>46661</v>
      </c>
    </row>
    <row r="59" spans="2:4">
      <c r="B59" s="112" t="s">
        <v>3938</v>
      </c>
      <c r="C59" s="127">
        <v>18497.864980995324</v>
      </c>
      <c r="D59" s="180">
        <v>46698</v>
      </c>
    </row>
    <row r="60" spans="2:4">
      <c r="B60" s="112" t="s">
        <v>3939</v>
      </c>
      <c r="C60" s="127">
        <v>1566.793956544692</v>
      </c>
      <c r="D60" s="180">
        <v>45016</v>
      </c>
    </row>
    <row r="61" spans="2:4">
      <c r="B61" s="112" t="s">
        <v>3940</v>
      </c>
      <c r="C61" s="127">
        <v>51717.5794601749</v>
      </c>
      <c r="D61" s="180">
        <v>46871</v>
      </c>
    </row>
    <row r="62" spans="2:4">
      <c r="B62" s="112" t="s">
        <v>3941</v>
      </c>
      <c r="C62" s="127">
        <v>1475.5775974346589</v>
      </c>
      <c r="D62" s="180">
        <v>48482</v>
      </c>
    </row>
    <row r="63" spans="2:4">
      <c r="B63" s="112" t="s">
        <v>3942</v>
      </c>
      <c r="C63" s="127">
        <v>5398.4970249232219</v>
      </c>
      <c r="D63" s="180">
        <v>51774</v>
      </c>
    </row>
    <row r="64" spans="2:4">
      <c r="B64" s="112" t="s">
        <v>3943</v>
      </c>
      <c r="C64" s="127">
        <v>9443.2614881647023</v>
      </c>
      <c r="D64" s="180">
        <v>46253</v>
      </c>
    </row>
    <row r="65" spans="2:4">
      <c r="B65" s="112" t="s">
        <v>3944</v>
      </c>
      <c r="C65" s="127">
        <v>549.62412732755104</v>
      </c>
      <c r="D65" s="180">
        <v>48844</v>
      </c>
    </row>
    <row r="66" spans="2:4">
      <c r="B66" s="112" t="s">
        <v>3945</v>
      </c>
      <c r="C66" s="127">
        <v>1048.280731145016</v>
      </c>
      <c r="D66" s="180">
        <v>45016</v>
      </c>
    </row>
    <row r="67" spans="2:4">
      <c r="B67" s="112" t="s">
        <v>3946</v>
      </c>
      <c r="C67" s="127">
        <v>2167.6374676590876</v>
      </c>
      <c r="D67" s="180">
        <v>52047</v>
      </c>
    </row>
    <row r="68" spans="2:4">
      <c r="B68" s="112" t="s">
        <v>3947</v>
      </c>
      <c r="C68" s="127">
        <v>11220.386549999999</v>
      </c>
      <c r="D68" s="180">
        <v>45363</v>
      </c>
    </row>
    <row r="69" spans="2:4">
      <c r="B69" s="110" t="s">
        <v>42</v>
      </c>
      <c r="C69" s="125">
        <v>4031125.9006999652</v>
      </c>
      <c r="D69" s="181"/>
    </row>
    <row r="70" spans="2:4">
      <c r="B70" s="112" t="s">
        <v>3786</v>
      </c>
      <c r="C70" s="127">
        <v>58515.02</v>
      </c>
      <c r="D70" s="180">
        <v>47201</v>
      </c>
    </row>
    <row r="71" spans="2:4">
      <c r="B71" s="112" t="s">
        <v>3787</v>
      </c>
      <c r="C71" s="127">
        <v>5954.17</v>
      </c>
      <c r="D71" s="180">
        <v>47270</v>
      </c>
    </row>
    <row r="72" spans="2:4">
      <c r="B72" s="112" t="s">
        <v>3788</v>
      </c>
      <c r="C72" s="127">
        <v>39363.14</v>
      </c>
      <c r="D72" s="180">
        <v>48366</v>
      </c>
    </row>
    <row r="73" spans="2:4">
      <c r="B73" s="112" t="s">
        <v>3789</v>
      </c>
      <c r="C73" s="127">
        <v>51663.43</v>
      </c>
      <c r="D73" s="180">
        <v>48914</v>
      </c>
    </row>
    <row r="74" spans="2:4">
      <c r="B74" s="112" t="s">
        <v>3790</v>
      </c>
      <c r="C74" s="127">
        <v>6500.89</v>
      </c>
      <c r="D74" s="180">
        <v>47467</v>
      </c>
    </row>
    <row r="75" spans="2:4">
      <c r="B75" s="112" t="s">
        <v>3791</v>
      </c>
      <c r="C75" s="127">
        <v>13295.49</v>
      </c>
      <c r="D75" s="180">
        <v>47848</v>
      </c>
    </row>
    <row r="76" spans="2:4">
      <c r="B76" s="112" t="s">
        <v>3792</v>
      </c>
      <c r="C76" s="127">
        <v>26700.94</v>
      </c>
      <c r="D76" s="180">
        <v>46601</v>
      </c>
    </row>
    <row r="77" spans="2:4">
      <c r="B77" s="112" t="s">
        <v>3793</v>
      </c>
      <c r="C77" s="127">
        <v>11135.81</v>
      </c>
      <c r="D77" s="180">
        <v>46371</v>
      </c>
    </row>
    <row r="78" spans="2:4">
      <c r="B78" s="112" t="s">
        <v>3794</v>
      </c>
      <c r="C78" s="127">
        <v>29892.39</v>
      </c>
      <c r="D78" s="180">
        <v>47209</v>
      </c>
    </row>
    <row r="79" spans="2:4">
      <c r="B79" s="112" t="s">
        <v>3795</v>
      </c>
      <c r="C79" s="127">
        <v>3525.86</v>
      </c>
      <c r="D79" s="180">
        <v>47209</v>
      </c>
    </row>
    <row r="80" spans="2:4">
      <c r="B80" s="112" t="s">
        <v>3796</v>
      </c>
      <c r="C80" s="127">
        <v>20344</v>
      </c>
      <c r="D80" s="180">
        <v>45778</v>
      </c>
    </row>
    <row r="81" spans="2:4">
      <c r="B81" s="112" t="s">
        <v>3797</v>
      </c>
      <c r="C81" s="127">
        <v>60673.95</v>
      </c>
      <c r="D81" s="180">
        <v>46997</v>
      </c>
    </row>
    <row r="82" spans="2:4">
      <c r="B82" s="112" t="s">
        <v>3798</v>
      </c>
      <c r="C82" s="127">
        <v>66741.97</v>
      </c>
      <c r="D82" s="180">
        <v>46997</v>
      </c>
    </row>
    <row r="83" spans="2:4">
      <c r="B83" s="112" t="s">
        <v>3799</v>
      </c>
      <c r="C83" s="127">
        <v>41204.370000000003</v>
      </c>
      <c r="D83" s="180">
        <v>45343</v>
      </c>
    </row>
    <row r="84" spans="2:4">
      <c r="B84" s="112" t="s">
        <v>3800</v>
      </c>
      <c r="C84" s="127">
        <v>50077.26</v>
      </c>
      <c r="D84" s="180">
        <v>47082</v>
      </c>
    </row>
    <row r="85" spans="2:4">
      <c r="B85" s="112" t="s">
        <v>3801</v>
      </c>
      <c r="C85" s="127">
        <v>1465.44</v>
      </c>
      <c r="D85" s="180">
        <v>44957</v>
      </c>
    </row>
    <row r="86" spans="2:4">
      <c r="B86" s="112" t="s">
        <v>3802</v>
      </c>
      <c r="C86" s="127">
        <v>56067.03</v>
      </c>
      <c r="D86" s="180">
        <v>47398</v>
      </c>
    </row>
    <row r="87" spans="2:4">
      <c r="B87" s="112" t="s">
        <v>3803</v>
      </c>
      <c r="C87" s="127">
        <v>32510.36</v>
      </c>
      <c r="D87" s="180">
        <v>48054</v>
      </c>
    </row>
    <row r="88" spans="2:4">
      <c r="B88" s="112" t="s">
        <v>3804</v>
      </c>
      <c r="C88" s="127">
        <v>11543.85</v>
      </c>
      <c r="D88" s="180">
        <v>47119</v>
      </c>
    </row>
    <row r="89" spans="2:4">
      <c r="B89" s="112" t="s">
        <v>3805</v>
      </c>
      <c r="C89" s="127">
        <v>45446.2</v>
      </c>
      <c r="D89" s="180">
        <v>48757</v>
      </c>
    </row>
    <row r="90" spans="2:4">
      <c r="B90" s="112" t="s">
        <v>3806</v>
      </c>
      <c r="C90" s="127">
        <v>13220.68</v>
      </c>
      <c r="D90" s="180">
        <v>46326</v>
      </c>
    </row>
    <row r="91" spans="2:4">
      <c r="B91" s="112" t="s">
        <v>3807</v>
      </c>
      <c r="C91" s="127">
        <v>63051.82</v>
      </c>
      <c r="D91" s="180">
        <v>47301</v>
      </c>
    </row>
    <row r="92" spans="2:4">
      <c r="B92" s="112" t="s">
        <v>3808</v>
      </c>
      <c r="C92" s="127">
        <v>39674.11</v>
      </c>
      <c r="D92" s="180">
        <v>47301</v>
      </c>
    </row>
    <row r="93" spans="2:4">
      <c r="B93" s="112" t="s">
        <v>3809</v>
      </c>
      <c r="C93" s="127">
        <v>3446.24</v>
      </c>
      <c r="D93" s="180">
        <v>47119</v>
      </c>
    </row>
    <row r="94" spans="2:4">
      <c r="B94" s="112" t="s">
        <v>3810</v>
      </c>
      <c r="C94" s="127">
        <v>113.22</v>
      </c>
      <c r="D94" s="180">
        <v>48122</v>
      </c>
    </row>
    <row r="95" spans="2:4">
      <c r="B95" s="112" t="s">
        <v>3811</v>
      </c>
      <c r="C95" s="127">
        <v>31417</v>
      </c>
      <c r="D95" s="180">
        <v>48395</v>
      </c>
    </row>
    <row r="96" spans="2:4">
      <c r="B96" s="112" t="s">
        <v>3812</v>
      </c>
      <c r="C96" s="127">
        <v>13249.39</v>
      </c>
      <c r="D96" s="180">
        <v>47119</v>
      </c>
    </row>
    <row r="97" spans="2:4">
      <c r="B97" s="112" t="s">
        <v>3813</v>
      </c>
      <c r="C97" s="127">
        <v>8300.18</v>
      </c>
      <c r="D97" s="180">
        <v>45748</v>
      </c>
    </row>
    <row r="98" spans="2:4">
      <c r="B98" s="112" t="s">
        <v>3814</v>
      </c>
      <c r="C98" s="127">
        <v>16561.16</v>
      </c>
      <c r="D98" s="180">
        <v>45087</v>
      </c>
    </row>
    <row r="99" spans="2:4">
      <c r="B99" s="112" t="s">
        <v>3815</v>
      </c>
      <c r="C99" s="127">
        <v>47883.51</v>
      </c>
      <c r="D99" s="180">
        <v>48365</v>
      </c>
    </row>
    <row r="100" spans="2:4">
      <c r="B100" s="112" t="s">
        <v>3816</v>
      </c>
      <c r="C100" s="127">
        <v>6052.78</v>
      </c>
      <c r="D100" s="180">
        <v>45798</v>
      </c>
    </row>
    <row r="101" spans="2:4">
      <c r="B101" s="112" t="s">
        <v>3817</v>
      </c>
      <c r="C101" s="127">
        <v>24053</v>
      </c>
      <c r="D101" s="180">
        <v>47119</v>
      </c>
    </row>
    <row r="102" spans="2:4">
      <c r="B102" s="112" t="s">
        <v>3818</v>
      </c>
      <c r="C102" s="127">
        <v>2088.6799999999998</v>
      </c>
      <c r="D102" s="180">
        <v>47119</v>
      </c>
    </row>
    <row r="103" spans="2:4">
      <c r="B103" s="112" t="s">
        <v>3819</v>
      </c>
      <c r="C103" s="127">
        <v>17040.099999999999</v>
      </c>
      <c r="D103" s="180">
        <v>46082</v>
      </c>
    </row>
    <row r="104" spans="2:4">
      <c r="B104" s="112" t="s">
        <v>3820</v>
      </c>
      <c r="C104" s="127">
        <v>31159.63</v>
      </c>
      <c r="D104" s="180">
        <v>46742</v>
      </c>
    </row>
    <row r="105" spans="2:4">
      <c r="B105" s="112" t="s">
        <v>3821</v>
      </c>
      <c r="C105" s="127">
        <v>2859.63</v>
      </c>
      <c r="D105" s="180">
        <v>46742</v>
      </c>
    </row>
    <row r="106" spans="2:4">
      <c r="B106" s="112" t="s">
        <v>3822</v>
      </c>
      <c r="C106" s="127">
        <v>15708.5</v>
      </c>
      <c r="D106" s="180">
        <v>48395</v>
      </c>
    </row>
    <row r="107" spans="2:4">
      <c r="B107" s="112" t="s">
        <v>3823</v>
      </c>
      <c r="C107" s="127">
        <v>26699.200000000001</v>
      </c>
      <c r="D107" s="180">
        <v>46753</v>
      </c>
    </row>
    <row r="108" spans="2:4">
      <c r="B108" s="112" t="s">
        <v>3824</v>
      </c>
      <c r="C108" s="127">
        <v>6179.06</v>
      </c>
      <c r="D108" s="180">
        <v>45047</v>
      </c>
    </row>
    <row r="109" spans="2:4">
      <c r="B109" s="112" t="s">
        <v>3825</v>
      </c>
      <c r="C109" s="127">
        <v>34992.910000000003</v>
      </c>
      <c r="D109" s="180">
        <v>47463</v>
      </c>
    </row>
    <row r="110" spans="2:4">
      <c r="B110" s="112" t="s">
        <v>3826</v>
      </c>
      <c r="C110" s="127">
        <v>47740.43</v>
      </c>
      <c r="D110" s="180">
        <v>49427</v>
      </c>
    </row>
    <row r="111" spans="2:4">
      <c r="B111" s="112" t="s">
        <v>3827</v>
      </c>
      <c r="C111" s="127">
        <v>92445.17</v>
      </c>
      <c r="D111" s="180">
        <v>50041</v>
      </c>
    </row>
    <row r="112" spans="2:4">
      <c r="B112" s="112" t="s">
        <v>3828</v>
      </c>
      <c r="C112" s="127">
        <v>135631.16</v>
      </c>
      <c r="D112" s="180">
        <v>50405</v>
      </c>
    </row>
    <row r="113" spans="2:4">
      <c r="B113" s="112" t="s">
        <v>3829</v>
      </c>
      <c r="C113" s="127">
        <v>1130.3</v>
      </c>
      <c r="D113" s="180">
        <v>44992</v>
      </c>
    </row>
    <row r="114" spans="2:4">
      <c r="B114" s="112" t="s">
        <v>3830</v>
      </c>
      <c r="C114" s="127">
        <v>25918.28</v>
      </c>
      <c r="D114" s="180">
        <v>46971</v>
      </c>
    </row>
    <row r="115" spans="2:4">
      <c r="B115" s="112" t="s">
        <v>3831</v>
      </c>
      <c r="C115" s="127">
        <v>74575.899999999994</v>
      </c>
      <c r="D115" s="180">
        <v>45557</v>
      </c>
    </row>
    <row r="116" spans="2:4">
      <c r="B116" s="112" t="s">
        <v>3832</v>
      </c>
      <c r="C116" s="127">
        <v>55426.5</v>
      </c>
      <c r="D116" s="180">
        <v>46149</v>
      </c>
    </row>
    <row r="117" spans="2:4">
      <c r="B117" s="112" t="s">
        <v>3833</v>
      </c>
      <c r="C117" s="127">
        <v>28306.720000000001</v>
      </c>
      <c r="D117" s="180">
        <v>46012</v>
      </c>
    </row>
    <row r="118" spans="2:4">
      <c r="B118" s="112" t="s">
        <v>3834</v>
      </c>
      <c r="C118" s="127">
        <v>50562.44</v>
      </c>
      <c r="D118" s="180">
        <v>47849</v>
      </c>
    </row>
    <row r="119" spans="2:4">
      <c r="B119" s="112" t="s">
        <v>3835</v>
      </c>
      <c r="C119" s="127">
        <v>106294.88</v>
      </c>
      <c r="D119" s="180">
        <v>47665</v>
      </c>
    </row>
    <row r="120" spans="2:4">
      <c r="B120" s="112" t="s">
        <v>3836</v>
      </c>
      <c r="C120" s="127">
        <v>1201.23</v>
      </c>
      <c r="D120" s="180">
        <v>46326</v>
      </c>
    </row>
    <row r="121" spans="2:4">
      <c r="B121" s="112" t="s">
        <v>3837</v>
      </c>
      <c r="C121" s="127">
        <v>103.64</v>
      </c>
      <c r="D121" s="180">
        <v>46326</v>
      </c>
    </row>
    <row r="122" spans="2:4">
      <c r="B122" s="112" t="s">
        <v>3838</v>
      </c>
      <c r="C122" s="127">
        <v>686.26</v>
      </c>
      <c r="D122" s="180">
        <v>46326</v>
      </c>
    </row>
    <row r="123" spans="2:4">
      <c r="B123" s="112" t="s">
        <v>3839</v>
      </c>
      <c r="C123" s="127">
        <v>693.38</v>
      </c>
      <c r="D123" s="180">
        <v>46326</v>
      </c>
    </row>
    <row r="124" spans="2:4">
      <c r="B124" s="112" t="s">
        <v>3840</v>
      </c>
      <c r="C124" s="127">
        <v>1505.11</v>
      </c>
      <c r="D124" s="180">
        <v>46326</v>
      </c>
    </row>
    <row r="125" spans="2:4">
      <c r="B125" s="112" t="s">
        <v>3841</v>
      </c>
      <c r="C125" s="127">
        <v>662.47</v>
      </c>
      <c r="D125" s="180">
        <v>46326</v>
      </c>
    </row>
    <row r="126" spans="2:4">
      <c r="B126" s="112" t="s">
        <v>3842</v>
      </c>
      <c r="C126" s="127">
        <v>88.87</v>
      </c>
      <c r="D126" s="180">
        <v>47879</v>
      </c>
    </row>
    <row r="127" spans="2:4">
      <c r="B127" s="112" t="s">
        <v>3843</v>
      </c>
      <c r="C127" s="127">
        <v>67916.800000000003</v>
      </c>
      <c r="D127" s="180">
        <v>46752</v>
      </c>
    </row>
    <row r="128" spans="2:4">
      <c r="B128" s="112" t="s">
        <v>3844</v>
      </c>
      <c r="C128" s="127">
        <v>23856.07</v>
      </c>
      <c r="D128" s="180">
        <v>47756</v>
      </c>
    </row>
    <row r="129" spans="2:4">
      <c r="B129" s="112" t="s">
        <v>3845</v>
      </c>
      <c r="C129" s="127">
        <v>49477.53</v>
      </c>
      <c r="D129" s="180">
        <v>48332</v>
      </c>
    </row>
    <row r="130" spans="2:4">
      <c r="B130" s="112" t="s">
        <v>3846</v>
      </c>
      <c r="C130" s="127">
        <v>703.8</v>
      </c>
      <c r="D130" s="180">
        <v>45138</v>
      </c>
    </row>
    <row r="131" spans="2:4">
      <c r="B131" s="112" t="s">
        <v>3847</v>
      </c>
      <c r="C131" s="127">
        <v>1451.58</v>
      </c>
      <c r="D131" s="180">
        <v>45596</v>
      </c>
    </row>
    <row r="132" spans="2:4">
      <c r="B132" s="112" t="s">
        <v>3848</v>
      </c>
      <c r="C132" s="127">
        <v>116670.66</v>
      </c>
      <c r="D132" s="180">
        <v>47715</v>
      </c>
    </row>
    <row r="133" spans="2:4">
      <c r="B133" s="112" t="s">
        <v>3849</v>
      </c>
      <c r="C133" s="127">
        <v>79393.06</v>
      </c>
      <c r="D133" s="180">
        <v>47715</v>
      </c>
    </row>
    <row r="134" spans="2:4">
      <c r="B134" s="112" t="s">
        <v>3850</v>
      </c>
      <c r="C134" s="127">
        <v>10011.540000000001</v>
      </c>
      <c r="D134" s="180">
        <v>47715</v>
      </c>
    </row>
    <row r="135" spans="2:4">
      <c r="B135" s="112" t="s">
        <v>3851</v>
      </c>
      <c r="C135" s="127">
        <v>39549.17</v>
      </c>
      <c r="D135" s="180">
        <v>47715</v>
      </c>
    </row>
    <row r="136" spans="2:4">
      <c r="B136" s="112" t="s">
        <v>3852</v>
      </c>
      <c r="C136" s="127">
        <v>2229.5500000000002</v>
      </c>
      <c r="D136" s="180">
        <v>48466</v>
      </c>
    </row>
    <row r="137" spans="2:4">
      <c r="B137" s="112" t="s">
        <v>3853</v>
      </c>
      <c r="C137" s="127">
        <v>1676.28</v>
      </c>
      <c r="D137" s="180">
        <v>48466</v>
      </c>
    </row>
    <row r="138" spans="2:4">
      <c r="B138" s="112" t="s">
        <v>3854</v>
      </c>
      <c r="C138" s="127">
        <v>47428.49</v>
      </c>
      <c r="D138" s="180">
        <v>48446</v>
      </c>
    </row>
    <row r="139" spans="2:4">
      <c r="B139" s="112" t="s">
        <v>3855</v>
      </c>
      <c r="C139" s="127">
        <v>427.43</v>
      </c>
      <c r="D139" s="180">
        <v>48446</v>
      </c>
    </row>
    <row r="140" spans="2:4">
      <c r="B140" s="112" t="s">
        <v>3856</v>
      </c>
      <c r="C140" s="127">
        <v>241</v>
      </c>
      <c r="D140" s="180">
        <v>47741</v>
      </c>
    </row>
    <row r="141" spans="2:4">
      <c r="B141" s="112" t="s">
        <v>3857</v>
      </c>
      <c r="C141" s="127">
        <v>1411.99</v>
      </c>
      <c r="D141" s="180">
        <v>48319</v>
      </c>
    </row>
    <row r="142" spans="2:4">
      <c r="B142" s="112" t="s">
        <v>3858</v>
      </c>
      <c r="C142" s="127">
        <v>44317.63</v>
      </c>
      <c r="D142" s="180">
        <v>47392</v>
      </c>
    </row>
    <row r="143" spans="2:4">
      <c r="B143" s="112" t="s">
        <v>3859</v>
      </c>
      <c r="C143" s="127">
        <v>195.22</v>
      </c>
      <c r="D143" s="180">
        <v>45855</v>
      </c>
    </row>
    <row r="144" spans="2:4">
      <c r="B144" s="112" t="s">
        <v>3860</v>
      </c>
      <c r="C144" s="127">
        <v>93.19</v>
      </c>
      <c r="D144" s="180">
        <v>47453</v>
      </c>
    </row>
    <row r="145" spans="2:4">
      <c r="B145" s="112" t="s">
        <v>3861</v>
      </c>
      <c r="C145" s="127">
        <v>6026.17</v>
      </c>
      <c r="D145" s="180">
        <v>47262</v>
      </c>
    </row>
    <row r="146" spans="2:4">
      <c r="B146" s="112" t="s">
        <v>3862</v>
      </c>
      <c r="C146" s="127">
        <v>15802.45</v>
      </c>
      <c r="D146" s="180">
        <v>45777</v>
      </c>
    </row>
    <row r="147" spans="2:4">
      <c r="B147" s="112" t="s">
        <v>3863</v>
      </c>
      <c r="C147" s="127">
        <v>45228.49</v>
      </c>
      <c r="D147" s="180">
        <v>45930</v>
      </c>
    </row>
    <row r="148" spans="2:4">
      <c r="B148" s="112" t="s">
        <v>3864</v>
      </c>
      <c r="C148" s="127">
        <v>155975.93</v>
      </c>
      <c r="D148" s="180">
        <v>47665</v>
      </c>
    </row>
    <row r="149" spans="2:4">
      <c r="B149" s="112" t="s">
        <v>3865</v>
      </c>
      <c r="C149" s="127">
        <v>22275.53</v>
      </c>
      <c r="D149" s="180">
        <v>45485</v>
      </c>
    </row>
    <row r="150" spans="2:4">
      <c r="B150" s="112" t="s">
        <v>3866</v>
      </c>
      <c r="C150" s="127">
        <v>72649.13</v>
      </c>
      <c r="D150" s="180">
        <v>46417</v>
      </c>
    </row>
    <row r="151" spans="2:4">
      <c r="B151" s="112" t="s">
        <v>3867</v>
      </c>
      <c r="C151" s="127">
        <v>35281.769999999997</v>
      </c>
      <c r="D151" s="180">
        <v>47178</v>
      </c>
    </row>
    <row r="152" spans="2:4">
      <c r="B152" s="112" t="s">
        <v>3868</v>
      </c>
      <c r="C152" s="127">
        <v>1900.86</v>
      </c>
      <c r="D152" s="180">
        <v>47447</v>
      </c>
    </row>
    <row r="153" spans="2:4">
      <c r="B153" s="112" t="s">
        <v>3869</v>
      </c>
      <c r="C153" s="127">
        <v>33455</v>
      </c>
      <c r="D153" s="180">
        <v>47987</v>
      </c>
    </row>
    <row r="154" spans="2:4">
      <c r="B154" s="112" t="s">
        <v>3870</v>
      </c>
      <c r="C154" s="127">
        <v>97268.79</v>
      </c>
      <c r="D154" s="180">
        <v>47735</v>
      </c>
    </row>
    <row r="155" spans="2:4">
      <c r="B155" s="112" t="s">
        <v>3871</v>
      </c>
      <c r="C155" s="127">
        <v>2841.28</v>
      </c>
      <c r="D155" s="180">
        <v>48151</v>
      </c>
    </row>
    <row r="156" spans="2:4">
      <c r="B156" s="112" t="s">
        <v>3872</v>
      </c>
      <c r="C156" s="127">
        <v>31724.02</v>
      </c>
      <c r="D156" s="180">
        <v>47848</v>
      </c>
    </row>
    <row r="157" spans="2:4">
      <c r="B157" s="112" t="s">
        <v>3873</v>
      </c>
      <c r="C157" s="127">
        <v>6058.51</v>
      </c>
      <c r="D157" s="180">
        <v>45710</v>
      </c>
    </row>
    <row r="158" spans="2:4">
      <c r="B158" s="112" t="s">
        <v>3874</v>
      </c>
      <c r="C158" s="127">
        <v>62489.14</v>
      </c>
      <c r="D158" s="180">
        <v>46573</v>
      </c>
    </row>
    <row r="159" spans="2:4">
      <c r="B159" s="112" t="s">
        <v>3875</v>
      </c>
      <c r="C159" s="127">
        <v>41141.89</v>
      </c>
      <c r="D159" s="180">
        <v>47832</v>
      </c>
    </row>
    <row r="160" spans="2:4">
      <c r="B160" s="112" t="s">
        <v>3876</v>
      </c>
      <c r="C160" s="127">
        <v>12716.55</v>
      </c>
      <c r="D160" s="180">
        <v>46524</v>
      </c>
    </row>
    <row r="161" spans="2:4">
      <c r="B161" s="112" t="s">
        <v>3877</v>
      </c>
      <c r="C161" s="127">
        <v>49926.9</v>
      </c>
      <c r="D161" s="180">
        <v>48121</v>
      </c>
    </row>
    <row r="162" spans="2:4">
      <c r="B162" s="112" t="s">
        <v>3878</v>
      </c>
      <c r="C162" s="127">
        <v>16198.51</v>
      </c>
      <c r="D162" s="180">
        <v>48121</v>
      </c>
    </row>
    <row r="163" spans="2:4">
      <c r="B163" s="112" t="s">
        <v>3879</v>
      </c>
      <c r="C163" s="127">
        <v>1417.49</v>
      </c>
      <c r="D163" s="180">
        <v>47255</v>
      </c>
    </row>
    <row r="164" spans="2:4">
      <c r="B164" s="112" t="s">
        <v>3880</v>
      </c>
      <c r="C164" s="127">
        <v>9412.81</v>
      </c>
      <c r="D164" s="180">
        <v>48029</v>
      </c>
    </row>
    <row r="165" spans="2:4">
      <c r="B165" s="112" t="s">
        <v>3881</v>
      </c>
      <c r="C165" s="127">
        <v>6619.76</v>
      </c>
      <c r="D165" s="180">
        <v>48294</v>
      </c>
    </row>
    <row r="166" spans="2:4">
      <c r="B166" s="112" t="s">
        <v>3882</v>
      </c>
      <c r="C166" s="127">
        <v>663</v>
      </c>
      <c r="D166" s="180">
        <v>45201</v>
      </c>
    </row>
    <row r="167" spans="2:4">
      <c r="B167" s="112" t="s">
        <v>3883</v>
      </c>
      <c r="C167" s="127">
        <v>23812.59</v>
      </c>
      <c r="D167" s="180">
        <v>46572</v>
      </c>
    </row>
    <row r="168" spans="2:4">
      <c r="B168" s="112" t="s">
        <v>3884</v>
      </c>
      <c r="C168" s="127">
        <v>31873.439999999999</v>
      </c>
      <c r="D168" s="180">
        <v>46844</v>
      </c>
    </row>
    <row r="169" spans="2:4">
      <c r="B169" s="112" t="s">
        <v>3885</v>
      </c>
      <c r="C169" s="127">
        <v>32960.879999999997</v>
      </c>
      <c r="D169" s="180">
        <v>50405</v>
      </c>
    </row>
    <row r="170" spans="2:4">
      <c r="B170" s="112" t="s">
        <v>3886</v>
      </c>
      <c r="C170" s="127">
        <v>15.02</v>
      </c>
      <c r="D170" s="180">
        <v>50405</v>
      </c>
    </row>
    <row r="171" spans="2:4">
      <c r="B171" s="112" t="s">
        <v>3887</v>
      </c>
      <c r="C171" s="127">
        <v>12412.34</v>
      </c>
      <c r="D171" s="180">
        <v>50405</v>
      </c>
    </row>
    <row r="172" spans="2:4">
      <c r="B172" s="112" t="s">
        <v>3888</v>
      </c>
      <c r="C172" s="127">
        <v>27374.59</v>
      </c>
      <c r="D172" s="180">
        <v>45869</v>
      </c>
    </row>
    <row r="173" spans="2:4">
      <c r="B173" s="112" t="s">
        <v>3889</v>
      </c>
      <c r="C173" s="127">
        <v>23269.96</v>
      </c>
      <c r="D173" s="180">
        <v>46938</v>
      </c>
    </row>
    <row r="174" spans="2:4">
      <c r="B174" s="112" t="s">
        <v>3890</v>
      </c>
      <c r="C174" s="127">
        <v>34903.67</v>
      </c>
      <c r="D174" s="180">
        <v>46201</v>
      </c>
    </row>
    <row r="175" spans="2:4">
      <c r="B175" s="112" t="s">
        <v>3891</v>
      </c>
      <c r="C175" s="127">
        <v>27760.17</v>
      </c>
      <c r="D175" s="180">
        <v>45107</v>
      </c>
    </row>
    <row r="176" spans="2:4">
      <c r="B176" s="112" t="s">
        <v>3892</v>
      </c>
      <c r="C176" s="127">
        <v>38467.449999999997</v>
      </c>
      <c r="D176" s="180">
        <v>46660</v>
      </c>
    </row>
    <row r="177" spans="2:4">
      <c r="B177" s="112" t="s">
        <v>3893</v>
      </c>
      <c r="C177" s="127">
        <v>13032.7</v>
      </c>
      <c r="D177" s="180">
        <v>47301</v>
      </c>
    </row>
    <row r="178" spans="2:4">
      <c r="B178" s="112" t="s">
        <v>3894</v>
      </c>
      <c r="C178" s="127">
        <v>47268.87</v>
      </c>
      <c r="D178" s="180">
        <v>48176</v>
      </c>
    </row>
    <row r="179" spans="2:4">
      <c r="B179" s="112" t="s">
        <v>3895</v>
      </c>
      <c r="C179" s="127">
        <v>6007.14</v>
      </c>
      <c r="D179" s="180">
        <v>48213</v>
      </c>
    </row>
    <row r="180" spans="2:4">
      <c r="B180" s="112" t="s">
        <v>3896</v>
      </c>
      <c r="C180" s="127">
        <v>30773.91</v>
      </c>
      <c r="D180" s="180">
        <v>47992</v>
      </c>
    </row>
    <row r="181" spans="2:4">
      <c r="B181" s="112" t="s">
        <v>3897</v>
      </c>
      <c r="C181" s="127">
        <v>26070.12</v>
      </c>
      <c r="D181" s="180">
        <v>46601</v>
      </c>
    </row>
    <row r="182" spans="2:4">
      <c r="B182" s="112" t="s">
        <v>3898</v>
      </c>
      <c r="C182" s="127">
        <v>9453.9699999999993</v>
      </c>
      <c r="D182" s="180">
        <v>46722</v>
      </c>
    </row>
    <row r="183" spans="2:4">
      <c r="B183" s="112" t="s">
        <v>3899</v>
      </c>
      <c r="C183" s="127">
        <v>14869.74</v>
      </c>
      <c r="D183" s="180">
        <v>46794</v>
      </c>
    </row>
    <row r="184" spans="2:4">
      <c r="B184" s="112" t="s">
        <v>3900</v>
      </c>
      <c r="C184" s="127">
        <v>22976.78</v>
      </c>
      <c r="D184" s="180">
        <v>47407</v>
      </c>
    </row>
    <row r="185" spans="2:4">
      <c r="B185" s="112" t="s">
        <v>3901</v>
      </c>
      <c r="C185" s="127">
        <v>48613.3</v>
      </c>
      <c r="D185" s="180">
        <v>48234</v>
      </c>
    </row>
    <row r="186" spans="2:4">
      <c r="B186" s="112" t="s">
        <v>3902</v>
      </c>
      <c r="C186" s="127">
        <v>6746.21</v>
      </c>
      <c r="D186" s="180">
        <v>47467</v>
      </c>
    </row>
    <row r="187" spans="2:4">
      <c r="B187" s="112" t="s">
        <v>3903</v>
      </c>
      <c r="C187" s="127">
        <v>30973.85</v>
      </c>
      <c r="D187" s="180">
        <v>47599</v>
      </c>
    </row>
    <row r="188" spans="2:4">
      <c r="B188" s="112" t="s">
        <v>3904</v>
      </c>
      <c r="C188" s="127">
        <v>129.71</v>
      </c>
      <c r="D188" s="180">
        <v>46082</v>
      </c>
    </row>
    <row r="189" spans="2:4">
      <c r="B189" s="112" t="s">
        <v>3905</v>
      </c>
      <c r="C189" s="127">
        <v>22877.52</v>
      </c>
      <c r="D189" s="180">
        <v>47236</v>
      </c>
    </row>
    <row r="190" spans="2:4">
      <c r="B190" s="112" t="s">
        <v>3906</v>
      </c>
      <c r="C190" s="127">
        <v>3110.62</v>
      </c>
      <c r="D190" s="180">
        <v>45838</v>
      </c>
    </row>
    <row r="191" spans="2:4">
      <c r="B191" s="112" t="s">
        <v>3907</v>
      </c>
      <c r="C191" s="127">
        <v>60992.05</v>
      </c>
      <c r="D191" s="180">
        <v>46465</v>
      </c>
    </row>
    <row r="192" spans="2:4">
      <c r="B192" s="112" t="s">
        <v>3908</v>
      </c>
      <c r="C192" s="127">
        <v>6169.25</v>
      </c>
      <c r="D192" s="180">
        <v>45806</v>
      </c>
    </row>
    <row r="193" spans="2:4">
      <c r="B193" s="112" t="s">
        <v>3909</v>
      </c>
      <c r="C193" s="127">
        <v>7187.84</v>
      </c>
      <c r="D193" s="180">
        <v>48723</v>
      </c>
    </row>
    <row r="194" spans="2:4">
      <c r="B194" s="112" t="s">
        <v>3910</v>
      </c>
      <c r="C194" s="127">
        <v>8235.0300000000007</v>
      </c>
      <c r="D194" s="180">
        <v>47031</v>
      </c>
    </row>
    <row r="195" spans="2:4">
      <c r="B195" s="112" t="s">
        <v>3911</v>
      </c>
      <c r="C195" s="127">
        <v>20652.62</v>
      </c>
      <c r="D195" s="180">
        <v>48268</v>
      </c>
    </row>
    <row r="196" spans="2:4">
      <c r="B196" s="112" t="s">
        <v>3912</v>
      </c>
      <c r="C196" s="127">
        <v>13942.42</v>
      </c>
      <c r="D196" s="180">
        <v>46054</v>
      </c>
    </row>
    <row r="197" spans="2:4">
      <c r="B197" s="112" t="s">
        <v>3913</v>
      </c>
      <c r="C197" s="127">
        <v>8845.49</v>
      </c>
      <c r="D197" s="180">
        <v>47107</v>
      </c>
    </row>
    <row r="198" spans="2:4">
      <c r="B198" s="112" t="s">
        <v>3914</v>
      </c>
      <c r="C198" s="127">
        <v>3629.54</v>
      </c>
      <c r="D198" s="180">
        <v>48213</v>
      </c>
    </row>
    <row r="199" spans="2:4">
      <c r="B199" s="112" t="s">
        <v>3915</v>
      </c>
      <c r="C199" s="127">
        <v>3612.14</v>
      </c>
      <c r="D199" s="180">
        <v>45869</v>
      </c>
    </row>
    <row r="200" spans="2:4">
      <c r="B200" s="112" t="s">
        <v>3916</v>
      </c>
      <c r="C200" s="127">
        <v>13947.1</v>
      </c>
      <c r="D200" s="180">
        <v>47848</v>
      </c>
    </row>
    <row r="201" spans="2:4">
      <c r="B201" s="112" t="s">
        <v>3917</v>
      </c>
      <c r="C201" s="127">
        <v>12475.27</v>
      </c>
      <c r="D201" s="180">
        <v>46637</v>
      </c>
    </row>
    <row r="202" spans="2:4">
      <c r="B202" s="112" t="s">
        <v>3918</v>
      </c>
      <c r="C202" s="127">
        <v>9277.9</v>
      </c>
      <c r="D202" s="180">
        <v>45383</v>
      </c>
    </row>
    <row r="203" spans="2:4">
      <c r="B203" s="112" t="s">
        <v>3919</v>
      </c>
      <c r="C203" s="127">
        <v>50698.7</v>
      </c>
      <c r="D203" s="180">
        <v>47574</v>
      </c>
    </row>
    <row r="204" spans="2:4">
      <c r="B204" s="112" t="s">
        <v>3920</v>
      </c>
      <c r="C204" s="127">
        <v>459.7</v>
      </c>
      <c r="D204" s="180">
        <v>45015</v>
      </c>
    </row>
    <row r="205" spans="2:4">
      <c r="B205" s="112" t="s">
        <v>3921</v>
      </c>
      <c r="C205" s="127">
        <v>18404.45</v>
      </c>
      <c r="D205" s="180">
        <v>48942</v>
      </c>
    </row>
    <row r="206" spans="2:4">
      <c r="B206" s="112" t="s">
        <v>3922</v>
      </c>
      <c r="C206" s="127">
        <v>25576.39</v>
      </c>
      <c r="D206" s="180">
        <v>48942</v>
      </c>
    </row>
    <row r="207" spans="2:4">
      <c r="B207" s="112" t="s">
        <v>3923</v>
      </c>
      <c r="C207" s="127">
        <v>29034.79</v>
      </c>
      <c r="D207" s="180">
        <v>49405</v>
      </c>
    </row>
    <row r="208" spans="2:4">
      <c r="B208" s="112" t="s">
        <v>3924</v>
      </c>
      <c r="C208" s="127">
        <v>7477.34</v>
      </c>
      <c r="D208" s="180">
        <v>47177</v>
      </c>
    </row>
    <row r="209" spans="2:4">
      <c r="B209" s="112" t="s">
        <v>3925</v>
      </c>
      <c r="C209" s="127">
        <v>5586.06</v>
      </c>
      <c r="D209" s="180">
        <v>48069</v>
      </c>
    </row>
    <row r="210" spans="2:4">
      <c r="B210" s="112" t="s">
        <v>3926</v>
      </c>
      <c r="C210" s="127">
        <v>5254.72</v>
      </c>
      <c r="D210" s="180">
        <v>46482</v>
      </c>
    </row>
    <row r="211" spans="2:4">
      <c r="B211" s="112" t="s">
        <v>3927</v>
      </c>
      <c r="C211" s="127">
        <v>90878.67</v>
      </c>
      <c r="D211" s="180">
        <v>46643</v>
      </c>
    </row>
    <row r="212" spans="2:4">
      <c r="B212" s="112" t="s">
        <v>3928</v>
      </c>
      <c r="C212" s="127">
        <v>31858.9</v>
      </c>
      <c r="D212" s="180">
        <v>48004</v>
      </c>
    </row>
    <row r="213" spans="2:4">
      <c r="B213" s="112" t="s">
        <v>3929</v>
      </c>
      <c r="C213" s="127">
        <v>215.86</v>
      </c>
      <c r="D213" s="180">
        <v>47262</v>
      </c>
    </row>
    <row r="214" spans="2:4">
      <c r="B214" s="112" t="s">
        <v>3930</v>
      </c>
      <c r="C214" s="127">
        <v>152.41999999999999</v>
      </c>
      <c r="D214" s="180">
        <v>45939</v>
      </c>
    </row>
    <row r="215" spans="2:4">
      <c r="B215" s="112" t="s">
        <v>3931</v>
      </c>
      <c r="C215" s="127">
        <v>38174.25</v>
      </c>
      <c r="D215" s="180">
        <v>46742</v>
      </c>
    </row>
    <row r="216" spans="2:4">
      <c r="B216" s="112" t="s">
        <v>3932</v>
      </c>
      <c r="C216" s="127">
        <v>40547.97</v>
      </c>
      <c r="D216" s="180">
        <v>46112</v>
      </c>
    </row>
    <row r="217" spans="2:4">
      <c r="B217" s="112" t="s">
        <v>3933</v>
      </c>
      <c r="C217" s="127">
        <v>82121.47</v>
      </c>
      <c r="D217" s="180">
        <v>46722</v>
      </c>
    </row>
    <row r="218" spans="2:4">
      <c r="B218" s="112" t="s">
        <v>3934</v>
      </c>
      <c r="C218" s="127">
        <v>175.71</v>
      </c>
      <c r="D218" s="180">
        <v>48030</v>
      </c>
    </row>
    <row r="219" spans="2:4">
      <c r="B219" s="112" t="s">
        <v>3948</v>
      </c>
      <c r="C219" s="127">
        <v>1722.4444293398356</v>
      </c>
      <c r="D219" s="180">
        <v>45515</v>
      </c>
    </row>
    <row r="220" spans="2:4">
      <c r="B220" s="112" t="s">
        <v>3949</v>
      </c>
      <c r="C220" s="127">
        <v>13047.762119999999</v>
      </c>
      <c r="D220" s="180">
        <v>45615</v>
      </c>
    </row>
    <row r="221" spans="2:4">
      <c r="B221" s="112" t="s">
        <v>3950</v>
      </c>
      <c r="C221" s="127">
        <v>4170.4481060736289</v>
      </c>
      <c r="D221" s="180">
        <v>46418</v>
      </c>
    </row>
    <row r="222" spans="2:4">
      <c r="B222" s="112" t="s">
        <v>3951</v>
      </c>
      <c r="C222" s="127">
        <v>43.218328055761532</v>
      </c>
      <c r="D222" s="180">
        <v>45126</v>
      </c>
    </row>
    <row r="223" spans="2:4">
      <c r="B223" s="112" t="s">
        <v>3952</v>
      </c>
      <c r="C223" s="127">
        <v>191.77888124536767</v>
      </c>
      <c r="D223" s="180">
        <v>45371</v>
      </c>
    </row>
    <row r="224" spans="2:4">
      <c r="B224" s="112" t="s">
        <v>3953</v>
      </c>
      <c r="C224" s="127">
        <v>1300.5249746502056</v>
      </c>
      <c r="D224" s="180">
        <v>45187</v>
      </c>
    </row>
    <row r="225" spans="2:4">
      <c r="B225" s="112" t="s">
        <v>3954</v>
      </c>
      <c r="C225" s="127">
        <v>2189.7803743872623</v>
      </c>
      <c r="D225" s="180">
        <v>45602</v>
      </c>
    </row>
    <row r="226" spans="2:4">
      <c r="B226" s="112" t="s">
        <v>3955</v>
      </c>
      <c r="C226" s="127">
        <v>980.04731211010812</v>
      </c>
      <c r="D226" s="180">
        <v>44986</v>
      </c>
    </row>
    <row r="227" spans="2:4">
      <c r="B227" s="112" t="s">
        <v>3956</v>
      </c>
      <c r="C227" s="127">
        <v>1132.6443888794377</v>
      </c>
      <c r="D227" s="180">
        <v>45025</v>
      </c>
    </row>
    <row r="228" spans="2:4">
      <c r="B228" s="112" t="s">
        <v>3957</v>
      </c>
      <c r="C228" s="127">
        <v>639.55876055944918</v>
      </c>
      <c r="D228" s="180">
        <v>46014</v>
      </c>
    </row>
    <row r="229" spans="2:4">
      <c r="B229" s="112" t="s">
        <v>3958</v>
      </c>
      <c r="C229" s="127">
        <v>899.01302466217169</v>
      </c>
      <c r="D229" s="180">
        <v>45830</v>
      </c>
    </row>
    <row r="230" spans="2:4">
      <c r="B230" s="141"/>
      <c r="C230" s="142"/>
      <c r="D230" s="142"/>
    </row>
    <row r="231" spans="2:4">
      <c r="B231" s="141"/>
      <c r="C231" s="142"/>
      <c r="D231" s="142"/>
    </row>
    <row r="232" spans="2:4">
      <c r="B232" s="141"/>
      <c r="C232" s="142"/>
      <c r="D232" s="142"/>
    </row>
    <row r="233" spans="2:4">
      <c r="B233" s="141"/>
      <c r="C233" s="142"/>
      <c r="D233" s="142"/>
    </row>
    <row r="234" spans="2:4">
      <c r="B234" s="141"/>
      <c r="C234" s="142"/>
      <c r="D234" s="142"/>
    </row>
    <row r="235" spans="2:4">
      <c r="B235" s="141"/>
      <c r="C235" s="142"/>
      <c r="D235" s="142"/>
    </row>
    <row r="236" spans="2:4">
      <c r="B236" s="141"/>
      <c r="C236" s="142"/>
      <c r="D236" s="142"/>
    </row>
    <row r="237" spans="2:4">
      <c r="B237" s="141"/>
      <c r="C237" s="142"/>
      <c r="D237" s="142"/>
    </row>
    <row r="238" spans="2:4">
      <c r="B238" s="141"/>
      <c r="C238" s="142"/>
      <c r="D238" s="142"/>
    </row>
    <row r="239" spans="2:4">
      <c r="B239" s="141"/>
      <c r="C239" s="142"/>
      <c r="D239" s="142"/>
    </row>
    <row r="240" spans="2:4">
      <c r="B240" s="141"/>
      <c r="C240" s="142"/>
      <c r="D240" s="142"/>
    </row>
    <row r="241" spans="2:4">
      <c r="B241" s="141"/>
      <c r="C241" s="142"/>
      <c r="D241" s="142"/>
    </row>
    <row r="242" spans="2:4">
      <c r="B242" s="141"/>
      <c r="C242" s="142"/>
      <c r="D242" s="142"/>
    </row>
    <row r="243" spans="2:4">
      <c r="B243" s="141"/>
      <c r="C243" s="142"/>
      <c r="D243" s="142"/>
    </row>
    <row r="244" spans="2:4">
      <c r="B244" s="141"/>
      <c r="C244" s="142"/>
      <c r="D244" s="142"/>
    </row>
    <row r="245" spans="2:4">
      <c r="B245" s="141"/>
      <c r="C245" s="142"/>
      <c r="D245" s="142"/>
    </row>
    <row r="246" spans="2:4">
      <c r="B246" s="141"/>
      <c r="C246" s="142"/>
      <c r="D246" s="142"/>
    </row>
    <row r="247" spans="2:4">
      <c r="B247" s="141"/>
      <c r="C247" s="142"/>
      <c r="D247" s="142"/>
    </row>
    <row r="248" spans="2:4">
      <c r="B248" s="141"/>
      <c r="C248" s="142"/>
      <c r="D248" s="142"/>
    </row>
    <row r="249" spans="2:4">
      <c r="B249" s="141"/>
      <c r="C249" s="142"/>
      <c r="D249" s="142"/>
    </row>
    <row r="250" spans="2:4">
      <c r="B250" s="141"/>
      <c r="C250" s="142"/>
      <c r="D250" s="142"/>
    </row>
    <row r="251" spans="2:4">
      <c r="B251" s="141"/>
      <c r="C251" s="142"/>
      <c r="D251" s="142"/>
    </row>
    <row r="252" spans="2:4">
      <c r="B252" s="141"/>
      <c r="C252" s="142"/>
      <c r="D252" s="142"/>
    </row>
    <row r="253" spans="2:4">
      <c r="B253" s="141"/>
      <c r="C253" s="142"/>
      <c r="D253" s="142"/>
    </row>
    <row r="254" spans="2:4">
      <c r="B254" s="141"/>
      <c r="C254" s="142"/>
      <c r="D254" s="142"/>
    </row>
    <row r="255" spans="2:4">
      <c r="B255" s="141"/>
      <c r="C255" s="142"/>
      <c r="D255" s="142"/>
    </row>
    <row r="256" spans="2:4">
      <c r="B256" s="141"/>
      <c r="C256" s="142"/>
      <c r="D256" s="142"/>
    </row>
    <row r="257" spans="2:4">
      <c r="B257" s="141"/>
      <c r="C257" s="142"/>
      <c r="D257" s="142"/>
    </row>
    <row r="258" spans="2:4">
      <c r="B258" s="141"/>
      <c r="C258" s="142"/>
      <c r="D258" s="142"/>
    </row>
    <row r="259" spans="2:4">
      <c r="B259" s="141"/>
      <c r="C259" s="142"/>
      <c r="D259" s="142"/>
    </row>
    <row r="260" spans="2:4">
      <c r="B260" s="141"/>
      <c r="C260" s="142"/>
      <c r="D260" s="142"/>
    </row>
    <row r="261" spans="2:4">
      <c r="B261" s="141"/>
      <c r="C261" s="142"/>
      <c r="D261" s="142"/>
    </row>
    <row r="262" spans="2:4">
      <c r="B262" s="141"/>
      <c r="C262" s="142"/>
      <c r="D262" s="142"/>
    </row>
    <row r="263" spans="2:4">
      <c r="B263" s="141"/>
      <c r="C263" s="142"/>
      <c r="D263" s="142"/>
    </row>
    <row r="264" spans="2:4">
      <c r="B264" s="141"/>
      <c r="C264" s="142"/>
      <c r="D264" s="142"/>
    </row>
    <row r="265" spans="2:4">
      <c r="B265" s="141"/>
      <c r="C265" s="142"/>
      <c r="D265" s="142"/>
    </row>
    <row r="266" spans="2:4">
      <c r="B266" s="141"/>
      <c r="C266" s="142"/>
      <c r="D266" s="142"/>
    </row>
    <row r="267" spans="2:4">
      <c r="B267" s="141"/>
      <c r="C267" s="142"/>
      <c r="D267" s="142"/>
    </row>
    <row r="268" spans="2:4">
      <c r="B268" s="141"/>
      <c r="C268" s="142"/>
      <c r="D268" s="142"/>
    </row>
    <row r="269" spans="2:4">
      <c r="B269" s="141"/>
      <c r="C269" s="142"/>
      <c r="D269" s="142"/>
    </row>
    <row r="270" spans="2:4">
      <c r="B270" s="141"/>
      <c r="C270" s="142"/>
      <c r="D270" s="142"/>
    </row>
    <row r="271" spans="2:4">
      <c r="B271" s="141"/>
      <c r="C271" s="142"/>
      <c r="D271" s="142"/>
    </row>
    <row r="272" spans="2:4">
      <c r="B272" s="141"/>
      <c r="C272" s="142"/>
      <c r="D272" s="142"/>
    </row>
    <row r="273" spans="2:4">
      <c r="B273" s="141"/>
      <c r="C273" s="142"/>
      <c r="D273" s="142"/>
    </row>
    <row r="274" spans="2:4">
      <c r="B274" s="141"/>
      <c r="C274" s="142"/>
      <c r="D274" s="142"/>
    </row>
    <row r="275" spans="2:4">
      <c r="B275" s="141"/>
      <c r="C275" s="142"/>
      <c r="D275" s="142"/>
    </row>
    <row r="276" spans="2:4">
      <c r="B276" s="141"/>
      <c r="C276" s="142"/>
      <c r="D276" s="142"/>
    </row>
    <row r="277" spans="2:4">
      <c r="B277" s="141"/>
      <c r="C277" s="142"/>
      <c r="D277" s="142"/>
    </row>
    <row r="278" spans="2:4">
      <c r="B278" s="141"/>
      <c r="C278" s="142"/>
      <c r="D278" s="142"/>
    </row>
    <row r="279" spans="2:4">
      <c r="B279" s="141"/>
      <c r="C279" s="142"/>
      <c r="D279" s="142"/>
    </row>
    <row r="280" spans="2:4">
      <c r="B280" s="141"/>
      <c r="C280" s="142"/>
      <c r="D280" s="142"/>
    </row>
    <row r="281" spans="2:4">
      <c r="B281" s="141"/>
      <c r="C281" s="142"/>
      <c r="D281" s="142"/>
    </row>
    <row r="282" spans="2:4">
      <c r="B282" s="141"/>
      <c r="C282" s="142"/>
      <c r="D282" s="142"/>
    </row>
    <row r="283" spans="2:4">
      <c r="B283" s="141"/>
      <c r="C283" s="142"/>
      <c r="D283" s="142"/>
    </row>
    <row r="284" spans="2:4">
      <c r="B284" s="141"/>
      <c r="C284" s="142"/>
      <c r="D284" s="142"/>
    </row>
    <row r="285" spans="2:4">
      <c r="B285" s="141"/>
      <c r="C285" s="142"/>
      <c r="D285" s="142"/>
    </row>
    <row r="286" spans="2:4">
      <c r="B286" s="141"/>
      <c r="C286" s="142"/>
      <c r="D286" s="142"/>
    </row>
    <row r="287" spans="2:4">
      <c r="B287" s="141"/>
      <c r="C287" s="142"/>
      <c r="D287" s="142"/>
    </row>
    <row r="288" spans="2:4">
      <c r="B288" s="141"/>
      <c r="C288" s="142"/>
      <c r="D288" s="142"/>
    </row>
    <row r="289" spans="2:4">
      <c r="B289" s="141"/>
      <c r="C289" s="142"/>
      <c r="D289" s="142"/>
    </row>
    <row r="290" spans="2:4">
      <c r="B290" s="141"/>
      <c r="C290" s="142"/>
      <c r="D290" s="142"/>
    </row>
    <row r="291" spans="2:4">
      <c r="B291" s="141"/>
      <c r="C291" s="142"/>
      <c r="D291" s="142"/>
    </row>
    <row r="292" spans="2:4">
      <c r="B292" s="141"/>
      <c r="C292" s="142"/>
      <c r="D292" s="142"/>
    </row>
    <row r="293" spans="2:4">
      <c r="B293" s="141"/>
      <c r="C293" s="142"/>
      <c r="D293" s="142"/>
    </row>
    <row r="294" spans="2:4">
      <c r="B294" s="141"/>
      <c r="C294" s="142"/>
      <c r="D294" s="142"/>
    </row>
    <row r="295" spans="2:4">
      <c r="B295" s="141"/>
      <c r="C295" s="142"/>
      <c r="D295" s="142"/>
    </row>
    <row r="296" spans="2:4">
      <c r="B296" s="141"/>
      <c r="C296" s="142"/>
      <c r="D296" s="142"/>
    </row>
    <row r="297" spans="2:4">
      <c r="B297" s="141"/>
      <c r="C297" s="142"/>
      <c r="D297" s="142"/>
    </row>
    <row r="298" spans="2:4">
      <c r="B298" s="141"/>
      <c r="C298" s="142"/>
      <c r="D298" s="142"/>
    </row>
    <row r="299" spans="2:4">
      <c r="B299" s="141"/>
      <c r="C299" s="142"/>
      <c r="D299" s="142"/>
    </row>
    <row r="300" spans="2:4">
      <c r="B300" s="141"/>
      <c r="C300" s="142"/>
      <c r="D300" s="142"/>
    </row>
    <row r="301" spans="2:4">
      <c r="B301" s="141"/>
      <c r="C301" s="142"/>
      <c r="D301" s="142"/>
    </row>
    <row r="302" spans="2:4">
      <c r="B302" s="141"/>
      <c r="C302" s="142"/>
      <c r="D302" s="142"/>
    </row>
    <row r="303" spans="2:4">
      <c r="B303" s="141"/>
      <c r="C303" s="142"/>
      <c r="D303" s="142"/>
    </row>
    <row r="304" spans="2:4">
      <c r="B304" s="141"/>
      <c r="C304" s="142"/>
      <c r="D304" s="142"/>
    </row>
    <row r="305" spans="2:4">
      <c r="B305" s="141"/>
      <c r="C305" s="142"/>
      <c r="D305" s="142"/>
    </row>
    <row r="306" spans="2:4">
      <c r="B306" s="141"/>
      <c r="C306" s="142"/>
      <c r="D306" s="142"/>
    </row>
    <row r="307" spans="2:4">
      <c r="B307" s="141"/>
      <c r="C307" s="142"/>
      <c r="D307" s="142"/>
    </row>
    <row r="308" spans="2:4">
      <c r="B308" s="141"/>
      <c r="C308" s="142"/>
      <c r="D308" s="142"/>
    </row>
    <row r="309" spans="2:4">
      <c r="B309" s="141"/>
      <c r="C309" s="142"/>
      <c r="D309" s="142"/>
    </row>
    <row r="310" spans="2:4">
      <c r="B310" s="141"/>
      <c r="C310" s="142"/>
      <c r="D310" s="142"/>
    </row>
    <row r="311" spans="2:4">
      <c r="B311" s="141"/>
      <c r="C311" s="142"/>
      <c r="D311" s="142"/>
    </row>
    <row r="312" spans="2:4">
      <c r="B312" s="141"/>
      <c r="C312" s="142"/>
      <c r="D312" s="142"/>
    </row>
    <row r="313" spans="2:4">
      <c r="B313" s="141"/>
      <c r="C313" s="142"/>
      <c r="D313" s="142"/>
    </row>
    <row r="314" spans="2:4">
      <c r="B314" s="141"/>
      <c r="C314" s="142"/>
      <c r="D314" s="142"/>
    </row>
    <row r="315" spans="2:4">
      <c r="B315" s="141"/>
      <c r="C315" s="142"/>
      <c r="D315" s="142"/>
    </row>
    <row r="316" spans="2:4">
      <c r="B316" s="141"/>
      <c r="C316" s="142"/>
      <c r="D316" s="142"/>
    </row>
    <row r="317" spans="2:4">
      <c r="B317" s="141"/>
      <c r="C317" s="142"/>
      <c r="D317" s="142"/>
    </row>
    <row r="318" spans="2:4">
      <c r="B318" s="141"/>
      <c r="C318" s="142"/>
      <c r="D318" s="142"/>
    </row>
    <row r="319" spans="2:4">
      <c r="B319" s="141"/>
      <c r="C319" s="142"/>
      <c r="D319" s="142"/>
    </row>
    <row r="320" spans="2:4">
      <c r="B320" s="141"/>
      <c r="C320" s="142"/>
      <c r="D320" s="142"/>
    </row>
    <row r="321" spans="2:4">
      <c r="B321" s="141"/>
      <c r="C321" s="142"/>
      <c r="D321" s="142"/>
    </row>
    <row r="322" spans="2:4">
      <c r="B322" s="141"/>
      <c r="C322" s="142"/>
      <c r="D322" s="142"/>
    </row>
    <row r="323" spans="2:4">
      <c r="B323" s="141"/>
      <c r="C323" s="142"/>
      <c r="D323" s="142"/>
    </row>
    <row r="324" spans="2:4">
      <c r="B324" s="141"/>
      <c r="C324" s="142"/>
      <c r="D324" s="142"/>
    </row>
    <row r="325" spans="2:4">
      <c r="B325" s="141"/>
      <c r="C325" s="142"/>
      <c r="D325" s="142"/>
    </row>
    <row r="326" spans="2:4">
      <c r="B326" s="141"/>
      <c r="C326" s="142"/>
      <c r="D326" s="142"/>
    </row>
    <row r="327" spans="2:4">
      <c r="B327" s="141"/>
      <c r="C327" s="142"/>
      <c r="D327" s="142"/>
    </row>
    <row r="328" spans="2:4">
      <c r="B328" s="141"/>
      <c r="C328" s="142"/>
      <c r="D328" s="142"/>
    </row>
    <row r="329" spans="2:4">
      <c r="B329" s="141"/>
      <c r="C329" s="142"/>
      <c r="D329" s="142"/>
    </row>
    <row r="330" spans="2:4">
      <c r="B330" s="141"/>
      <c r="C330" s="142"/>
      <c r="D330" s="142"/>
    </row>
    <row r="331" spans="2:4">
      <c r="B331" s="141"/>
      <c r="C331" s="142"/>
      <c r="D331" s="142"/>
    </row>
    <row r="332" spans="2:4">
      <c r="B332" s="141"/>
      <c r="C332" s="142"/>
      <c r="D332" s="142"/>
    </row>
    <row r="333" spans="2:4">
      <c r="B333" s="141"/>
      <c r="C333" s="142"/>
      <c r="D333" s="142"/>
    </row>
    <row r="334" spans="2:4">
      <c r="B334" s="141"/>
      <c r="C334" s="142"/>
      <c r="D334" s="142"/>
    </row>
    <row r="335" spans="2:4">
      <c r="B335" s="141"/>
      <c r="C335" s="142"/>
      <c r="D335" s="142"/>
    </row>
    <row r="336" spans="2:4">
      <c r="B336" s="141"/>
      <c r="C336" s="142"/>
      <c r="D336" s="142"/>
    </row>
    <row r="337" spans="2:4">
      <c r="B337" s="141"/>
      <c r="C337" s="142"/>
      <c r="D337" s="142"/>
    </row>
    <row r="338" spans="2:4">
      <c r="B338" s="141"/>
      <c r="C338" s="142"/>
      <c r="D338" s="142"/>
    </row>
    <row r="339" spans="2:4">
      <c r="B339" s="141"/>
      <c r="C339" s="142"/>
      <c r="D339" s="142"/>
    </row>
    <row r="340" spans="2:4">
      <c r="B340" s="141"/>
      <c r="C340" s="142"/>
      <c r="D340" s="142"/>
    </row>
    <row r="341" spans="2:4">
      <c r="B341" s="141"/>
      <c r="C341" s="142"/>
      <c r="D341" s="142"/>
    </row>
    <row r="342" spans="2:4">
      <c r="B342" s="141"/>
      <c r="C342" s="142"/>
      <c r="D342" s="142"/>
    </row>
    <row r="343" spans="2:4">
      <c r="B343" s="141"/>
      <c r="C343" s="142"/>
      <c r="D343" s="142"/>
    </row>
    <row r="344" spans="2:4">
      <c r="B344" s="141"/>
      <c r="C344" s="142"/>
      <c r="D344" s="142"/>
    </row>
    <row r="345" spans="2:4">
      <c r="B345" s="141"/>
      <c r="C345" s="142"/>
      <c r="D345" s="142"/>
    </row>
    <row r="346" spans="2:4">
      <c r="B346" s="141"/>
      <c r="C346" s="142"/>
      <c r="D346" s="142"/>
    </row>
    <row r="347" spans="2:4">
      <c r="B347" s="141"/>
      <c r="C347" s="142"/>
      <c r="D347" s="142"/>
    </row>
    <row r="348" spans="2:4">
      <c r="B348" s="141"/>
      <c r="C348" s="142"/>
      <c r="D348" s="142"/>
    </row>
    <row r="349" spans="2:4">
      <c r="B349" s="141"/>
      <c r="C349" s="142"/>
      <c r="D349" s="142"/>
    </row>
    <row r="350" spans="2:4">
      <c r="B350" s="141"/>
      <c r="C350" s="142"/>
      <c r="D350" s="142"/>
    </row>
    <row r="351" spans="2:4">
      <c r="B351" s="141"/>
      <c r="C351" s="142"/>
      <c r="D351" s="142"/>
    </row>
    <row r="352" spans="2:4">
      <c r="B352" s="141"/>
      <c r="C352" s="142"/>
      <c r="D352" s="142"/>
    </row>
    <row r="353" spans="2:4">
      <c r="B353" s="141"/>
      <c r="C353" s="142"/>
      <c r="D353" s="142"/>
    </row>
    <row r="354" spans="2:4">
      <c r="B354" s="141"/>
      <c r="C354" s="142"/>
      <c r="D354" s="142"/>
    </row>
    <row r="355" spans="2:4">
      <c r="B355" s="141"/>
      <c r="C355" s="142"/>
      <c r="D355" s="142"/>
    </row>
    <row r="356" spans="2:4">
      <c r="B356" s="141"/>
      <c r="C356" s="142"/>
      <c r="D356" s="142"/>
    </row>
    <row r="357" spans="2:4">
      <c r="B357" s="141"/>
      <c r="C357" s="142"/>
      <c r="D357" s="142"/>
    </row>
    <row r="358" spans="2:4">
      <c r="B358" s="141"/>
      <c r="C358" s="142"/>
      <c r="D358" s="142"/>
    </row>
    <row r="359" spans="2:4">
      <c r="B359" s="141"/>
      <c r="C359" s="142"/>
      <c r="D359" s="142"/>
    </row>
    <row r="360" spans="2:4">
      <c r="B360" s="141"/>
      <c r="C360" s="142"/>
      <c r="D360" s="142"/>
    </row>
    <row r="361" spans="2:4">
      <c r="B361" s="141"/>
      <c r="C361" s="142"/>
      <c r="D361" s="142"/>
    </row>
    <row r="362" spans="2:4">
      <c r="B362" s="141"/>
      <c r="C362" s="142"/>
      <c r="D362" s="142"/>
    </row>
    <row r="363" spans="2:4">
      <c r="B363" s="141"/>
      <c r="C363" s="142"/>
      <c r="D363" s="142"/>
    </row>
    <row r="364" spans="2:4">
      <c r="B364" s="141"/>
      <c r="C364" s="142"/>
      <c r="D364" s="142"/>
    </row>
    <row r="365" spans="2:4">
      <c r="B365" s="141"/>
      <c r="C365" s="142"/>
      <c r="D365" s="142"/>
    </row>
    <row r="366" spans="2:4">
      <c r="B366" s="141"/>
      <c r="C366" s="142"/>
      <c r="D366" s="142"/>
    </row>
    <row r="367" spans="2:4">
      <c r="B367" s="141"/>
      <c r="C367" s="142"/>
      <c r="D367" s="142"/>
    </row>
    <row r="368" spans="2:4">
      <c r="B368" s="141"/>
      <c r="C368" s="142"/>
      <c r="D368" s="142"/>
    </row>
    <row r="369" spans="2:4">
      <c r="B369" s="141"/>
      <c r="C369" s="142"/>
      <c r="D369" s="142"/>
    </row>
    <row r="370" spans="2:4">
      <c r="B370" s="141"/>
      <c r="C370" s="142"/>
      <c r="D370" s="142"/>
    </row>
    <row r="371" spans="2:4">
      <c r="B371" s="141"/>
      <c r="C371" s="142"/>
      <c r="D371" s="142"/>
    </row>
    <row r="372" spans="2:4">
      <c r="B372" s="141"/>
      <c r="C372" s="142"/>
      <c r="D372" s="142"/>
    </row>
    <row r="373" spans="2:4">
      <c r="B373" s="141"/>
      <c r="C373" s="142"/>
      <c r="D373" s="142"/>
    </row>
    <row r="374" spans="2:4">
      <c r="B374" s="141"/>
      <c r="C374" s="142"/>
      <c r="D374" s="142"/>
    </row>
    <row r="375" spans="2:4">
      <c r="B375" s="141"/>
      <c r="C375" s="142"/>
      <c r="D375" s="142"/>
    </row>
    <row r="376" spans="2:4">
      <c r="B376" s="141"/>
      <c r="C376" s="142"/>
      <c r="D376" s="142"/>
    </row>
    <row r="377" spans="2:4">
      <c r="B377" s="141"/>
      <c r="C377" s="142"/>
      <c r="D377" s="142"/>
    </row>
    <row r="378" spans="2:4">
      <c r="B378" s="141"/>
      <c r="C378" s="142"/>
      <c r="D378" s="142"/>
    </row>
    <row r="379" spans="2:4">
      <c r="B379" s="141"/>
      <c r="C379" s="142"/>
      <c r="D379" s="142"/>
    </row>
    <row r="380" spans="2:4">
      <c r="B380" s="141"/>
      <c r="C380" s="142"/>
      <c r="D380" s="142"/>
    </row>
    <row r="381" spans="2:4">
      <c r="B381" s="141"/>
      <c r="C381" s="142"/>
      <c r="D381" s="142"/>
    </row>
    <row r="382" spans="2:4">
      <c r="B382" s="141"/>
      <c r="C382" s="142"/>
      <c r="D382" s="142"/>
    </row>
    <row r="383" spans="2:4">
      <c r="B383" s="141"/>
      <c r="C383" s="142"/>
      <c r="D383" s="142"/>
    </row>
    <row r="384" spans="2:4">
      <c r="B384" s="141"/>
      <c r="C384" s="142"/>
      <c r="D384" s="142"/>
    </row>
    <row r="385" spans="2:4">
      <c r="B385" s="141"/>
      <c r="C385" s="142"/>
      <c r="D385" s="142"/>
    </row>
    <row r="386" spans="2:4">
      <c r="B386" s="141"/>
      <c r="C386" s="142"/>
      <c r="D386" s="142"/>
    </row>
    <row r="387" spans="2:4">
      <c r="B387" s="141"/>
      <c r="C387" s="142"/>
      <c r="D387" s="142"/>
    </row>
    <row r="388" spans="2:4">
      <c r="B388" s="141"/>
      <c r="C388" s="142"/>
      <c r="D388" s="142"/>
    </row>
    <row r="389" spans="2:4">
      <c r="B389" s="141"/>
      <c r="C389" s="142"/>
      <c r="D389" s="142"/>
    </row>
    <row r="390" spans="2:4">
      <c r="B390" s="141"/>
      <c r="C390" s="142"/>
      <c r="D390" s="142"/>
    </row>
    <row r="391" spans="2:4">
      <c r="B391" s="141"/>
      <c r="C391" s="142"/>
      <c r="D391" s="142"/>
    </row>
    <row r="392" spans="2:4">
      <c r="B392" s="141"/>
      <c r="C392" s="142"/>
      <c r="D392" s="142"/>
    </row>
    <row r="393" spans="2:4">
      <c r="B393" s="141"/>
      <c r="C393" s="142"/>
      <c r="D393" s="142"/>
    </row>
    <row r="394" spans="2:4">
      <c r="B394" s="141"/>
      <c r="C394" s="142"/>
      <c r="D394" s="142"/>
    </row>
    <row r="395" spans="2:4">
      <c r="B395" s="141"/>
      <c r="C395" s="142"/>
      <c r="D395" s="142"/>
    </row>
    <row r="396" spans="2:4">
      <c r="B396" s="141"/>
      <c r="C396" s="142"/>
      <c r="D396" s="142"/>
    </row>
    <row r="397" spans="2:4">
      <c r="B397" s="141"/>
      <c r="C397" s="142"/>
      <c r="D397" s="142"/>
    </row>
    <row r="398" spans="2:4">
      <c r="B398" s="141"/>
      <c r="C398" s="142"/>
      <c r="D398" s="142"/>
    </row>
    <row r="399" spans="2:4">
      <c r="B399" s="141"/>
      <c r="C399" s="142"/>
      <c r="D399" s="142"/>
    </row>
    <row r="400" spans="2:4">
      <c r="B400" s="141"/>
      <c r="C400" s="142"/>
      <c r="D400" s="142"/>
    </row>
    <row r="401" spans="2:4">
      <c r="B401" s="141"/>
      <c r="C401" s="142"/>
      <c r="D401" s="142"/>
    </row>
    <row r="402" spans="2:4">
      <c r="B402" s="141"/>
      <c r="C402" s="142"/>
      <c r="D402" s="142"/>
    </row>
    <row r="403" spans="2:4">
      <c r="B403" s="141"/>
      <c r="C403" s="142"/>
      <c r="D403" s="142"/>
    </row>
    <row r="404" spans="2:4">
      <c r="B404" s="141"/>
      <c r="C404" s="142"/>
      <c r="D404" s="142"/>
    </row>
    <row r="405" spans="2:4">
      <c r="B405" s="141"/>
      <c r="C405" s="142"/>
      <c r="D405" s="142"/>
    </row>
    <row r="406" spans="2:4">
      <c r="B406" s="141"/>
      <c r="C406" s="142"/>
      <c r="D406" s="142"/>
    </row>
    <row r="407" spans="2:4">
      <c r="B407" s="141"/>
      <c r="C407" s="142"/>
      <c r="D407" s="142"/>
    </row>
    <row r="408" spans="2:4">
      <c r="B408" s="141"/>
      <c r="C408" s="142"/>
      <c r="D408" s="142"/>
    </row>
    <row r="409" spans="2:4">
      <c r="B409" s="141"/>
      <c r="C409" s="142"/>
      <c r="D409" s="142"/>
    </row>
    <row r="410" spans="2:4">
      <c r="B410" s="141"/>
      <c r="C410" s="142"/>
      <c r="D410" s="142"/>
    </row>
    <row r="411" spans="2:4">
      <c r="B411" s="141"/>
      <c r="C411" s="142"/>
      <c r="D411" s="142"/>
    </row>
    <row r="412" spans="2:4">
      <c r="B412" s="141"/>
      <c r="C412" s="142"/>
      <c r="D412" s="142"/>
    </row>
    <row r="413" spans="2:4">
      <c r="B413" s="141"/>
      <c r="C413" s="142"/>
      <c r="D413" s="142"/>
    </row>
    <row r="414" spans="2:4">
      <c r="B414" s="141"/>
      <c r="C414" s="142"/>
      <c r="D414" s="142"/>
    </row>
    <row r="415" spans="2:4">
      <c r="B415" s="141"/>
      <c r="C415" s="142"/>
      <c r="D415" s="142"/>
    </row>
    <row r="416" spans="2:4">
      <c r="B416" s="141"/>
      <c r="C416" s="142"/>
      <c r="D416" s="142"/>
    </row>
    <row r="417" spans="2:4">
      <c r="B417" s="141"/>
      <c r="C417" s="142"/>
      <c r="D417" s="142"/>
    </row>
    <row r="418" spans="2:4">
      <c r="B418" s="141"/>
      <c r="C418" s="142"/>
      <c r="D418" s="142"/>
    </row>
    <row r="419" spans="2:4">
      <c r="B419" s="141"/>
      <c r="C419" s="142"/>
      <c r="D419" s="142"/>
    </row>
    <row r="420" spans="2:4">
      <c r="B420" s="141"/>
      <c r="C420" s="142"/>
      <c r="D420" s="142"/>
    </row>
    <row r="421" spans="2:4">
      <c r="B421" s="141"/>
      <c r="C421" s="142"/>
      <c r="D421" s="142"/>
    </row>
    <row r="422" spans="2:4">
      <c r="B422" s="141"/>
      <c r="C422" s="142"/>
      <c r="D422" s="142"/>
    </row>
    <row r="423" spans="2:4">
      <c r="B423" s="141"/>
      <c r="C423" s="142"/>
      <c r="D423" s="142"/>
    </row>
    <row r="424" spans="2:4">
      <c r="B424" s="141"/>
      <c r="C424" s="142"/>
      <c r="D424" s="142"/>
    </row>
    <row r="425" spans="2:4">
      <c r="B425" s="141"/>
      <c r="C425" s="142"/>
      <c r="D425" s="142"/>
    </row>
    <row r="426" spans="2:4">
      <c r="B426" s="141"/>
      <c r="C426" s="142"/>
      <c r="D426" s="142"/>
    </row>
    <row r="427" spans="2:4">
      <c r="B427" s="141"/>
      <c r="C427" s="142"/>
      <c r="D427" s="142"/>
    </row>
    <row r="428" spans="2:4">
      <c r="B428" s="141"/>
      <c r="C428" s="142"/>
      <c r="D428" s="142"/>
    </row>
    <row r="429" spans="2:4">
      <c r="B429" s="141"/>
      <c r="C429" s="142"/>
      <c r="D429" s="142"/>
    </row>
    <row r="430" spans="2:4">
      <c r="B430" s="141"/>
      <c r="C430" s="142"/>
      <c r="D430" s="142"/>
    </row>
    <row r="431" spans="2:4">
      <c r="B431" s="141"/>
      <c r="C431" s="142"/>
      <c r="D431" s="142"/>
    </row>
    <row r="432" spans="2:4">
      <c r="B432" s="141"/>
      <c r="C432" s="142"/>
      <c r="D432" s="142"/>
    </row>
    <row r="433" spans="2:4">
      <c r="B433" s="141"/>
      <c r="C433" s="142"/>
      <c r="D433" s="142"/>
    </row>
    <row r="434" spans="2:4">
      <c r="B434" s="141"/>
      <c r="C434" s="142"/>
      <c r="D434" s="142"/>
    </row>
    <row r="435" spans="2:4">
      <c r="B435" s="141"/>
      <c r="C435" s="142"/>
      <c r="D435" s="142"/>
    </row>
    <row r="436" spans="2:4">
      <c r="B436" s="141"/>
      <c r="C436" s="142"/>
      <c r="D436" s="142"/>
    </row>
    <row r="437" spans="2:4">
      <c r="B437" s="141"/>
      <c r="C437" s="142"/>
      <c r="D437" s="142"/>
    </row>
    <row r="438" spans="2:4">
      <c r="B438" s="141"/>
      <c r="C438" s="142"/>
      <c r="D438" s="142"/>
    </row>
    <row r="439" spans="2:4">
      <c r="B439" s="141"/>
      <c r="C439" s="142"/>
      <c r="D439" s="142"/>
    </row>
    <row r="440" spans="2:4">
      <c r="B440" s="141"/>
      <c r="C440" s="142"/>
      <c r="D440" s="142"/>
    </row>
    <row r="441" spans="2:4">
      <c r="B441" s="141"/>
      <c r="C441" s="142"/>
      <c r="D441" s="142"/>
    </row>
    <row r="442" spans="2:4">
      <c r="B442" s="141"/>
      <c r="C442" s="142"/>
      <c r="D442" s="142"/>
    </row>
    <row r="443" spans="2:4">
      <c r="B443" s="141"/>
      <c r="C443" s="142"/>
      <c r="D443" s="142"/>
    </row>
    <row r="444" spans="2:4">
      <c r="B444" s="141"/>
      <c r="C444" s="142"/>
      <c r="D444" s="142"/>
    </row>
    <row r="445" spans="2:4">
      <c r="B445" s="141"/>
      <c r="C445" s="142"/>
      <c r="D445" s="142"/>
    </row>
    <row r="446" spans="2:4">
      <c r="B446" s="141"/>
      <c r="C446" s="142"/>
      <c r="D446" s="142"/>
    </row>
    <row r="447" spans="2:4">
      <c r="B447" s="141"/>
      <c r="C447" s="142"/>
      <c r="D447" s="142"/>
    </row>
    <row r="448" spans="2:4">
      <c r="B448" s="141"/>
      <c r="C448" s="142"/>
      <c r="D448" s="142"/>
    </row>
    <row r="449" spans="2:4">
      <c r="B449" s="141"/>
      <c r="C449" s="142"/>
      <c r="D449" s="142"/>
    </row>
    <row r="450" spans="2:4">
      <c r="B450" s="141"/>
      <c r="C450" s="142"/>
      <c r="D450" s="142"/>
    </row>
    <row r="451" spans="2:4">
      <c r="B451" s="141"/>
      <c r="C451" s="142"/>
      <c r="D451" s="142"/>
    </row>
    <row r="452" spans="2:4">
      <c r="B452" s="141"/>
      <c r="C452" s="142"/>
      <c r="D452" s="142"/>
    </row>
    <row r="453" spans="2:4">
      <c r="B453" s="141"/>
      <c r="C453" s="142"/>
      <c r="D453" s="142"/>
    </row>
    <row r="454" spans="2:4">
      <c r="B454" s="141"/>
      <c r="C454" s="142"/>
      <c r="D454" s="142"/>
    </row>
    <row r="455" spans="2:4">
      <c r="B455" s="141"/>
      <c r="C455" s="142"/>
      <c r="D455" s="142"/>
    </row>
    <row r="456" spans="2:4">
      <c r="B456" s="141"/>
      <c r="C456" s="142"/>
      <c r="D456" s="142"/>
    </row>
    <row r="457" spans="2:4">
      <c r="B457" s="141"/>
      <c r="C457" s="142"/>
      <c r="D457" s="142"/>
    </row>
    <row r="458" spans="2:4">
      <c r="B458" s="141"/>
      <c r="C458" s="142"/>
      <c r="D458" s="142"/>
    </row>
    <row r="459" spans="2:4">
      <c r="B459" s="141"/>
      <c r="C459" s="142"/>
      <c r="D459" s="142"/>
    </row>
    <row r="460" spans="2:4">
      <c r="B460" s="141"/>
      <c r="C460" s="142"/>
      <c r="D460" s="142"/>
    </row>
    <row r="461" spans="2:4">
      <c r="B461" s="141"/>
      <c r="C461" s="142"/>
      <c r="D461" s="142"/>
    </row>
    <row r="462" spans="2:4">
      <c r="B462" s="141"/>
      <c r="C462" s="142"/>
      <c r="D462" s="142"/>
    </row>
    <row r="463" spans="2:4">
      <c r="B463" s="141"/>
      <c r="C463" s="142"/>
      <c r="D463" s="142"/>
    </row>
    <row r="464" spans="2:4">
      <c r="B464" s="141"/>
      <c r="C464" s="142"/>
      <c r="D464" s="142"/>
    </row>
    <row r="465" spans="2:4">
      <c r="B465" s="141"/>
      <c r="C465" s="142"/>
      <c r="D465" s="142"/>
    </row>
    <row r="466" spans="2:4">
      <c r="B466" s="141"/>
      <c r="C466" s="142"/>
      <c r="D466" s="142"/>
    </row>
    <row r="467" spans="2:4">
      <c r="B467" s="141"/>
      <c r="C467" s="142"/>
      <c r="D467" s="142"/>
    </row>
    <row r="468" spans="2:4">
      <c r="B468" s="141"/>
      <c r="C468" s="142"/>
      <c r="D468" s="142"/>
    </row>
    <row r="469" spans="2:4">
      <c r="B469" s="141"/>
      <c r="C469" s="142"/>
      <c r="D469" s="142"/>
    </row>
    <row r="470" spans="2:4">
      <c r="B470" s="141"/>
      <c r="C470" s="142"/>
      <c r="D470" s="142"/>
    </row>
    <row r="471" spans="2:4">
      <c r="B471" s="141"/>
      <c r="C471" s="142"/>
      <c r="D471" s="142"/>
    </row>
    <row r="472" spans="2:4">
      <c r="B472" s="141"/>
      <c r="C472" s="142"/>
      <c r="D472" s="142"/>
    </row>
    <row r="473" spans="2:4">
      <c r="B473" s="141"/>
      <c r="C473" s="142"/>
      <c r="D473" s="142"/>
    </row>
    <row r="474" spans="2:4">
      <c r="B474" s="141"/>
      <c r="C474" s="142"/>
      <c r="D474" s="142"/>
    </row>
    <row r="475" spans="2:4">
      <c r="B475" s="141"/>
      <c r="C475" s="142"/>
      <c r="D475" s="142"/>
    </row>
    <row r="476" spans="2:4">
      <c r="B476" s="141"/>
      <c r="C476" s="142"/>
      <c r="D476" s="142"/>
    </row>
    <row r="477" spans="2:4">
      <c r="B477" s="141"/>
      <c r="C477" s="142"/>
      <c r="D477" s="142"/>
    </row>
    <row r="478" spans="2:4">
      <c r="B478" s="141"/>
      <c r="C478" s="142"/>
      <c r="D478" s="142"/>
    </row>
    <row r="479" spans="2:4">
      <c r="B479" s="141"/>
      <c r="C479" s="142"/>
      <c r="D479" s="142"/>
    </row>
    <row r="480" spans="2:4">
      <c r="B480" s="141"/>
      <c r="C480" s="142"/>
      <c r="D480" s="142"/>
    </row>
    <row r="481" spans="2:4">
      <c r="B481" s="141"/>
      <c r="C481" s="142"/>
      <c r="D481" s="142"/>
    </row>
    <row r="482" spans="2:4">
      <c r="B482" s="141"/>
      <c r="C482" s="142"/>
      <c r="D482" s="142"/>
    </row>
    <row r="483" spans="2:4">
      <c r="B483" s="141"/>
      <c r="C483" s="142"/>
      <c r="D483" s="142"/>
    </row>
    <row r="484" spans="2:4">
      <c r="B484" s="141"/>
      <c r="C484" s="142"/>
      <c r="D484" s="142"/>
    </row>
    <row r="485" spans="2:4">
      <c r="B485" s="141"/>
      <c r="C485" s="142"/>
      <c r="D485" s="142"/>
    </row>
    <row r="486" spans="2:4">
      <c r="B486" s="141"/>
      <c r="C486" s="142"/>
      <c r="D486" s="142"/>
    </row>
    <row r="487" spans="2:4">
      <c r="B487" s="141"/>
      <c r="C487" s="142"/>
      <c r="D487" s="142"/>
    </row>
    <row r="488" spans="2:4">
      <c r="B488" s="141"/>
      <c r="C488" s="142"/>
      <c r="D488" s="142"/>
    </row>
    <row r="489" spans="2:4">
      <c r="B489" s="141"/>
      <c r="C489" s="142"/>
      <c r="D489" s="142"/>
    </row>
    <row r="490" spans="2:4">
      <c r="B490" s="141"/>
      <c r="C490" s="142"/>
      <c r="D490" s="142"/>
    </row>
    <row r="491" spans="2:4">
      <c r="B491" s="141"/>
      <c r="C491" s="142"/>
      <c r="D491" s="142"/>
    </row>
    <row r="492" spans="2:4">
      <c r="B492" s="141"/>
      <c r="C492" s="142"/>
      <c r="D492" s="142"/>
    </row>
    <row r="493" spans="2:4">
      <c r="B493" s="141"/>
      <c r="C493" s="142"/>
      <c r="D493" s="142"/>
    </row>
    <row r="494" spans="2:4">
      <c r="B494" s="141"/>
      <c r="C494" s="142"/>
      <c r="D494" s="142"/>
    </row>
    <row r="495" spans="2:4">
      <c r="B495" s="141"/>
      <c r="C495" s="142"/>
      <c r="D495" s="142"/>
    </row>
    <row r="496" spans="2:4">
      <c r="B496" s="141"/>
      <c r="C496" s="142"/>
      <c r="D496" s="142"/>
    </row>
    <row r="497" spans="2:4">
      <c r="B497" s="141"/>
      <c r="C497" s="142"/>
      <c r="D497" s="142"/>
    </row>
    <row r="498" spans="2:4">
      <c r="B498" s="141"/>
      <c r="C498" s="142"/>
      <c r="D498" s="142"/>
    </row>
    <row r="499" spans="2:4">
      <c r="B499" s="141"/>
      <c r="C499" s="142"/>
      <c r="D499" s="142"/>
    </row>
    <row r="500" spans="2:4">
      <c r="B500" s="141"/>
      <c r="C500" s="142"/>
      <c r="D500" s="142"/>
    </row>
    <row r="501" spans="2:4">
      <c r="B501" s="141"/>
      <c r="C501" s="142"/>
      <c r="D501" s="142"/>
    </row>
    <row r="502" spans="2:4">
      <c r="B502" s="141"/>
      <c r="C502" s="142"/>
      <c r="D502" s="142"/>
    </row>
    <row r="503" spans="2:4">
      <c r="B503" s="141"/>
      <c r="C503" s="142"/>
      <c r="D503" s="142"/>
    </row>
    <row r="504" spans="2:4">
      <c r="B504" s="141"/>
      <c r="C504" s="142"/>
      <c r="D504" s="142"/>
    </row>
    <row r="505" spans="2:4">
      <c r="B505" s="141"/>
      <c r="C505" s="142"/>
      <c r="D505" s="142"/>
    </row>
    <row r="506" spans="2:4">
      <c r="B506" s="141"/>
      <c r="C506" s="142"/>
      <c r="D506" s="142"/>
    </row>
    <row r="507" spans="2:4">
      <c r="B507" s="141"/>
      <c r="C507" s="142"/>
      <c r="D507" s="142"/>
    </row>
    <row r="508" spans="2:4">
      <c r="B508" s="141"/>
      <c r="C508" s="142"/>
      <c r="D508" s="142"/>
    </row>
    <row r="509" spans="2:4">
      <c r="B509" s="141"/>
      <c r="C509" s="142"/>
      <c r="D509" s="142"/>
    </row>
    <row r="510" spans="2:4">
      <c r="B510" s="141"/>
      <c r="C510" s="142"/>
      <c r="D510" s="142"/>
    </row>
    <row r="511" spans="2:4">
      <c r="B511" s="141"/>
      <c r="C511" s="142"/>
      <c r="D511" s="142"/>
    </row>
    <row r="512" spans="2:4">
      <c r="B512" s="141"/>
      <c r="C512" s="142"/>
      <c r="D512" s="142"/>
    </row>
    <row r="513" spans="2:4">
      <c r="B513" s="141"/>
      <c r="C513" s="142"/>
      <c r="D513" s="142"/>
    </row>
    <row r="514" spans="2:4">
      <c r="B514" s="141"/>
      <c r="C514" s="142"/>
      <c r="D514" s="142"/>
    </row>
    <row r="515" spans="2:4">
      <c r="B515" s="141"/>
      <c r="C515" s="142"/>
      <c r="D515" s="142"/>
    </row>
    <row r="516" spans="2:4">
      <c r="B516" s="141"/>
      <c r="C516" s="142"/>
      <c r="D516" s="142"/>
    </row>
    <row r="517" spans="2:4">
      <c r="B517" s="141"/>
      <c r="C517" s="142"/>
      <c r="D517" s="142"/>
    </row>
    <row r="518" spans="2:4">
      <c r="B518" s="141"/>
      <c r="C518" s="142"/>
      <c r="D518" s="142"/>
    </row>
    <row r="519" spans="2:4">
      <c r="B519" s="141"/>
      <c r="C519" s="142"/>
      <c r="D519" s="142"/>
    </row>
    <row r="520" spans="2:4">
      <c r="B520" s="141"/>
      <c r="C520" s="142"/>
      <c r="D520" s="142"/>
    </row>
    <row r="521" spans="2:4">
      <c r="B521" s="141"/>
      <c r="C521" s="142"/>
      <c r="D521" s="142"/>
    </row>
    <row r="522" spans="2:4">
      <c r="B522" s="141"/>
      <c r="C522" s="142"/>
      <c r="D522" s="142"/>
    </row>
    <row r="523" spans="2:4">
      <c r="B523" s="141"/>
      <c r="C523" s="142"/>
      <c r="D523" s="142"/>
    </row>
    <row r="524" spans="2:4">
      <c r="B524" s="141"/>
      <c r="C524" s="142"/>
      <c r="D524" s="142"/>
    </row>
    <row r="525" spans="2:4">
      <c r="B525" s="141"/>
      <c r="C525" s="142"/>
      <c r="D525" s="142"/>
    </row>
    <row r="526" spans="2:4">
      <c r="B526" s="141"/>
      <c r="C526" s="142"/>
      <c r="D526" s="142"/>
    </row>
    <row r="527" spans="2:4">
      <c r="B527" s="141"/>
      <c r="C527" s="142"/>
      <c r="D527" s="142"/>
    </row>
    <row r="528" spans="2:4">
      <c r="B528" s="141"/>
      <c r="C528" s="142"/>
      <c r="D528" s="142"/>
    </row>
    <row r="529" spans="2:4">
      <c r="B529" s="141"/>
      <c r="C529" s="142"/>
      <c r="D529" s="142"/>
    </row>
    <row r="530" spans="2:4">
      <c r="B530" s="141"/>
      <c r="C530" s="142"/>
      <c r="D530" s="142"/>
    </row>
    <row r="531" spans="2:4">
      <c r="B531" s="141"/>
      <c r="C531" s="142"/>
      <c r="D531" s="142"/>
    </row>
    <row r="532" spans="2:4">
      <c r="B532" s="141"/>
      <c r="C532" s="142"/>
      <c r="D532" s="142"/>
    </row>
    <row r="533" spans="2:4">
      <c r="B533" s="141"/>
      <c r="C533" s="142"/>
      <c r="D533" s="142"/>
    </row>
    <row r="534" spans="2:4">
      <c r="B534" s="141"/>
      <c r="C534" s="142"/>
      <c r="D534" s="142"/>
    </row>
    <row r="535" spans="2:4">
      <c r="B535" s="141"/>
      <c r="C535" s="142"/>
      <c r="D535" s="142"/>
    </row>
    <row r="536" spans="2:4">
      <c r="B536" s="141"/>
      <c r="C536" s="142"/>
      <c r="D536" s="142"/>
    </row>
    <row r="537" spans="2:4">
      <c r="B537" s="141"/>
      <c r="C537" s="142"/>
      <c r="D537" s="142"/>
    </row>
    <row r="538" spans="2:4">
      <c r="B538" s="141"/>
      <c r="C538" s="142"/>
      <c r="D538" s="142"/>
    </row>
    <row r="539" spans="2:4">
      <c r="B539" s="141"/>
      <c r="C539" s="142"/>
      <c r="D539" s="142"/>
    </row>
    <row r="540" spans="2:4">
      <c r="B540" s="141"/>
      <c r="C540" s="142"/>
      <c r="D540" s="142"/>
    </row>
    <row r="541" spans="2:4">
      <c r="B541" s="141"/>
      <c r="C541" s="142"/>
      <c r="D541" s="142"/>
    </row>
    <row r="542" spans="2:4">
      <c r="B542" s="141"/>
      <c r="C542" s="142"/>
      <c r="D542" s="142"/>
    </row>
    <row r="543" spans="2:4">
      <c r="B543" s="141"/>
      <c r="C543" s="142"/>
      <c r="D543" s="142"/>
    </row>
    <row r="544" spans="2:4">
      <c r="B544" s="141"/>
      <c r="C544" s="142"/>
      <c r="D544" s="142"/>
    </row>
    <row r="545" spans="2:4">
      <c r="B545" s="141"/>
      <c r="C545" s="142"/>
      <c r="D545" s="142"/>
    </row>
    <row r="546" spans="2:4">
      <c r="B546" s="141"/>
      <c r="C546" s="142"/>
      <c r="D546" s="142"/>
    </row>
    <row r="547" spans="2:4">
      <c r="B547" s="141"/>
      <c r="C547" s="142"/>
      <c r="D547" s="142"/>
    </row>
    <row r="548" spans="2:4">
      <c r="B548" s="141"/>
      <c r="C548" s="142"/>
      <c r="D548" s="142"/>
    </row>
    <row r="549" spans="2:4">
      <c r="B549" s="141"/>
      <c r="C549" s="142"/>
      <c r="D549" s="142"/>
    </row>
    <row r="550" spans="2:4">
      <c r="B550" s="141"/>
      <c r="C550" s="142"/>
      <c r="D550" s="142"/>
    </row>
    <row r="551" spans="2:4">
      <c r="B551" s="141"/>
      <c r="C551" s="142"/>
      <c r="D551" s="142"/>
    </row>
    <row r="552" spans="2:4">
      <c r="B552" s="141"/>
      <c r="C552" s="142"/>
      <c r="D552" s="142"/>
    </row>
    <row r="553" spans="2:4">
      <c r="B553" s="141"/>
      <c r="C553" s="142"/>
      <c r="D553" s="142"/>
    </row>
    <row r="554" spans="2:4">
      <c r="B554" s="141"/>
      <c r="C554" s="142"/>
      <c r="D554" s="142"/>
    </row>
    <row r="555" spans="2:4">
      <c r="B555" s="141"/>
      <c r="C555" s="142"/>
      <c r="D555" s="142"/>
    </row>
    <row r="556" spans="2:4">
      <c r="B556" s="141"/>
      <c r="C556" s="142"/>
      <c r="D556" s="142"/>
    </row>
    <row r="557" spans="2:4">
      <c r="B557" s="141"/>
      <c r="C557" s="142"/>
      <c r="D557" s="142"/>
    </row>
    <row r="558" spans="2:4">
      <c r="B558" s="141"/>
      <c r="C558" s="142"/>
      <c r="D558" s="142"/>
    </row>
    <row r="559" spans="2:4">
      <c r="B559" s="141"/>
      <c r="C559" s="142"/>
      <c r="D559" s="142"/>
    </row>
    <row r="560" spans="2:4">
      <c r="B560" s="141"/>
      <c r="C560" s="142"/>
      <c r="D560" s="142"/>
    </row>
    <row r="561" spans="2:4">
      <c r="B561" s="141"/>
      <c r="C561" s="142"/>
      <c r="D561" s="142"/>
    </row>
    <row r="562" spans="2:4">
      <c r="B562" s="141"/>
      <c r="C562" s="142"/>
      <c r="D562" s="142"/>
    </row>
    <row r="563" spans="2:4">
      <c r="B563" s="141"/>
      <c r="C563" s="142"/>
      <c r="D563" s="142"/>
    </row>
    <row r="564" spans="2:4">
      <c r="B564" s="141"/>
      <c r="C564" s="142"/>
      <c r="D564" s="142"/>
    </row>
    <row r="565" spans="2:4">
      <c r="B565" s="141"/>
      <c r="C565" s="142"/>
      <c r="D565" s="142"/>
    </row>
    <row r="566" spans="2:4">
      <c r="B566" s="141"/>
      <c r="C566" s="142"/>
      <c r="D566" s="142"/>
    </row>
    <row r="567" spans="2:4">
      <c r="B567" s="141"/>
      <c r="C567" s="142"/>
      <c r="D567" s="142"/>
    </row>
    <row r="568" spans="2:4">
      <c r="B568" s="141"/>
      <c r="C568" s="142"/>
      <c r="D568" s="142"/>
    </row>
    <row r="569" spans="2:4">
      <c r="B569" s="141"/>
      <c r="C569" s="142"/>
      <c r="D569" s="142"/>
    </row>
    <row r="570" spans="2:4">
      <c r="B570" s="141"/>
      <c r="C570" s="142"/>
      <c r="D570" s="142"/>
    </row>
    <row r="571" spans="2:4">
      <c r="B571" s="141"/>
      <c r="C571" s="142"/>
      <c r="D571" s="142"/>
    </row>
    <row r="572" spans="2:4">
      <c r="B572" s="141"/>
      <c r="C572" s="142"/>
      <c r="D572" s="142"/>
    </row>
    <row r="573" spans="2:4">
      <c r="B573" s="141"/>
      <c r="C573" s="142"/>
      <c r="D573" s="142"/>
    </row>
    <row r="574" spans="2:4">
      <c r="B574" s="141"/>
      <c r="C574" s="142"/>
      <c r="D574" s="142"/>
    </row>
    <row r="575" spans="2:4">
      <c r="B575" s="141"/>
      <c r="C575" s="142"/>
      <c r="D575" s="142"/>
    </row>
    <row r="576" spans="2:4">
      <c r="B576" s="141"/>
      <c r="C576" s="142"/>
      <c r="D576" s="142"/>
    </row>
    <row r="577" spans="2:4">
      <c r="B577" s="141"/>
      <c r="C577" s="142"/>
      <c r="D577" s="142"/>
    </row>
    <row r="578" spans="2:4">
      <c r="B578" s="141"/>
      <c r="C578" s="142"/>
      <c r="D578" s="142"/>
    </row>
    <row r="579" spans="2:4">
      <c r="B579" s="141"/>
      <c r="C579" s="142"/>
      <c r="D579" s="142"/>
    </row>
    <row r="580" spans="2:4">
      <c r="B580" s="141"/>
      <c r="C580" s="142"/>
      <c r="D580" s="142"/>
    </row>
    <row r="581" spans="2:4">
      <c r="B581" s="141"/>
      <c r="C581" s="142"/>
      <c r="D581" s="142"/>
    </row>
    <row r="582" spans="2:4">
      <c r="B582" s="141"/>
      <c r="C582" s="142"/>
      <c r="D582" s="142"/>
    </row>
    <row r="583" spans="2:4">
      <c r="B583" s="141"/>
      <c r="C583" s="142"/>
      <c r="D583" s="142"/>
    </row>
    <row r="584" spans="2:4">
      <c r="B584" s="141"/>
      <c r="C584" s="142"/>
      <c r="D584" s="142"/>
    </row>
    <row r="585" spans="2:4">
      <c r="B585" s="141"/>
      <c r="C585" s="142"/>
      <c r="D585" s="142"/>
    </row>
    <row r="586" spans="2:4">
      <c r="B586" s="141"/>
      <c r="C586" s="142"/>
      <c r="D586" s="142"/>
    </row>
    <row r="587" spans="2:4">
      <c r="B587" s="141"/>
      <c r="C587" s="142"/>
      <c r="D587" s="142"/>
    </row>
    <row r="588" spans="2:4">
      <c r="B588" s="141"/>
      <c r="C588" s="142"/>
      <c r="D588" s="142"/>
    </row>
    <row r="589" spans="2:4">
      <c r="B589" s="141"/>
      <c r="C589" s="142"/>
      <c r="D589" s="142"/>
    </row>
    <row r="590" spans="2:4">
      <c r="B590" s="141"/>
      <c r="C590" s="142"/>
      <c r="D590" s="142"/>
    </row>
    <row r="591" spans="2:4">
      <c r="B591" s="141"/>
      <c r="C591" s="142"/>
      <c r="D591" s="142"/>
    </row>
    <row r="592" spans="2:4">
      <c r="B592" s="141"/>
      <c r="C592" s="142"/>
      <c r="D592" s="142"/>
    </row>
    <row r="593" spans="2:4">
      <c r="B593" s="141"/>
      <c r="C593" s="142"/>
      <c r="D593" s="142"/>
    </row>
    <row r="594" spans="2:4">
      <c r="B594" s="141"/>
      <c r="C594" s="142"/>
      <c r="D594" s="142"/>
    </row>
    <row r="595" spans="2:4">
      <c r="B595" s="141"/>
      <c r="C595" s="142"/>
      <c r="D595" s="142"/>
    </row>
    <row r="596" spans="2:4">
      <c r="B596" s="141"/>
      <c r="C596" s="142"/>
      <c r="D596" s="142"/>
    </row>
    <row r="597" spans="2:4">
      <c r="B597" s="141"/>
      <c r="C597" s="142"/>
      <c r="D597" s="142"/>
    </row>
    <row r="598" spans="2:4">
      <c r="B598" s="141"/>
      <c r="C598" s="142"/>
      <c r="D598" s="142"/>
    </row>
    <row r="599" spans="2:4">
      <c r="B599" s="141"/>
      <c r="C599" s="142"/>
      <c r="D599" s="142"/>
    </row>
    <row r="600" spans="2:4">
      <c r="B600" s="141"/>
      <c r="C600" s="142"/>
      <c r="D600" s="142"/>
    </row>
    <row r="601" spans="2:4">
      <c r="B601" s="141"/>
      <c r="C601" s="142"/>
      <c r="D601" s="142"/>
    </row>
    <row r="602" spans="2:4">
      <c r="B602" s="141"/>
      <c r="C602" s="142"/>
      <c r="D602" s="142"/>
    </row>
    <row r="603" spans="2:4">
      <c r="B603" s="141"/>
      <c r="C603" s="142"/>
      <c r="D603" s="142"/>
    </row>
    <row r="604" spans="2:4">
      <c r="B604" s="141"/>
      <c r="C604" s="142"/>
      <c r="D604" s="142"/>
    </row>
    <row r="605" spans="2:4">
      <c r="B605" s="141"/>
      <c r="C605" s="142"/>
      <c r="D605" s="142"/>
    </row>
    <row r="606" spans="2:4">
      <c r="B606" s="141"/>
      <c r="C606" s="142"/>
      <c r="D606" s="142"/>
    </row>
    <row r="607" spans="2:4">
      <c r="B607" s="141"/>
      <c r="C607" s="142"/>
      <c r="D607" s="142"/>
    </row>
    <row r="608" spans="2:4">
      <c r="B608" s="141"/>
      <c r="C608" s="142"/>
      <c r="D608" s="142"/>
    </row>
    <row r="609" spans="2:4">
      <c r="B609" s="141"/>
      <c r="C609" s="142"/>
      <c r="D609" s="142"/>
    </row>
    <row r="610" spans="2:4">
      <c r="B610" s="141"/>
      <c r="C610" s="142"/>
      <c r="D610" s="142"/>
    </row>
    <row r="611" spans="2:4">
      <c r="B611" s="141"/>
      <c r="C611" s="142"/>
      <c r="D611" s="142"/>
    </row>
    <row r="612" spans="2:4">
      <c r="B612" s="141"/>
      <c r="C612" s="142"/>
      <c r="D612" s="142"/>
    </row>
    <row r="613" spans="2:4">
      <c r="B613" s="141"/>
      <c r="C613" s="142"/>
      <c r="D613" s="142"/>
    </row>
    <row r="614" spans="2:4">
      <c r="B614" s="141"/>
      <c r="C614" s="142"/>
      <c r="D614" s="142"/>
    </row>
    <row r="615" spans="2:4">
      <c r="B615" s="141"/>
      <c r="C615" s="142"/>
      <c r="D615" s="142"/>
    </row>
    <row r="616" spans="2:4">
      <c r="B616" s="141"/>
      <c r="C616" s="142"/>
      <c r="D616" s="142"/>
    </row>
    <row r="617" spans="2:4">
      <c r="B617" s="141"/>
      <c r="C617" s="142"/>
      <c r="D617" s="142"/>
    </row>
    <row r="618" spans="2:4">
      <c r="B618" s="141"/>
      <c r="C618" s="142"/>
      <c r="D618" s="142"/>
    </row>
    <row r="619" spans="2:4">
      <c r="B619" s="141"/>
      <c r="C619" s="142"/>
      <c r="D619" s="142"/>
    </row>
    <row r="620" spans="2:4">
      <c r="B620" s="141"/>
      <c r="C620" s="142"/>
      <c r="D620" s="142"/>
    </row>
    <row r="621" spans="2:4">
      <c r="B621" s="141"/>
      <c r="C621" s="142"/>
      <c r="D621" s="142"/>
    </row>
    <row r="622" spans="2:4">
      <c r="B622" s="141"/>
      <c r="C622" s="142"/>
      <c r="D622" s="142"/>
    </row>
    <row r="623" spans="2:4">
      <c r="B623" s="141"/>
      <c r="C623" s="142"/>
      <c r="D623" s="142"/>
    </row>
    <row r="624" spans="2:4">
      <c r="B624" s="141"/>
      <c r="C624" s="142"/>
      <c r="D624" s="142"/>
    </row>
    <row r="625" spans="2:4">
      <c r="B625" s="141"/>
      <c r="C625" s="142"/>
      <c r="D625" s="142"/>
    </row>
    <row r="626" spans="2:4">
      <c r="B626" s="141"/>
      <c r="C626" s="142"/>
      <c r="D626" s="142"/>
    </row>
    <row r="627" spans="2:4">
      <c r="B627" s="141"/>
      <c r="C627" s="142"/>
      <c r="D627" s="142"/>
    </row>
    <row r="628" spans="2:4">
      <c r="B628" s="141"/>
      <c r="C628" s="142"/>
      <c r="D628" s="142"/>
    </row>
    <row r="629" spans="2:4">
      <c r="B629" s="141"/>
      <c r="C629" s="142"/>
      <c r="D629" s="142"/>
    </row>
    <row r="630" spans="2:4">
      <c r="B630" s="141"/>
      <c r="C630" s="142"/>
      <c r="D630" s="142"/>
    </row>
    <row r="631" spans="2:4">
      <c r="B631" s="141"/>
      <c r="C631" s="142"/>
      <c r="D631" s="142"/>
    </row>
    <row r="632" spans="2:4">
      <c r="B632" s="141"/>
      <c r="C632" s="142"/>
      <c r="D632" s="142"/>
    </row>
    <row r="633" spans="2:4">
      <c r="B633" s="141"/>
      <c r="C633" s="142"/>
      <c r="D633" s="142"/>
    </row>
    <row r="634" spans="2:4">
      <c r="B634" s="141"/>
      <c r="C634" s="142"/>
      <c r="D634" s="142"/>
    </row>
    <row r="635" spans="2:4">
      <c r="B635" s="141"/>
      <c r="C635" s="142"/>
      <c r="D635" s="142"/>
    </row>
    <row r="636" spans="2:4">
      <c r="B636" s="141"/>
      <c r="C636" s="142"/>
      <c r="D636" s="142"/>
    </row>
    <row r="637" spans="2:4">
      <c r="B637" s="141"/>
      <c r="C637" s="142"/>
      <c r="D637" s="142"/>
    </row>
    <row r="638" spans="2:4">
      <c r="B638" s="141"/>
      <c r="C638" s="142"/>
      <c r="D638" s="142"/>
    </row>
    <row r="639" spans="2:4">
      <c r="B639" s="141"/>
      <c r="C639" s="142"/>
      <c r="D639" s="142"/>
    </row>
    <row r="640" spans="2:4">
      <c r="B640" s="141"/>
      <c r="C640" s="142"/>
      <c r="D640" s="142"/>
    </row>
    <row r="641" spans="2:4">
      <c r="B641" s="141"/>
      <c r="C641" s="142"/>
      <c r="D641" s="142"/>
    </row>
    <row r="642" spans="2:4">
      <c r="B642" s="141"/>
      <c r="C642" s="142"/>
      <c r="D642" s="142"/>
    </row>
    <row r="643" spans="2:4">
      <c r="B643" s="141"/>
      <c r="C643" s="142"/>
      <c r="D643" s="142"/>
    </row>
    <row r="644" spans="2:4">
      <c r="B644" s="141"/>
      <c r="C644" s="142"/>
      <c r="D644" s="142"/>
    </row>
    <row r="645" spans="2:4">
      <c r="B645" s="141"/>
      <c r="C645" s="142"/>
      <c r="D645" s="142"/>
    </row>
    <row r="646" spans="2:4">
      <c r="B646" s="141"/>
      <c r="C646" s="142"/>
      <c r="D646" s="142"/>
    </row>
    <row r="647" spans="2:4">
      <c r="B647" s="141"/>
      <c r="C647" s="142"/>
      <c r="D647" s="142"/>
    </row>
    <row r="648" spans="2:4">
      <c r="B648" s="141"/>
      <c r="C648" s="142"/>
      <c r="D648" s="142"/>
    </row>
    <row r="649" spans="2:4">
      <c r="B649" s="141"/>
      <c r="C649" s="142"/>
      <c r="D649" s="142"/>
    </row>
    <row r="650" spans="2:4">
      <c r="B650" s="141"/>
      <c r="C650" s="142"/>
      <c r="D650" s="142"/>
    </row>
    <row r="651" spans="2:4">
      <c r="B651" s="141"/>
      <c r="C651" s="142"/>
      <c r="D651" s="142"/>
    </row>
    <row r="652" spans="2:4">
      <c r="B652" s="141"/>
      <c r="C652" s="142"/>
      <c r="D652" s="142"/>
    </row>
    <row r="653" spans="2:4">
      <c r="B653" s="141"/>
      <c r="C653" s="142"/>
      <c r="D653" s="142"/>
    </row>
    <row r="654" spans="2:4">
      <c r="B654" s="141"/>
      <c r="C654" s="142"/>
      <c r="D654" s="142"/>
    </row>
    <row r="655" spans="2:4">
      <c r="B655" s="141"/>
      <c r="C655" s="142"/>
      <c r="D655" s="142"/>
    </row>
    <row r="656" spans="2:4">
      <c r="B656" s="141"/>
      <c r="C656" s="142"/>
      <c r="D656" s="142"/>
    </row>
    <row r="657" spans="2:4">
      <c r="B657" s="141"/>
      <c r="C657" s="142"/>
      <c r="D657" s="142"/>
    </row>
    <row r="658" spans="2:4">
      <c r="B658" s="141"/>
      <c r="C658" s="142"/>
      <c r="D658" s="142"/>
    </row>
    <row r="659" spans="2:4">
      <c r="B659" s="141"/>
      <c r="C659" s="142"/>
      <c r="D659" s="142"/>
    </row>
    <row r="660" spans="2:4">
      <c r="B660" s="141"/>
      <c r="C660" s="142"/>
      <c r="D660" s="142"/>
    </row>
    <row r="661" spans="2:4">
      <c r="B661" s="141"/>
      <c r="C661" s="142"/>
      <c r="D661" s="142"/>
    </row>
    <row r="662" spans="2:4">
      <c r="B662" s="141"/>
      <c r="C662" s="142"/>
      <c r="D662" s="142"/>
    </row>
    <row r="663" spans="2:4">
      <c r="B663" s="141"/>
      <c r="C663" s="142"/>
      <c r="D663" s="142"/>
    </row>
    <row r="664" spans="2:4">
      <c r="B664" s="141"/>
      <c r="C664" s="142"/>
      <c r="D664" s="142"/>
    </row>
    <row r="665" spans="2:4">
      <c r="B665" s="141"/>
      <c r="C665" s="142"/>
      <c r="D665" s="142"/>
    </row>
    <row r="666" spans="2:4">
      <c r="B666" s="141"/>
      <c r="C666" s="142"/>
      <c r="D666" s="142"/>
    </row>
    <row r="667" spans="2:4">
      <c r="B667" s="141"/>
      <c r="C667" s="142"/>
      <c r="D667" s="142"/>
    </row>
    <row r="668" spans="2:4">
      <c r="B668" s="141"/>
      <c r="C668" s="142"/>
      <c r="D668" s="142"/>
    </row>
    <row r="669" spans="2:4">
      <c r="B669" s="141"/>
      <c r="C669" s="142"/>
      <c r="D669" s="142"/>
    </row>
    <row r="670" spans="2:4">
      <c r="B670" s="141"/>
      <c r="C670" s="142"/>
      <c r="D670" s="142"/>
    </row>
    <row r="671" spans="2:4">
      <c r="B671" s="141"/>
      <c r="C671" s="142"/>
      <c r="D671" s="142"/>
    </row>
    <row r="672" spans="2:4">
      <c r="B672" s="141"/>
      <c r="C672" s="142"/>
      <c r="D672" s="142"/>
    </row>
    <row r="673" spans="2:4">
      <c r="B673" s="141"/>
      <c r="C673" s="142"/>
      <c r="D673" s="142"/>
    </row>
    <row r="674" spans="2:4">
      <c r="B674" s="141"/>
      <c r="C674" s="142"/>
      <c r="D674" s="142"/>
    </row>
    <row r="675" spans="2:4">
      <c r="B675" s="141"/>
      <c r="C675" s="142"/>
      <c r="D675" s="142"/>
    </row>
    <row r="676" spans="2:4">
      <c r="B676" s="141"/>
      <c r="C676" s="142"/>
      <c r="D676" s="142"/>
    </row>
    <row r="677" spans="2:4">
      <c r="B677" s="141"/>
      <c r="C677" s="142"/>
      <c r="D677" s="142"/>
    </row>
    <row r="678" spans="2:4">
      <c r="B678" s="141"/>
      <c r="C678" s="142"/>
      <c r="D678" s="142"/>
    </row>
    <row r="679" spans="2:4">
      <c r="B679" s="141"/>
      <c r="C679" s="142"/>
      <c r="D679" s="142"/>
    </row>
    <row r="680" spans="2:4">
      <c r="B680" s="141"/>
      <c r="C680" s="142"/>
      <c r="D680" s="142"/>
    </row>
    <row r="681" spans="2:4">
      <c r="B681" s="141"/>
      <c r="C681" s="142"/>
      <c r="D681" s="142"/>
    </row>
    <row r="682" spans="2:4">
      <c r="B682" s="141"/>
      <c r="C682" s="142"/>
      <c r="D682" s="142"/>
    </row>
    <row r="683" spans="2:4">
      <c r="B683" s="141"/>
      <c r="C683" s="142"/>
      <c r="D683" s="142"/>
    </row>
    <row r="684" spans="2:4">
      <c r="B684" s="141"/>
      <c r="C684" s="142"/>
      <c r="D684" s="142"/>
    </row>
    <row r="685" spans="2:4">
      <c r="B685" s="141"/>
      <c r="C685" s="142"/>
      <c r="D685" s="142"/>
    </row>
    <row r="686" spans="2:4">
      <c r="B686" s="141"/>
      <c r="C686" s="142"/>
      <c r="D686" s="142"/>
    </row>
    <row r="687" spans="2:4">
      <c r="B687" s="141"/>
      <c r="C687" s="142"/>
      <c r="D687" s="142"/>
    </row>
    <row r="688" spans="2:4">
      <c r="B688" s="141"/>
      <c r="C688" s="142"/>
      <c r="D688" s="142"/>
    </row>
    <row r="689" spans="2:4">
      <c r="B689" s="141"/>
      <c r="C689" s="142"/>
      <c r="D689" s="142"/>
    </row>
    <row r="690" spans="2:4">
      <c r="B690" s="141"/>
      <c r="C690" s="142"/>
      <c r="D690" s="142"/>
    </row>
    <row r="691" spans="2:4">
      <c r="B691" s="141"/>
      <c r="C691" s="142"/>
      <c r="D691" s="142"/>
    </row>
    <row r="692" spans="2:4">
      <c r="B692" s="141"/>
      <c r="C692" s="142"/>
      <c r="D692" s="142"/>
    </row>
    <row r="693" spans="2:4">
      <c r="B693" s="141"/>
      <c r="C693" s="142"/>
      <c r="D693" s="142"/>
    </row>
    <row r="694" spans="2:4">
      <c r="B694" s="141"/>
      <c r="C694" s="142"/>
      <c r="D694" s="142"/>
    </row>
    <row r="695" spans="2:4">
      <c r="B695" s="141"/>
      <c r="C695" s="142"/>
      <c r="D695" s="142"/>
    </row>
    <row r="696" spans="2:4">
      <c r="B696" s="141"/>
      <c r="C696" s="142"/>
      <c r="D696" s="142"/>
    </row>
    <row r="697" spans="2:4">
      <c r="B697" s="141"/>
      <c r="C697" s="142"/>
      <c r="D697" s="142"/>
    </row>
    <row r="698" spans="2:4">
      <c r="B698" s="141"/>
      <c r="C698" s="142"/>
      <c r="D698" s="142"/>
    </row>
    <row r="699" spans="2:4">
      <c r="B699" s="141"/>
      <c r="C699" s="142"/>
      <c r="D699" s="142"/>
    </row>
    <row r="700" spans="2:4">
      <c r="B700" s="141"/>
      <c r="C700" s="142"/>
      <c r="D700" s="142"/>
    </row>
    <row r="701" spans="2:4">
      <c r="B701" s="141"/>
      <c r="C701" s="142"/>
      <c r="D701" s="142"/>
    </row>
    <row r="702" spans="2:4">
      <c r="B702" s="141"/>
      <c r="C702" s="142"/>
      <c r="D702" s="142"/>
    </row>
    <row r="703" spans="2:4">
      <c r="B703" s="141"/>
      <c r="C703" s="142"/>
      <c r="D703" s="142"/>
    </row>
    <row r="704" spans="2:4">
      <c r="B704" s="141"/>
      <c r="C704" s="142"/>
      <c r="D704" s="142"/>
    </row>
    <row r="705" spans="2:4">
      <c r="B705" s="141"/>
      <c r="C705" s="142"/>
      <c r="D705" s="142"/>
    </row>
    <row r="706" spans="2:4">
      <c r="B706" s="141"/>
      <c r="C706" s="142"/>
      <c r="D706" s="142"/>
    </row>
    <row r="707" spans="2:4">
      <c r="B707" s="141"/>
      <c r="C707" s="142"/>
      <c r="D707" s="142"/>
    </row>
    <row r="708" spans="2:4">
      <c r="B708" s="141"/>
      <c r="C708" s="142"/>
      <c r="D708" s="142"/>
    </row>
    <row r="709" spans="2:4">
      <c r="B709" s="141"/>
      <c r="C709" s="142"/>
      <c r="D709" s="142"/>
    </row>
    <row r="710" spans="2:4">
      <c r="B710" s="141"/>
      <c r="C710" s="142"/>
      <c r="D710" s="142"/>
    </row>
    <row r="711" spans="2:4">
      <c r="B711" s="141"/>
      <c r="C711" s="142"/>
      <c r="D711" s="142"/>
    </row>
    <row r="712" spans="2:4">
      <c r="B712" s="141"/>
      <c r="C712" s="142"/>
      <c r="D712" s="142"/>
    </row>
    <row r="713" spans="2:4">
      <c r="B713" s="141"/>
      <c r="C713" s="142"/>
      <c r="D713" s="142"/>
    </row>
    <row r="714" spans="2:4">
      <c r="B714" s="141"/>
      <c r="C714" s="142"/>
      <c r="D714" s="142"/>
    </row>
    <row r="715" spans="2:4">
      <c r="B715" s="141"/>
      <c r="C715" s="142"/>
      <c r="D715" s="142"/>
    </row>
    <row r="716" spans="2:4">
      <c r="B716" s="141"/>
      <c r="C716" s="142"/>
      <c r="D716" s="142"/>
    </row>
    <row r="717" spans="2:4">
      <c r="B717" s="141"/>
      <c r="C717" s="142"/>
      <c r="D717" s="142"/>
    </row>
    <row r="718" spans="2:4">
      <c r="B718" s="141"/>
      <c r="C718" s="142"/>
      <c r="D718" s="142"/>
    </row>
    <row r="719" spans="2:4">
      <c r="B719" s="141"/>
      <c r="C719" s="142"/>
      <c r="D719" s="142"/>
    </row>
    <row r="720" spans="2:4">
      <c r="B720" s="141"/>
      <c r="C720" s="142"/>
      <c r="D720" s="142"/>
    </row>
    <row r="721" spans="2:4">
      <c r="B721" s="141"/>
      <c r="C721" s="142"/>
      <c r="D721" s="142"/>
    </row>
    <row r="722" spans="2:4">
      <c r="B722" s="141"/>
      <c r="C722" s="142"/>
      <c r="D722" s="142"/>
    </row>
    <row r="723" spans="2:4">
      <c r="B723" s="141"/>
      <c r="C723" s="142"/>
      <c r="D723" s="142"/>
    </row>
    <row r="724" spans="2:4">
      <c r="B724" s="141"/>
      <c r="C724" s="142"/>
      <c r="D724" s="142"/>
    </row>
    <row r="725" spans="2:4">
      <c r="B725" s="141"/>
      <c r="C725" s="142"/>
      <c r="D725" s="142"/>
    </row>
    <row r="726" spans="2:4">
      <c r="B726" s="141"/>
      <c r="C726" s="142"/>
      <c r="D726" s="142"/>
    </row>
    <row r="727" spans="2:4">
      <c r="B727" s="141"/>
      <c r="C727" s="142"/>
      <c r="D727" s="142"/>
    </row>
    <row r="728" spans="2:4">
      <c r="B728" s="141"/>
      <c r="C728" s="142"/>
      <c r="D728" s="142"/>
    </row>
    <row r="729" spans="2:4">
      <c r="B729" s="141"/>
      <c r="C729" s="142"/>
      <c r="D729" s="142"/>
    </row>
    <row r="730" spans="2:4">
      <c r="B730" s="141"/>
      <c r="C730" s="142"/>
      <c r="D730" s="142"/>
    </row>
    <row r="731" spans="2:4">
      <c r="B731" s="141"/>
      <c r="C731" s="142"/>
      <c r="D731" s="142"/>
    </row>
    <row r="732" spans="2:4">
      <c r="B732" s="141"/>
      <c r="C732" s="142"/>
      <c r="D732" s="142"/>
    </row>
    <row r="733" spans="2:4">
      <c r="B733" s="141"/>
      <c r="C733" s="142"/>
      <c r="D733" s="142"/>
    </row>
    <row r="734" spans="2:4">
      <c r="B734" s="141"/>
      <c r="C734" s="142"/>
      <c r="D734" s="142"/>
    </row>
    <row r="735" spans="2:4">
      <c r="B735" s="141"/>
      <c r="C735" s="142"/>
      <c r="D735" s="142"/>
    </row>
    <row r="736" spans="2:4">
      <c r="B736" s="141"/>
      <c r="C736" s="142"/>
      <c r="D736" s="142"/>
    </row>
    <row r="737" spans="2:4">
      <c r="B737" s="141"/>
      <c r="C737" s="142"/>
      <c r="D737" s="142"/>
    </row>
    <row r="738" spans="2:4">
      <c r="B738" s="141"/>
      <c r="C738" s="142"/>
      <c r="D738" s="142"/>
    </row>
    <row r="739" spans="2:4">
      <c r="B739" s="141"/>
      <c r="C739" s="142"/>
      <c r="D739" s="142"/>
    </row>
    <row r="740" spans="2:4">
      <c r="B740" s="141"/>
      <c r="C740" s="142"/>
      <c r="D740" s="142"/>
    </row>
    <row r="741" spans="2:4">
      <c r="B741" s="141"/>
      <c r="C741" s="142"/>
      <c r="D741" s="142"/>
    </row>
    <row r="742" spans="2:4">
      <c r="B742" s="141"/>
      <c r="C742" s="142"/>
      <c r="D742" s="142"/>
    </row>
    <row r="743" spans="2:4">
      <c r="B743" s="141"/>
      <c r="C743" s="142"/>
      <c r="D743" s="142"/>
    </row>
    <row r="744" spans="2:4">
      <c r="B744" s="141"/>
      <c r="C744" s="142"/>
      <c r="D744" s="142"/>
    </row>
    <row r="745" spans="2:4">
      <c r="B745" s="141"/>
      <c r="C745" s="142"/>
      <c r="D745" s="142"/>
    </row>
    <row r="746" spans="2:4">
      <c r="B746" s="141"/>
      <c r="C746" s="142"/>
      <c r="D746" s="142"/>
    </row>
    <row r="747" spans="2:4">
      <c r="B747" s="141"/>
      <c r="C747" s="142"/>
      <c r="D747" s="142"/>
    </row>
    <row r="748" spans="2:4">
      <c r="B748" s="141"/>
      <c r="C748" s="142"/>
      <c r="D748" s="142"/>
    </row>
    <row r="749" spans="2:4">
      <c r="B749" s="141"/>
      <c r="C749" s="142"/>
      <c r="D749" s="142"/>
    </row>
    <row r="750" spans="2:4">
      <c r="B750" s="141"/>
      <c r="C750" s="142"/>
      <c r="D750" s="142"/>
    </row>
    <row r="751" spans="2:4">
      <c r="B751" s="141"/>
      <c r="C751" s="142"/>
      <c r="D751" s="142"/>
    </row>
    <row r="752" spans="2:4">
      <c r="B752" s="141"/>
      <c r="C752" s="142"/>
      <c r="D752" s="142"/>
    </row>
    <row r="753" spans="2:4">
      <c r="B753" s="141"/>
      <c r="C753" s="142"/>
      <c r="D753" s="142"/>
    </row>
    <row r="754" spans="2:4">
      <c r="B754" s="141"/>
      <c r="C754" s="142"/>
      <c r="D754" s="142"/>
    </row>
    <row r="755" spans="2:4">
      <c r="B755" s="141"/>
      <c r="C755" s="142"/>
      <c r="D755" s="142"/>
    </row>
    <row r="756" spans="2:4">
      <c r="B756" s="141"/>
      <c r="C756" s="142"/>
      <c r="D756" s="142"/>
    </row>
    <row r="757" spans="2:4">
      <c r="B757" s="141"/>
      <c r="C757" s="142"/>
      <c r="D757" s="142"/>
    </row>
    <row r="758" spans="2:4">
      <c r="B758" s="141"/>
      <c r="C758" s="142"/>
      <c r="D758" s="142"/>
    </row>
    <row r="759" spans="2:4">
      <c r="B759" s="141"/>
      <c r="C759" s="142"/>
      <c r="D759" s="142"/>
    </row>
    <row r="760" spans="2:4">
      <c r="B760" s="141"/>
      <c r="C760" s="142"/>
      <c r="D760" s="142"/>
    </row>
    <row r="761" spans="2:4">
      <c r="B761" s="141"/>
      <c r="C761" s="142"/>
      <c r="D761" s="142"/>
    </row>
    <row r="762" spans="2:4">
      <c r="B762" s="141"/>
      <c r="C762" s="142"/>
      <c r="D762" s="142"/>
    </row>
    <row r="763" spans="2:4">
      <c r="B763" s="141"/>
      <c r="C763" s="142"/>
      <c r="D763" s="142"/>
    </row>
    <row r="764" spans="2:4">
      <c r="B764" s="141"/>
      <c r="C764" s="142"/>
      <c r="D764" s="142"/>
    </row>
    <row r="765" spans="2:4">
      <c r="B765" s="141"/>
      <c r="C765" s="142"/>
      <c r="D765" s="142"/>
    </row>
    <row r="766" spans="2:4">
      <c r="B766" s="141"/>
      <c r="C766" s="142"/>
      <c r="D766" s="142"/>
    </row>
    <row r="767" spans="2:4">
      <c r="B767" s="141"/>
      <c r="C767" s="142"/>
      <c r="D767" s="142"/>
    </row>
    <row r="768" spans="2:4">
      <c r="B768" s="141"/>
      <c r="C768" s="142"/>
      <c r="D768" s="142"/>
    </row>
    <row r="769" spans="2:4">
      <c r="B769" s="141"/>
      <c r="C769" s="142"/>
      <c r="D769" s="142"/>
    </row>
    <row r="770" spans="2:4">
      <c r="B770" s="141"/>
      <c r="C770" s="142"/>
      <c r="D770" s="142"/>
    </row>
    <row r="771" spans="2:4">
      <c r="B771" s="141"/>
      <c r="C771" s="142"/>
      <c r="D771" s="142"/>
    </row>
    <row r="772" spans="2:4">
      <c r="B772" s="141"/>
      <c r="C772" s="142"/>
      <c r="D772" s="142"/>
    </row>
    <row r="773" spans="2:4">
      <c r="B773" s="141"/>
      <c r="C773" s="142"/>
      <c r="D773" s="142"/>
    </row>
    <row r="774" spans="2:4">
      <c r="B774" s="141"/>
      <c r="C774" s="142"/>
      <c r="D774" s="142"/>
    </row>
    <row r="775" spans="2:4">
      <c r="B775" s="141"/>
      <c r="C775" s="142"/>
      <c r="D775" s="142"/>
    </row>
    <row r="776" spans="2:4">
      <c r="B776" s="141"/>
      <c r="C776" s="142"/>
      <c r="D776" s="142"/>
    </row>
    <row r="777" spans="2:4">
      <c r="B777" s="141"/>
      <c r="C777" s="142"/>
      <c r="D777" s="142"/>
    </row>
    <row r="778" spans="2:4">
      <c r="B778" s="141"/>
      <c r="C778" s="142"/>
      <c r="D778" s="142"/>
    </row>
    <row r="779" spans="2:4">
      <c r="B779" s="141"/>
      <c r="C779" s="142"/>
      <c r="D779" s="142"/>
    </row>
    <row r="780" spans="2:4">
      <c r="B780" s="141"/>
      <c r="C780" s="142"/>
      <c r="D780" s="142"/>
    </row>
    <row r="781" spans="2:4">
      <c r="B781" s="141"/>
      <c r="C781" s="142"/>
      <c r="D781" s="142"/>
    </row>
    <row r="782" spans="2:4">
      <c r="B782" s="141"/>
      <c r="C782" s="142"/>
      <c r="D782" s="142"/>
    </row>
    <row r="783" spans="2:4">
      <c r="B783" s="141"/>
      <c r="C783" s="142"/>
      <c r="D783" s="142"/>
    </row>
    <row r="784" spans="2:4">
      <c r="B784" s="141"/>
      <c r="C784" s="142"/>
      <c r="D784" s="142"/>
    </row>
    <row r="785" spans="2:4">
      <c r="B785" s="141"/>
      <c r="C785" s="142"/>
      <c r="D785" s="142"/>
    </row>
    <row r="786" spans="2:4">
      <c r="B786" s="141"/>
      <c r="C786" s="142"/>
      <c r="D786" s="142"/>
    </row>
    <row r="787" spans="2:4">
      <c r="B787" s="141"/>
      <c r="C787" s="142"/>
      <c r="D787" s="142"/>
    </row>
    <row r="788" spans="2:4">
      <c r="B788" s="141"/>
      <c r="C788" s="142"/>
      <c r="D788" s="142"/>
    </row>
    <row r="789" spans="2:4">
      <c r="B789" s="141"/>
      <c r="C789" s="142"/>
      <c r="D789" s="142"/>
    </row>
    <row r="790" spans="2:4">
      <c r="B790" s="141"/>
      <c r="C790" s="142"/>
      <c r="D790" s="142"/>
    </row>
    <row r="791" spans="2:4">
      <c r="B791" s="141"/>
      <c r="C791" s="142"/>
      <c r="D791" s="142"/>
    </row>
    <row r="792" spans="2:4">
      <c r="B792" s="141"/>
      <c r="C792" s="142"/>
      <c r="D792" s="142"/>
    </row>
    <row r="793" spans="2:4">
      <c r="B793" s="141"/>
      <c r="C793" s="142"/>
      <c r="D793" s="142"/>
    </row>
    <row r="794" spans="2:4">
      <c r="B794" s="141"/>
      <c r="C794" s="142"/>
      <c r="D794" s="142"/>
    </row>
    <row r="795" spans="2:4">
      <c r="B795" s="141"/>
      <c r="C795" s="142"/>
      <c r="D795" s="142"/>
    </row>
    <row r="796" spans="2:4">
      <c r="B796" s="141"/>
      <c r="C796" s="142"/>
      <c r="D796" s="142"/>
    </row>
    <row r="797" spans="2:4">
      <c r="B797" s="141"/>
      <c r="C797" s="142"/>
      <c r="D797" s="142"/>
    </row>
    <row r="798" spans="2:4">
      <c r="B798" s="141"/>
      <c r="C798" s="142"/>
      <c r="D798" s="142"/>
    </row>
    <row r="799" spans="2:4">
      <c r="B799" s="141"/>
      <c r="C799" s="142"/>
      <c r="D799" s="142"/>
    </row>
    <row r="800" spans="2:4">
      <c r="B800" s="141"/>
      <c r="C800" s="142"/>
      <c r="D800" s="142"/>
    </row>
    <row r="801" spans="2:4">
      <c r="B801" s="141"/>
      <c r="C801" s="142"/>
      <c r="D801" s="142"/>
    </row>
    <row r="802" spans="2:4">
      <c r="B802" s="141"/>
      <c r="C802" s="142"/>
      <c r="D802" s="142"/>
    </row>
    <row r="803" spans="2:4">
      <c r="B803" s="141"/>
      <c r="C803" s="142"/>
      <c r="D803" s="142"/>
    </row>
    <row r="804" spans="2:4">
      <c r="B804" s="141"/>
      <c r="C804" s="142"/>
      <c r="D804" s="142"/>
    </row>
    <row r="805" spans="2:4">
      <c r="B805" s="141"/>
      <c r="C805" s="142"/>
      <c r="D805" s="142"/>
    </row>
    <row r="806" spans="2:4">
      <c r="B806" s="141"/>
      <c r="C806" s="142"/>
      <c r="D806" s="142"/>
    </row>
    <row r="807" spans="2:4">
      <c r="B807" s="141"/>
      <c r="C807" s="142"/>
      <c r="D807" s="142"/>
    </row>
    <row r="808" spans="2:4">
      <c r="B808" s="141"/>
      <c r="C808" s="142"/>
      <c r="D808" s="142"/>
    </row>
    <row r="809" spans="2:4">
      <c r="B809" s="141"/>
      <c r="C809" s="142"/>
      <c r="D809" s="142"/>
    </row>
    <row r="810" spans="2:4">
      <c r="B810" s="141"/>
      <c r="C810" s="142"/>
      <c r="D810" s="142"/>
    </row>
    <row r="811" spans="2:4">
      <c r="B811" s="141"/>
      <c r="C811" s="142"/>
      <c r="D811" s="142"/>
    </row>
    <row r="812" spans="2:4">
      <c r="B812" s="141"/>
      <c r="C812" s="142"/>
      <c r="D812" s="142"/>
    </row>
    <row r="813" spans="2:4">
      <c r="B813" s="141"/>
      <c r="C813" s="142"/>
      <c r="D813" s="142"/>
    </row>
    <row r="814" spans="2:4">
      <c r="B814" s="141"/>
      <c r="C814" s="142"/>
      <c r="D814" s="142"/>
    </row>
    <row r="815" spans="2:4">
      <c r="B815" s="141"/>
      <c r="C815" s="142"/>
      <c r="D815" s="142"/>
    </row>
    <row r="816" spans="2:4">
      <c r="B816" s="141"/>
      <c r="C816" s="142"/>
      <c r="D816" s="142"/>
    </row>
    <row r="817" spans="2:4">
      <c r="B817" s="141"/>
      <c r="C817" s="142"/>
      <c r="D817" s="142"/>
    </row>
    <row r="818" spans="2:4">
      <c r="B818" s="141"/>
      <c r="C818" s="142"/>
      <c r="D818" s="142"/>
    </row>
    <row r="819" spans="2:4">
      <c r="B819" s="141"/>
      <c r="C819" s="142"/>
      <c r="D819" s="142"/>
    </row>
    <row r="820" spans="2:4">
      <c r="B820" s="141"/>
      <c r="C820" s="142"/>
      <c r="D820" s="142"/>
    </row>
    <row r="821" spans="2:4">
      <c r="B821" s="141"/>
      <c r="C821" s="142"/>
      <c r="D821" s="142"/>
    </row>
    <row r="822" spans="2:4">
      <c r="B822" s="141"/>
      <c r="C822" s="142"/>
      <c r="D822" s="142"/>
    </row>
    <row r="823" spans="2:4">
      <c r="B823" s="141"/>
      <c r="C823" s="142"/>
      <c r="D823" s="142"/>
    </row>
    <row r="824" spans="2:4">
      <c r="B824" s="141"/>
      <c r="C824" s="142"/>
      <c r="D824" s="142"/>
    </row>
    <row r="825" spans="2:4">
      <c r="B825" s="141"/>
      <c r="C825" s="142"/>
      <c r="D825" s="142"/>
    </row>
    <row r="826" spans="2:4">
      <c r="B826" s="141"/>
      <c r="C826" s="142"/>
      <c r="D826" s="142"/>
    </row>
    <row r="827" spans="2:4">
      <c r="B827" s="141"/>
      <c r="C827" s="142"/>
      <c r="D827" s="142"/>
    </row>
    <row r="828" spans="2:4">
      <c r="B828" s="141"/>
      <c r="C828" s="142"/>
      <c r="D828" s="142"/>
    </row>
    <row r="829" spans="2:4">
      <c r="B829" s="141"/>
      <c r="C829" s="142"/>
      <c r="D829" s="142"/>
    </row>
    <row r="830" spans="2:4">
      <c r="B830" s="141"/>
      <c r="C830" s="142"/>
      <c r="D830" s="142"/>
    </row>
    <row r="831" spans="2:4">
      <c r="B831" s="141"/>
      <c r="C831" s="142"/>
      <c r="D831" s="142"/>
    </row>
    <row r="832" spans="2:4">
      <c r="B832" s="141"/>
      <c r="C832" s="142"/>
      <c r="D832" s="142"/>
    </row>
    <row r="833" spans="2:4">
      <c r="B833" s="141"/>
      <c r="C833" s="142"/>
      <c r="D833" s="142"/>
    </row>
    <row r="834" spans="2:4">
      <c r="B834" s="141"/>
      <c r="C834" s="142"/>
      <c r="D834" s="142"/>
    </row>
    <row r="835" spans="2:4">
      <c r="B835" s="141"/>
      <c r="C835" s="142"/>
      <c r="D835" s="142"/>
    </row>
    <row r="836" spans="2:4">
      <c r="B836" s="141"/>
      <c r="C836" s="142"/>
      <c r="D836" s="142"/>
    </row>
    <row r="837" spans="2:4">
      <c r="B837" s="141"/>
      <c r="C837" s="142"/>
      <c r="D837" s="142"/>
    </row>
    <row r="838" spans="2:4">
      <c r="B838" s="141"/>
      <c r="C838" s="142"/>
      <c r="D838" s="142"/>
    </row>
    <row r="839" spans="2:4">
      <c r="B839" s="141"/>
      <c r="C839" s="142"/>
      <c r="D839" s="142"/>
    </row>
    <row r="840" spans="2:4">
      <c r="B840" s="141"/>
      <c r="C840" s="142"/>
      <c r="D840" s="142"/>
    </row>
    <row r="841" spans="2:4">
      <c r="B841" s="141"/>
      <c r="C841" s="142"/>
      <c r="D841" s="142"/>
    </row>
    <row r="842" spans="2:4">
      <c r="B842" s="141"/>
      <c r="C842" s="142"/>
      <c r="D842" s="142"/>
    </row>
    <row r="843" spans="2:4">
      <c r="B843" s="141"/>
      <c r="C843" s="142"/>
      <c r="D843" s="142"/>
    </row>
    <row r="844" spans="2:4">
      <c r="B844" s="141"/>
      <c r="C844" s="142"/>
      <c r="D844" s="142"/>
    </row>
    <row r="845" spans="2:4">
      <c r="B845" s="141"/>
      <c r="C845" s="142"/>
      <c r="D845" s="142"/>
    </row>
    <row r="846" spans="2:4">
      <c r="B846" s="141"/>
      <c r="C846" s="142"/>
      <c r="D846" s="142"/>
    </row>
    <row r="847" spans="2:4">
      <c r="B847" s="141"/>
      <c r="C847" s="142"/>
      <c r="D847" s="142"/>
    </row>
    <row r="848" spans="2:4">
      <c r="B848" s="141"/>
      <c r="C848" s="142"/>
      <c r="D848" s="142"/>
    </row>
    <row r="849" spans="2:4">
      <c r="B849" s="141"/>
      <c r="C849" s="142"/>
      <c r="D849" s="142"/>
    </row>
    <row r="850" spans="2:4">
      <c r="B850" s="141"/>
      <c r="C850" s="142"/>
      <c r="D850" s="142"/>
    </row>
    <row r="851" spans="2:4">
      <c r="B851" s="141"/>
      <c r="C851" s="142"/>
      <c r="D851" s="142"/>
    </row>
    <row r="852" spans="2:4">
      <c r="B852" s="141"/>
      <c r="C852" s="142"/>
      <c r="D852" s="142"/>
    </row>
    <row r="853" spans="2:4">
      <c r="B853" s="141"/>
      <c r="C853" s="142"/>
      <c r="D853" s="142"/>
    </row>
    <row r="854" spans="2:4">
      <c r="B854" s="141"/>
      <c r="C854" s="142"/>
      <c r="D854" s="142"/>
    </row>
    <row r="855" spans="2:4">
      <c r="B855" s="141"/>
      <c r="C855" s="142"/>
      <c r="D855" s="142"/>
    </row>
    <row r="856" spans="2:4">
      <c r="B856" s="141"/>
      <c r="C856" s="142"/>
      <c r="D856" s="142"/>
    </row>
    <row r="857" spans="2:4">
      <c r="B857" s="141"/>
      <c r="C857" s="142"/>
      <c r="D857" s="142"/>
    </row>
    <row r="858" spans="2:4">
      <c r="B858" s="141"/>
      <c r="C858" s="142"/>
      <c r="D858" s="142"/>
    </row>
    <row r="859" spans="2:4">
      <c r="B859" s="141"/>
      <c r="C859" s="142"/>
      <c r="D859" s="142"/>
    </row>
    <row r="860" spans="2:4">
      <c r="B860" s="141"/>
      <c r="C860" s="142"/>
      <c r="D860" s="142"/>
    </row>
    <row r="861" spans="2:4">
      <c r="B861" s="141"/>
      <c r="C861" s="142"/>
      <c r="D861" s="142"/>
    </row>
    <row r="862" spans="2:4">
      <c r="B862" s="141"/>
      <c r="C862" s="142"/>
      <c r="D862" s="142"/>
    </row>
    <row r="863" spans="2:4">
      <c r="B863" s="141"/>
      <c r="C863" s="142"/>
      <c r="D863" s="142"/>
    </row>
    <row r="864" spans="2:4">
      <c r="B864" s="141"/>
      <c r="C864" s="142"/>
      <c r="D864" s="142"/>
    </row>
    <row r="865" spans="2:4">
      <c r="B865" s="141"/>
      <c r="C865" s="142"/>
      <c r="D865" s="142"/>
    </row>
    <row r="866" spans="2:4">
      <c r="B866" s="141"/>
      <c r="C866" s="142"/>
      <c r="D866" s="142"/>
    </row>
    <row r="867" spans="2:4">
      <c r="B867" s="141"/>
      <c r="C867" s="142"/>
      <c r="D867" s="142"/>
    </row>
    <row r="868" spans="2:4">
      <c r="B868" s="141"/>
      <c r="C868" s="142"/>
      <c r="D868" s="142"/>
    </row>
    <row r="869" spans="2:4">
      <c r="B869" s="141"/>
      <c r="C869" s="142"/>
      <c r="D869" s="142"/>
    </row>
    <row r="870" spans="2:4">
      <c r="B870" s="141"/>
      <c r="C870" s="142"/>
      <c r="D870" s="142"/>
    </row>
    <row r="871" spans="2:4">
      <c r="B871" s="141"/>
      <c r="C871" s="142"/>
      <c r="D871" s="142"/>
    </row>
    <row r="872" spans="2:4">
      <c r="B872" s="141"/>
      <c r="C872" s="142"/>
      <c r="D872" s="142"/>
    </row>
    <row r="873" spans="2:4">
      <c r="B873" s="141"/>
      <c r="C873" s="142"/>
      <c r="D873" s="142"/>
    </row>
    <row r="874" spans="2:4">
      <c r="B874" s="141"/>
      <c r="C874" s="142"/>
      <c r="D874" s="142"/>
    </row>
    <row r="875" spans="2:4">
      <c r="B875" s="141"/>
      <c r="C875" s="142"/>
      <c r="D875" s="142"/>
    </row>
    <row r="876" spans="2:4">
      <c r="B876" s="141"/>
      <c r="C876" s="142"/>
      <c r="D876" s="142"/>
    </row>
    <row r="877" spans="2:4">
      <c r="B877" s="141"/>
      <c r="C877" s="142"/>
      <c r="D877" s="142"/>
    </row>
    <row r="878" spans="2:4">
      <c r="B878" s="141"/>
      <c r="C878" s="142"/>
      <c r="D878" s="142"/>
    </row>
    <row r="879" spans="2:4">
      <c r="B879" s="141"/>
      <c r="C879" s="142"/>
      <c r="D879" s="142"/>
    </row>
    <row r="880" spans="2:4">
      <c r="B880" s="141"/>
      <c r="C880" s="142"/>
      <c r="D880" s="142"/>
    </row>
    <row r="881" spans="2:4">
      <c r="B881" s="141"/>
      <c r="C881" s="142"/>
      <c r="D881" s="142"/>
    </row>
    <row r="882" spans="2:4">
      <c r="B882" s="141"/>
      <c r="C882" s="142"/>
      <c r="D882" s="142"/>
    </row>
    <row r="883" spans="2:4">
      <c r="B883" s="141"/>
      <c r="C883" s="142"/>
      <c r="D883" s="142"/>
    </row>
    <row r="884" spans="2:4">
      <c r="B884" s="141"/>
      <c r="C884" s="142"/>
      <c r="D884" s="142"/>
    </row>
    <row r="885" spans="2:4">
      <c r="B885" s="141"/>
      <c r="C885" s="142"/>
      <c r="D885" s="142"/>
    </row>
    <row r="886" spans="2:4">
      <c r="B886" s="141"/>
      <c r="C886" s="142"/>
      <c r="D886" s="142"/>
    </row>
    <row r="887" spans="2:4">
      <c r="B887" s="141"/>
      <c r="C887" s="142"/>
      <c r="D887" s="142"/>
    </row>
    <row r="888" spans="2:4">
      <c r="B888" s="141"/>
      <c r="C888" s="142"/>
      <c r="D888" s="142"/>
    </row>
    <row r="889" spans="2:4">
      <c r="B889" s="141"/>
      <c r="C889" s="142"/>
      <c r="D889" s="142"/>
    </row>
    <row r="890" spans="2:4">
      <c r="B890" s="141"/>
      <c r="C890" s="142"/>
      <c r="D890" s="142"/>
    </row>
    <row r="891" spans="2:4">
      <c r="B891" s="141"/>
      <c r="C891" s="142"/>
      <c r="D891" s="142"/>
    </row>
    <row r="892" spans="2:4">
      <c r="B892" s="141"/>
      <c r="C892" s="142"/>
      <c r="D892" s="142"/>
    </row>
    <row r="893" spans="2:4">
      <c r="B893" s="141"/>
      <c r="C893" s="142"/>
      <c r="D893" s="142"/>
    </row>
    <row r="894" spans="2:4">
      <c r="B894" s="141"/>
      <c r="C894" s="142"/>
      <c r="D894" s="142"/>
    </row>
    <row r="895" spans="2:4">
      <c r="B895" s="141"/>
      <c r="C895" s="142"/>
      <c r="D895" s="142"/>
    </row>
    <row r="896" spans="2:4">
      <c r="B896" s="141"/>
      <c r="C896" s="142"/>
      <c r="D896" s="142"/>
    </row>
    <row r="897" spans="2:4">
      <c r="B897" s="141"/>
      <c r="C897" s="142"/>
      <c r="D897" s="142"/>
    </row>
    <row r="898" spans="2:4">
      <c r="B898" s="141"/>
      <c r="C898" s="142"/>
      <c r="D898" s="142"/>
    </row>
    <row r="899" spans="2:4">
      <c r="B899" s="141"/>
      <c r="C899" s="142"/>
      <c r="D899" s="142"/>
    </row>
    <row r="900" spans="2:4">
      <c r="B900" s="141"/>
      <c r="C900" s="142"/>
      <c r="D900" s="142"/>
    </row>
    <row r="901" spans="2:4">
      <c r="B901" s="141"/>
      <c r="C901" s="142"/>
      <c r="D901" s="142"/>
    </row>
    <row r="902" spans="2:4">
      <c r="B902" s="141"/>
      <c r="C902" s="142"/>
      <c r="D902" s="142"/>
    </row>
    <row r="903" spans="2:4">
      <c r="B903" s="141"/>
      <c r="C903" s="142"/>
      <c r="D903" s="142"/>
    </row>
    <row r="904" spans="2:4">
      <c r="B904" s="141"/>
      <c r="C904" s="142"/>
      <c r="D904" s="142"/>
    </row>
    <row r="905" spans="2:4">
      <c r="B905" s="141"/>
      <c r="C905" s="142"/>
      <c r="D905" s="142"/>
    </row>
    <row r="906" spans="2:4">
      <c r="B906" s="141"/>
      <c r="C906" s="142"/>
      <c r="D906" s="142"/>
    </row>
    <row r="907" spans="2:4">
      <c r="B907" s="141"/>
      <c r="C907" s="142"/>
      <c r="D907" s="142"/>
    </row>
    <row r="908" spans="2:4">
      <c r="B908" s="141"/>
      <c r="C908" s="142"/>
      <c r="D908" s="142"/>
    </row>
    <row r="909" spans="2:4">
      <c r="B909" s="141"/>
      <c r="C909" s="142"/>
      <c r="D909" s="142"/>
    </row>
    <row r="910" spans="2:4">
      <c r="B910" s="141"/>
      <c r="C910" s="142"/>
      <c r="D910" s="142"/>
    </row>
    <row r="911" spans="2:4">
      <c r="B911" s="141"/>
      <c r="C911" s="142"/>
      <c r="D911" s="142"/>
    </row>
    <row r="912" spans="2:4">
      <c r="B912" s="141"/>
      <c r="C912" s="142"/>
      <c r="D912" s="142"/>
    </row>
    <row r="913" spans="2:4">
      <c r="B913" s="141"/>
      <c r="C913" s="142"/>
      <c r="D913" s="142"/>
    </row>
    <row r="914" spans="2:4">
      <c r="B914" s="141"/>
      <c r="C914" s="142"/>
      <c r="D914" s="142"/>
    </row>
    <row r="915" spans="2:4">
      <c r="B915" s="141"/>
      <c r="C915" s="142"/>
      <c r="D915" s="142"/>
    </row>
    <row r="916" spans="2:4">
      <c r="B916" s="141"/>
      <c r="C916" s="142"/>
      <c r="D916" s="142"/>
    </row>
    <row r="917" spans="2:4">
      <c r="B917" s="141"/>
      <c r="C917" s="142"/>
      <c r="D917" s="142"/>
    </row>
    <row r="918" spans="2:4">
      <c r="B918" s="141"/>
      <c r="C918" s="142"/>
      <c r="D918" s="142"/>
    </row>
    <row r="919" spans="2:4">
      <c r="B919" s="141"/>
      <c r="C919" s="142"/>
      <c r="D919" s="142"/>
    </row>
    <row r="920" spans="2:4">
      <c r="B920" s="141"/>
      <c r="C920" s="142"/>
      <c r="D920" s="142"/>
    </row>
    <row r="921" spans="2:4">
      <c r="B921" s="141"/>
      <c r="C921" s="142"/>
      <c r="D921" s="142"/>
    </row>
    <row r="922" spans="2:4">
      <c r="B922" s="141"/>
      <c r="C922" s="142"/>
      <c r="D922" s="142"/>
    </row>
    <row r="923" spans="2:4">
      <c r="B923" s="141"/>
      <c r="C923" s="142"/>
      <c r="D923" s="142"/>
    </row>
    <row r="924" spans="2:4">
      <c r="B924" s="141"/>
      <c r="C924" s="142"/>
      <c r="D924" s="142"/>
    </row>
    <row r="925" spans="2:4">
      <c r="B925" s="141"/>
      <c r="C925" s="142"/>
      <c r="D925" s="142"/>
    </row>
    <row r="926" spans="2:4">
      <c r="B926" s="141"/>
      <c r="C926" s="142"/>
      <c r="D926" s="142"/>
    </row>
    <row r="927" spans="2:4">
      <c r="B927" s="141"/>
      <c r="C927" s="142"/>
      <c r="D927" s="142"/>
    </row>
    <row r="928" spans="2:4">
      <c r="B928" s="141"/>
      <c r="C928" s="142"/>
      <c r="D928" s="142"/>
    </row>
    <row r="929" spans="2:4">
      <c r="B929" s="141"/>
      <c r="C929" s="142"/>
      <c r="D929" s="142"/>
    </row>
    <row r="930" spans="2:4">
      <c r="B930" s="141"/>
      <c r="C930" s="142"/>
      <c r="D930" s="142"/>
    </row>
    <row r="931" spans="2:4">
      <c r="B931" s="141"/>
      <c r="C931" s="142"/>
      <c r="D931" s="142"/>
    </row>
    <row r="932" spans="2:4">
      <c r="B932" s="141"/>
      <c r="C932" s="142"/>
      <c r="D932" s="142"/>
    </row>
    <row r="933" spans="2:4">
      <c r="B933" s="141"/>
      <c r="C933" s="142"/>
      <c r="D933" s="142"/>
    </row>
    <row r="934" spans="2:4">
      <c r="B934" s="141"/>
      <c r="C934" s="142"/>
      <c r="D934" s="142"/>
    </row>
    <row r="935" spans="2:4">
      <c r="B935" s="141"/>
      <c r="C935" s="142"/>
      <c r="D935" s="142"/>
    </row>
    <row r="936" spans="2:4">
      <c r="B936" s="141"/>
      <c r="C936" s="142"/>
      <c r="D936" s="142"/>
    </row>
    <row r="937" spans="2:4">
      <c r="B937" s="141"/>
      <c r="C937" s="142"/>
      <c r="D937" s="142"/>
    </row>
    <row r="938" spans="2:4">
      <c r="B938" s="141"/>
      <c r="C938" s="142"/>
      <c r="D938" s="142"/>
    </row>
    <row r="939" spans="2:4">
      <c r="B939" s="141"/>
      <c r="C939" s="142"/>
      <c r="D939" s="142"/>
    </row>
    <row r="940" spans="2:4">
      <c r="B940" s="141"/>
      <c r="C940" s="142"/>
      <c r="D940" s="142"/>
    </row>
    <row r="941" spans="2:4">
      <c r="B941" s="141"/>
      <c r="C941" s="142"/>
      <c r="D941" s="142"/>
    </row>
    <row r="942" spans="2:4">
      <c r="B942" s="141"/>
      <c r="C942" s="142"/>
      <c r="D942" s="142"/>
    </row>
    <row r="943" spans="2:4">
      <c r="B943" s="141"/>
      <c r="C943" s="142"/>
      <c r="D943" s="142"/>
    </row>
    <row r="944" spans="2:4">
      <c r="B944" s="141"/>
      <c r="C944" s="142"/>
      <c r="D944" s="142"/>
    </row>
    <row r="945" spans="2:4">
      <c r="B945" s="141"/>
      <c r="C945" s="142"/>
      <c r="D945" s="142"/>
    </row>
    <row r="946" spans="2:4">
      <c r="B946" s="141"/>
      <c r="C946" s="142"/>
      <c r="D946" s="142"/>
    </row>
    <row r="947" spans="2:4">
      <c r="B947" s="141"/>
      <c r="C947" s="142"/>
      <c r="D947" s="142"/>
    </row>
    <row r="948" spans="2:4">
      <c r="B948" s="141"/>
      <c r="C948" s="142"/>
      <c r="D948" s="142"/>
    </row>
    <row r="949" spans="2:4">
      <c r="B949" s="141"/>
      <c r="C949" s="142"/>
      <c r="D949" s="142"/>
    </row>
    <row r="950" spans="2:4">
      <c r="B950" s="141"/>
      <c r="C950" s="142"/>
      <c r="D950" s="142"/>
    </row>
    <row r="951" spans="2:4">
      <c r="B951" s="141"/>
      <c r="C951" s="142"/>
      <c r="D951" s="142"/>
    </row>
    <row r="952" spans="2:4">
      <c r="B952" s="141"/>
      <c r="C952" s="142"/>
      <c r="D952" s="142"/>
    </row>
    <row r="953" spans="2:4">
      <c r="B953" s="141"/>
      <c r="C953" s="142"/>
      <c r="D953" s="142"/>
    </row>
    <row r="954" spans="2:4">
      <c r="B954" s="141"/>
      <c r="C954" s="142"/>
      <c r="D954" s="142"/>
    </row>
    <row r="955" spans="2:4">
      <c r="B955" s="141"/>
      <c r="C955" s="142"/>
      <c r="D955" s="142"/>
    </row>
    <row r="956" spans="2:4">
      <c r="B956" s="141"/>
      <c r="C956" s="142"/>
      <c r="D956" s="142"/>
    </row>
    <row r="957" spans="2:4">
      <c r="B957" s="141"/>
      <c r="C957" s="142"/>
      <c r="D957" s="142"/>
    </row>
    <row r="958" spans="2:4">
      <c r="B958" s="141"/>
      <c r="C958" s="142"/>
      <c r="D958" s="142"/>
    </row>
    <row r="959" spans="2:4">
      <c r="B959" s="141"/>
      <c r="C959" s="142"/>
      <c r="D959" s="142"/>
    </row>
    <row r="960" spans="2:4">
      <c r="B960" s="141"/>
      <c r="C960" s="142"/>
      <c r="D960" s="142"/>
    </row>
    <row r="961" spans="2:4">
      <c r="B961" s="141"/>
      <c r="C961" s="142"/>
      <c r="D961" s="142"/>
    </row>
    <row r="962" spans="2:4">
      <c r="B962" s="141"/>
      <c r="C962" s="142"/>
      <c r="D962" s="142"/>
    </row>
    <row r="963" spans="2:4">
      <c r="B963" s="141"/>
      <c r="C963" s="142"/>
      <c r="D963" s="142"/>
    </row>
    <row r="964" spans="2:4">
      <c r="B964" s="141"/>
      <c r="C964" s="142"/>
      <c r="D964" s="142"/>
    </row>
    <row r="965" spans="2:4">
      <c r="B965" s="141"/>
      <c r="C965" s="142"/>
      <c r="D965" s="142"/>
    </row>
    <row r="966" spans="2:4">
      <c r="B966" s="141"/>
      <c r="C966" s="142"/>
      <c r="D966" s="142"/>
    </row>
  </sheetData>
  <sheetProtection sheet="1" objects="1" scenarios="1"/>
  <mergeCells count="1">
    <mergeCell ref="B6:D6"/>
  </mergeCells>
  <phoneticPr fontId="12" type="noConversion"/>
  <dataValidations count="1">
    <dataValidation allowBlank="1" showInputMessage="1" showErrorMessage="1" sqref="D1:XFD1048576 C5:C1048576 A1:B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B1:P39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8.4257812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5.5703125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22" width="5.7109375" style="1" customWidth="1"/>
    <col min="23" max="16384" width="9.140625" style="1"/>
  </cols>
  <sheetData>
    <row r="1" spans="2:16">
      <c r="B1" s="46" t="s">
        <v>146</v>
      </c>
      <c r="C1" s="67" t="s" vm="1">
        <v>232</v>
      </c>
    </row>
    <row r="2" spans="2:16">
      <c r="B2" s="46" t="s">
        <v>145</v>
      </c>
      <c r="C2" s="67" t="s">
        <v>233</v>
      </c>
    </row>
    <row r="3" spans="2:16">
      <c r="B3" s="46" t="s">
        <v>147</v>
      </c>
      <c r="C3" s="67" t="s">
        <v>234</v>
      </c>
    </row>
    <row r="4" spans="2:16">
      <c r="B4" s="46" t="s">
        <v>148</v>
      </c>
      <c r="C4" s="67">
        <v>2102</v>
      </c>
    </row>
    <row r="6" spans="2:16" ht="26.25" customHeight="1">
      <c r="B6" s="186" t="s">
        <v>184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8"/>
    </row>
    <row r="7" spans="2:16" s="3" customFormat="1" ht="78.75">
      <c r="B7" s="21" t="s">
        <v>117</v>
      </c>
      <c r="C7" s="29" t="s">
        <v>47</v>
      </c>
      <c r="D7" s="29" t="s">
        <v>66</v>
      </c>
      <c r="E7" s="29" t="s">
        <v>14</v>
      </c>
      <c r="F7" s="29" t="s">
        <v>67</v>
      </c>
      <c r="G7" s="29" t="s">
        <v>105</v>
      </c>
      <c r="H7" s="29" t="s">
        <v>17</v>
      </c>
      <c r="I7" s="29" t="s">
        <v>104</v>
      </c>
      <c r="J7" s="29" t="s">
        <v>16</v>
      </c>
      <c r="K7" s="29" t="s">
        <v>182</v>
      </c>
      <c r="L7" s="29" t="s">
        <v>213</v>
      </c>
      <c r="M7" s="29" t="s">
        <v>183</v>
      </c>
      <c r="N7" s="29" t="s">
        <v>60</v>
      </c>
      <c r="O7" s="29" t="s">
        <v>149</v>
      </c>
      <c r="P7" s="30" t="s">
        <v>151</v>
      </c>
    </row>
    <row r="8" spans="2:16" s="3" customFormat="1" ht="17.25" customHeight="1">
      <c r="B8" s="14"/>
      <c r="C8" s="31"/>
      <c r="D8" s="31"/>
      <c r="E8" s="31"/>
      <c r="F8" s="31"/>
      <c r="G8" s="31" t="s">
        <v>21</v>
      </c>
      <c r="H8" s="31" t="s">
        <v>20</v>
      </c>
      <c r="I8" s="31"/>
      <c r="J8" s="31" t="s">
        <v>19</v>
      </c>
      <c r="K8" s="31" t="s">
        <v>19</v>
      </c>
      <c r="L8" s="31" t="s">
        <v>215</v>
      </c>
      <c r="M8" s="31" t="s">
        <v>211</v>
      </c>
      <c r="N8" s="31" t="s">
        <v>19</v>
      </c>
      <c r="O8" s="31" t="s">
        <v>19</v>
      </c>
      <c r="P8" s="32" t="s">
        <v>19</v>
      </c>
    </row>
    <row r="9" spans="2:16" s="4" customFormat="1" ht="18" customHeight="1">
      <c r="B9" s="17"/>
      <c r="C9" s="18" t="s">
        <v>0</v>
      </c>
      <c r="D9" s="18" t="s">
        <v>1</v>
      </c>
      <c r="E9" s="18" t="s">
        <v>2</v>
      </c>
      <c r="F9" s="18" t="s">
        <v>3</v>
      </c>
      <c r="G9" s="18" t="s">
        <v>4</v>
      </c>
      <c r="H9" s="18" t="s">
        <v>5</v>
      </c>
      <c r="I9" s="18" t="s">
        <v>6</v>
      </c>
      <c r="J9" s="18" t="s">
        <v>7</v>
      </c>
      <c r="K9" s="18" t="s">
        <v>8</v>
      </c>
      <c r="L9" s="18" t="s">
        <v>9</v>
      </c>
      <c r="M9" s="18" t="s">
        <v>10</v>
      </c>
      <c r="N9" s="18" t="s">
        <v>11</v>
      </c>
      <c r="O9" s="18" t="s">
        <v>12</v>
      </c>
      <c r="P9" s="19" t="s">
        <v>13</v>
      </c>
    </row>
    <row r="10" spans="2:16" s="4" customFormat="1" ht="18" customHeight="1">
      <c r="B10" s="145" t="s">
        <v>3737</v>
      </c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146">
        <v>0</v>
      </c>
      <c r="N10" s="74"/>
      <c r="O10" s="147">
        <v>0</v>
      </c>
      <c r="P10" s="147">
        <v>0</v>
      </c>
    </row>
    <row r="11" spans="2:16" ht="20.25" customHeight="1">
      <c r="B11" s="148" t="s">
        <v>223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</row>
    <row r="12" spans="2:16">
      <c r="B12" s="148" t="s">
        <v>113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</row>
    <row r="13" spans="2:16">
      <c r="B13" s="148" t="s">
        <v>214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</row>
    <row r="14" spans="2:16"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</row>
    <row r="15" spans="2:16"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</row>
    <row r="16" spans="2:16"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</row>
    <row r="17" spans="2:16"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</row>
    <row r="18" spans="2:16"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</row>
    <row r="19" spans="2:16"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</row>
    <row r="20" spans="2:16"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</row>
    <row r="21" spans="2:16"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</row>
    <row r="22" spans="2:16"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</row>
    <row r="23" spans="2:16"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</row>
    <row r="24" spans="2:16"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</row>
    <row r="25" spans="2:16"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</row>
    <row r="26" spans="2:16"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</row>
    <row r="27" spans="2:16"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</row>
    <row r="28" spans="2:16"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</row>
    <row r="29" spans="2:16"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</row>
    <row r="30" spans="2:16"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</row>
    <row r="31" spans="2:16"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</row>
    <row r="32" spans="2:16"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</row>
    <row r="33" spans="2:16"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</row>
    <row r="34" spans="2:16"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</row>
    <row r="35" spans="2:16"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</row>
    <row r="36" spans="2:16"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</row>
    <row r="37" spans="2:16"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</row>
    <row r="38" spans="2:16"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</row>
    <row r="39" spans="2:16"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</row>
    <row r="40" spans="2:16"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</row>
    <row r="41" spans="2:16"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</row>
    <row r="42" spans="2:16"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</row>
    <row r="43" spans="2:16"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</row>
    <row r="44" spans="2:16"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</row>
    <row r="45" spans="2:16"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</row>
    <row r="46" spans="2:16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</row>
    <row r="47" spans="2:16"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</row>
    <row r="48" spans="2:16"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</row>
    <row r="49" spans="2:16"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</row>
    <row r="50" spans="2:16"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</row>
    <row r="51" spans="2:16"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</row>
    <row r="52" spans="2:16"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</row>
    <row r="53" spans="2:16"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</row>
    <row r="54" spans="2:16"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</row>
    <row r="55" spans="2:16"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</row>
    <row r="56" spans="2:16"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</row>
    <row r="57" spans="2:16"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</row>
    <row r="58" spans="2:16"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</row>
    <row r="59" spans="2:16"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</row>
    <row r="60" spans="2:16"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</row>
    <row r="61" spans="2:16"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</row>
    <row r="62" spans="2:16"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</row>
    <row r="63" spans="2:16"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</row>
    <row r="64" spans="2:16"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</row>
    <row r="65" spans="2:16"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</row>
    <row r="66" spans="2:16"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</row>
    <row r="67" spans="2:16"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</row>
    <row r="68" spans="2:16"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</row>
    <row r="69" spans="2:16"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</row>
    <row r="70" spans="2:16"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</row>
    <row r="71" spans="2:16"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</row>
    <row r="72" spans="2:16"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</row>
    <row r="73" spans="2:16"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</row>
    <row r="74" spans="2:16"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</row>
    <row r="75" spans="2:16"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</row>
    <row r="76" spans="2:16"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</row>
    <row r="77" spans="2:16"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</row>
    <row r="78" spans="2:16"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</row>
    <row r="79" spans="2:16"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</row>
    <row r="80" spans="2:16"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</row>
    <row r="81" spans="2:16"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</row>
    <row r="82" spans="2:16"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</row>
    <row r="83" spans="2:16"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</row>
    <row r="84" spans="2:16"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</row>
    <row r="85" spans="2:16"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</row>
    <row r="86" spans="2:16"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</row>
    <row r="87" spans="2:16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</row>
    <row r="88" spans="2:16"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</row>
    <row r="89" spans="2:16"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</row>
    <row r="90" spans="2:16"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</row>
    <row r="91" spans="2:16"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</row>
    <row r="92" spans="2:16"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</row>
    <row r="93" spans="2:16"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</row>
    <row r="94" spans="2:16"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</row>
    <row r="95" spans="2:16"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</row>
    <row r="96" spans="2:16"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</row>
    <row r="97" spans="2:16"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</row>
    <row r="98" spans="2:16"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</row>
    <row r="99" spans="2:16"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</row>
    <row r="100" spans="2:16"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</row>
    <row r="101" spans="2:16"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</row>
    <row r="102" spans="2:16"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</row>
    <row r="103" spans="2:16"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</row>
    <row r="104" spans="2:16"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</row>
    <row r="105" spans="2:16"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</row>
    <row r="106" spans="2:16"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</row>
    <row r="107" spans="2:16"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</row>
    <row r="108" spans="2:16"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</row>
    <row r="109" spans="2:16"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</row>
    <row r="110" spans="2:16">
      <c r="B110" s="141"/>
      <c r="C110" s="141"/>
      <c r="D110" s="142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</row>
    <row r="111" spans="2:16">
      <c r="B111" s="141"/>
      <c r="C111" s="141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</row>
    <row r="112" spans="2:16">
      <c r="B112" s="141"/>
      <c r="C112" s="141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</row>
    <row r="113" spans="2:16">
      <c r="B113" s="141"/>
      <c r="C113" s="141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</row>
    <row r="114" spans="2:16">
      <c r="B114" s="141"/>
      <c r="C114" s="141"/>
      <c r="D114" s="142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</row>
    <row r="115" spans="2:16">
      <c r="B115" s="141"/>
      <c r="C115" s="141"/>
      <c r="D115" s="142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</row>
    <row r="116" spans="2:16">
      <c r="B116" s="141"/>
      <c r="C116" s="141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</row>
    <row r="117" spans="2:16">
      <c r="B117" s="141"/>
      <c r="C117" s="141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</row>
    <row r="118" spans="2:16">
      <c r="B118" s="141"/>
      <c r="C118" s="141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</row>
    <row r="119" spans="2:16">
      <c r="B119" s="141"/>
      <c r="C119" s="141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</row>
    <row r="120" spans="2:16">
      <c r="B120" s="141"/>
      <c r="C120" s="141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</row>
    <row r="121" spans="2:16">
      <c r="B121" s="141"/>
      <c r="C121" s="141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</row>
    <row r="122" spans="2:16">
      <c r="B122" s="141"/>
      <c r="C122" s="141"/>
      <c r="D122" s="142"/>
      <c r="E122" s="142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</row>
    <row r="123" spans="2:16">
      <c r="B123" s="141"/>
      <c r="C123" s="141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</row>
    <row r="124" spans="2:16">
      <c r="B124" s="141"/>
      <c r="C124" s="141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</row>
    <row r="125" spans="2:16">
      <c r="B125" s="141"/>
      <c r="C125" s="141"/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</row>
    <row r="126" spans="2:16">
      <c r="B126" s="141"/>
      <c r="C126" s="141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</row>
    <row r="127" spans="2:16">
      <c r="B127" s="141"/>
      <c r="C127" s="141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</row>
    <row r="128" spans="2:16">
      <c r="B128" s="141"/>
      <c r="C128" s="141"/>
      <c r="D128" s="142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</row>
    <row r="129" spans="2:16">
      <c r="B129" s="141"/>
      <c r="C129" s="141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</row>
    <row r="130" spans="2:16">
      <c r="B130" s="141"/>
      <c r="C130" s="141"/>
      <c r="D130" s="142"/>
      <c r="E130" s="142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</row>
    <row r="131" spans="2:16">
      <c r="B131" s="141"/>
      <c r="C131" s="141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</row>
    <row r="132" spans="2:16">
      <c r="B132" s="141"/>
      <c r="C132" s="141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</row>
    <row r="133" spans="2:16">
      <c r="B133" s="141"/>
      <c r="C133" s="141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</row>
    <row r="134" spans="2:16">
      <c r="B134" s="141"/>
      <c r="C134" s="141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</row>
    <row r="135" spans="2:16">
      <c r="B135" s="141"/>
      <c r="C135" s="141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</row>
    <row r="136" spans="2:16">
      <c r="B136" s="141"/>
      <c r="C136" s="141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</row>
    <row r="137" spans="2:16">
      <c r="B137" s="141"/>
      <c r="C137" s="141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</row>
    <row r="138" spans="2:16">
      <c r="B138" s="141"/>
      <c r="C138" s="141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</row>
    <row r="139" spans="2:16">
      <c r="B139" s="141"/>
      <c r="C139" s="141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</row>
    <row r="140" spans="2:16">
      <c r="B140" s="141"/>
      <c r="C140" s="141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</row>
    <row r="141" spans="2:16">
      <c r="B141" s="141"/>
      <c r="C141" s="141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</row>
    <row r="142" spans="2:16">
      <c r="B142" s="141"/>
      <c r="C142" s="141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</row>
    <row r="143" spans="2:16">
      <c r="B143" s="141"/>
      <c r="C143" s="141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</row>
    <row r="144" spans="2:16">
      <c r="B144" s="141"/>
      <c r="C144" s="141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</row>
    <row r="145" spans="2:16">
      <c r="B145" s="141"/>
      <c r="C145" s="141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</row>
    <row r="146" spans="2:16">
      <c r="B146" s="141"/>
      <c r="C146" s="141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</row>
    <row r="147" spans="2:16">
      <c r="B147" s="141"/>
      <c r="C147" s="141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</row>
    <row r="148" spans="2:16">
      <c r="B148" s="141"/>
      <c r="C148" s="141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</row>
    <row r="149" spans="2:16">
      <c r="B149" s="141"/>
      <c r="C149" s="141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</row>
    <row r="150" spans="2:16">
      <c r="B150" s="141"/>
      <c r="C150" s="141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</row>
    <row r="151" spans="2:16">
      <c r="B151" s="141"/>
      <c r="C151" s="141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</row>
    <row r="152" spans="2:16">
      <c r="B152" s="141"/>
      <c r="C152" s="141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</row>
    <row r="153" spans="2:16">
      <c r="B153" s="141"/>
      <c r="C153" s="141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</row>
    <row r="154" spans="2:16">
      <c r="B154" s="141"/>
      <c r="C154" s="141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</row>
    <row r="155" spans="2:16">
      <c r="B155" s="141"/>
      <c r="C155" s="141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</row>
    <row r="156" spans="2:16">
      <c r="B156" s="141"/>
      <c r="C156" s="141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</row>
    <row r="157" spans="2:16">
      <c r="B157" s="141"/>
      <c r="C157" s="141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</row>
    <row r="158" spans="2:16">
      <c r="B158" s="141"/>
      <c r="C158" s="141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</row>
    <row r="159" spans="2:16">
      <c r="B159" s="141"/>
      <c r="C159" s="141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</row>
    <row r="160" spans="2:16">
      <c r="B160" s="141"/>
      <c r="C160" s="141"/>
      <c r="D160" s="142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</row>
    <row r="161" spans="2:16">
      <c r="B161" s="141"/>
      <c r="C161" s="141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</row>
    <row r="162" spans="2:16">
      <c r="B162" s="141"/>
      <c r="C162" s="141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</row>
    <row r="163" spans="2:16">
      <c r="B163" s="141"/>
      <c r="C163" s="141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</row>
    <row r="164" spans="2:16">
      <c r="B164" s="141"/>
      <c r="C164" s="141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</row>
    <row r="165" spans="2:16">
      <c r="B165" s="141"/>
      <c r="C165" s="141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</row>
    <row r="166" spans="2:16">
      <c r="B166" s="141"/>
      <c r="C166" s="141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</row>
    <row r="167" spans="2:16">
      <c r="B167" s="141"/>
      <c r="C167" s="141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</row>
    <row r="168" spans="2:16">
      <c r="B168" s="141"/>
      <c r="C168" s="141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</row>
    <row r="169" spans="2:16">
      <c r="B169" s="141"/>
      <c r="C169" s="141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</row>
    <row r="170" spans="2:16">
      <c r="B170" s="141"/>
      <c r="C170" s="141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</row>
    <row r="171" spans="2:16">
      <c r="B171" s="141"/>
      <c r="C171" s="141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</row>
    <row r="172" spans="2:16">
      <c r="B172" s="141"/>
      <c r="C172" s="141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</row>
    <row r="173" spans="2:16">
      <c r="B173" s="141"/>
      <c r="C173" s="141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</row>
    <row r="174" spans="2:16">
      <c r="B174" s="141"/>
      <c r="C174" s="141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</row>
    <row r="175" spans="2:16">
      <c r="B175" s="141"/>
      <c r="C175" s="141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</row>
    <row r="176" spans="2:16">
      <c r="B176" s="141"/>
      <c r="C176" s="141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</row>
    <row r="177" spans="2:16">
      <c r="B177" s="141"/>
      <c r="C177" s="141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</row>
    <row r="178" spans="2:16">
      <c r="B178" s="141"/>
      <c r="C178" s="141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</row>
    <row r="179" spans="2:16">
      <c r="B179" s="141"/>
      <c r="C179" s="141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</row>
    <row r="180" spans="2:16">
      <c r="B180" s="141"/>
      <c r="C180" s="141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</row>
    <row r="181" spans="2:16">
      <c r="B181" s="141"/>
      <c r="C181" s="141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</row>
    <row r="182" spans="2:16">
      <c r="B182" s="141"/>
      <c r="C182" s="141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</row>
    <row r="183" spans="2:16">
      <c r="B183" s="141"/>
      <c r="C183" s="141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</row>
    <row r="184" spans="2:16">
      <c r="B184" s="141"/>
      <c r="C184" s="141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</row>
    <row r="185" spans="2:16">
      <c r="B185" s="141"/>
      <c r="C185" s="141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</row>
    <row r="186" spans="2:16">
      <c r="B186" s="141"/>
      <c r="C186" s="141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</row>
    <row r="187" spans="2:16">
      <c r="B187" s="141"/>
      <c r="C187" s="141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</row>
    <row r="188" spans="2:16">
      <c r="B188" s="141"/>
      <c r="C188" s="141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</row>
    <row r="189" spans="2:16">
      <c r="B189" s="141"/>
      <c r="C189" s="141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</row>
    <row r="190" spans="2:16">
      <c r="B190" s="141"/>
      <c r="C190" s="141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</row>
    <row r="191" spans="2:16">
      <c r="B191" s="141"/>
      <c r="C191" s="141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</row>
    <row r="192" spans="2:16">
      <c r="B192" s="141"/>
      <c r="C192" s="141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</row>
    <row r="193" spans="2:16">
      <c r="B193" s="141"/>
      <c r="C193" s="141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</row>
    <row r="194" spans="2:16">
      <c r="B194" s="141"/>
      <c r="C194" s="141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</row>
    <row r="195" spans="2:16">
      <c r="B195" s="141"/>
      <c r="C195" s="141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</row>
    <row r="196" spans="2:16">
      <c r="B196" s="141"/>
      <c r="C196" s="141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</row>
    <row r="197" spans="2:16">
      <c r="B197" s="141"/>
      <c r="C197" s="141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</row>
    <row r="198" spans="2:16">
      <c r="B198" s="141"/>
      <c r="C198" s="141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</row>
    <row r="199" spans="2:16">
      <c r="B199" s="141"/>
      <c r="C199" s="141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</row>
    <row r="200" spans="2:16">
      <c r="B200" s="141"/>
      <c r="C200" s="141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</row>
    <row r="201" spans="2:16">
      <c r="B201" s="141"/>
      <c r="C201" s="141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</row>
    <row r="202" spans="2:16">
      <c r="B202" s="141"/>
      <c r="C202" s="141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</row>
    <row r="203" spans="2:16">
      <c r="B203" s="141"/>
      <c r="C203" s="141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</row>
    <row r="204" spans="2:16">
      <c r="B204" s="141"/>
      <c r="C204" s="141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</row>
    <row r="205" spans="2:16">
      <c r="B205" s="141"/>
      <c r="C205" s="141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</row>
    <row r="206" spans="2:16">
      <c r="B206" s="141"/>
      <c r="C206" s="141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</row>
    <row r="207" spans="2:16">
      <c r="B207" s="141"/>
      <c r="C207" s="141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</row>
    <row r="208" spans="2:16">
      <c r="B208" s="141"/>
      <c r="C208" s="141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</row>
    <row r="209" spans="2:16">
      <c r="B209" s="141"/>
      <c r="C209" s="141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</row>
    <row r="210" spans="2:16">
      <c r="B210" s="141"/>
      <c r="C210" s="141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</row>
    <row r="211" spans="2:16">
      <c r="B211" s="141"/>
      <c r="C211" s="141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</row>
    <row r="212" spans="2:16">
      <c r="B212" s="141"/>
      <c r="C212" s="141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</row>
    <row r="213" spans="2:16">
      <c r="B213" s="141"/>
      <c r="C213" s="141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</row>
    <row r="214" spans="2:16">
      <c r="B214" s="141"/>
      <c r="C214" s="141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</row>
    <row r="215" spans="2:16">
      <c r="B215" s="141"/>
      <c r="C215" s="141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</row>
    <row r="216" spans="2:16">
      <c r="B216" s="141"/>
      <c r="C216" s="141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</row>
    <row r="217" spans="2:16">
      <c r="B217" s="141"/>
      <c r="C217" s="141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</row>
    <row r="218" spans="2:16">
      <c r="D218" s="1"/>
    </row>
    <row r="219" spans="2:16">
      <c r="D219" s="1"/>
    </row>
    <row r="220" spans="2:16">
      <c r="D220" s="1"/>
    </row>
    <row r="221" spans="2:16">
      <c r="D221" s="1"/>
    </row>
    <row r="222" spans="2:16">
      <c r="D222" s="1"/>
    </row>
    <row r="223" spans="2:16">
      <c r="D223" s="1"/>
    </row>
    <row r="224" spans="2:16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1"/>
      <c r="D397" s="1"/>
    </row>
    <row r="398" spans="2:4">
      <c r="B398" s="41"/>
      <c r="D398" s="1"/>
    </row>
    <row r="399" spans="2:4">
      <c r="B399" s="3"/>
      <c r="D39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B1:P411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8.4257812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5.7109375" style="1" customWidth="1"/>
    <col min="18" max="16384" width="9.140625" style="1"/>
  </cols>
  <sheetData>
    <row r="1" spans="2:16">
      <c r="B1" s="46" t="s">
        <v>146</v>
      </c>
      <c r="C1" s="67" t="s" vm="1">
        <v>232</v>
      </c>
    </row>
    <row r="2" spans="2:16">
      <c r="B2" s="46" t="s">
        <v>145</v>
      </c>
      <c r="C2" s="67" t="s">
        <v>233</v>
      </c>
    </row>
    <row r="3" spans="2:16">
      <c r="B3" s="46" t="s">
        <v>147</v>
      </c>
      <c r="C3" s="67" t="s">
        <v>234</v>
      </c>
    </row>
    <row r="4" spans="2:16">
      <c r="B4" s="46" t="s">
        <v>148</v>
      </c>
      <c r="C4" s="67">
        <v>2102</v>
      </c>
    </row>
    <row r="6" spans="2:16" ht="26.25" customHeight="1">
      <c r="B6" s="186" t="s">
        <v>185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8"/>
    </row>
    <row r="7" spans="2:16" s="3" customFormat="1" ht="78.75">
      <c r="B7" s="21" t="s">
        <v>117</v>
      </c>
      <c r="C7" s="29" t="s">
        <v>47</v>
      </c>
      <c r="D7" s="29" t="s">
        <v>66</v>
      </c>
      <c r="E7" s="29" t="s">
        <v>14</v>
      </c>
      <c r="F7" s="29" t="s">
        <v>67</v>
      </c>
      <c r="G7" s="29" t="s">
        <v>105</v>
      </c>
      <c r="H7" s="29" t="s">
        <v>17</v>
      </c>
      <c r="I7" s="29" t="s">
        <v>104</v>
      </c>
      <c r="J7" s="29" t="s">
        <v>16</v>
      </c>
      <c r="K7" s="29" t="s">
        <v>182</v>
      </c>
      <c r="L7" s="29" t="s">
        <v>208</v>
      </c>
      <c r="M7" s="29" t="s">
        <v>183</v>
      </c>
      <c r="N7" s="29" t="s">
        <v>60</v>
      </c>
      <c r="O7" s="29" t="s">
        <v>149</v>
      </c>
      <c r="P7" s="30" t="s">
        <v>151</v>
      </c>
    </row>
    <row r="8" spans="2:16" s="3" customFormat="1" ht="17.25" customHeight="1">
      <c r="B8" s="14"/>
      <c r="C8" s="31"/>
      <c r="D8" s="31"/>
      <c r="E8" s="31"/>
      <c r="F8" s="31"/>
      <c r="G8" s="31" t="s">
        <v>21</v>
      </c>
      <c r="H8" s="31" t="s">
        <v>20</v>
      </c>
      <c r="I8" s="31"/>
      <c r="J8" s="31" t="s">
        <v>19</v>
      </c>
      <c r="K8" s="31" t="s">
        <v>19</v>
      </c>
      <c r="L8" s="31" t="s">
        <v>215</v>
      </c>
      <c r="M8" s="31" t="s">
        <v>211</v>
      </c>
      <c r="N8" s="31" t="s">
        <v>19</v>
      </c>
      <c r="O8" s="31" t="s">
        <v>19</v>
      </c>
      <c r="P8" s="32" t="s">
        <v>19</v>
      </c>
    </row>
    <row r="9" spans="2:16" s="4" customFormat="1" ht="18" customHeight="1">
      <c r="B9" s="17"/>
      <c r="C9" s="18" t="s">
        <v>0</v>
      </c>
      <c r="D9" s="18" t="s">
        <v>1</v>
      </c>
      <c r="E9" s="18" t="s">
        <v>2</v>
      </c>
      <c r="F9" s="18" t="s">
        <v>3</v>
      </c>
      <c r="G9" s="18" t="s">
        <v>4</v>
      </c>
      <c r="H9" s="18" t="s">
        <v>5</v>
      </c>
      <c r="I9" s="18" t="s">
        <v>6</v>
      </c>
      <c r="J9" s="18" t="s">
        <v>7</v>
      </c>
      <c r="K9" s="18" t="s">
        <v>8</v>
      </c>
      <c r="L9" s="18" t="s">
        <v>9</v>
      </c>
      <c r="M9" s="18" t="s">
        <v>10</v>
      </c>
      <c r="N9" s="18" t="s">
        <v>11</v>
      </c>
      <c r="O9" s="18" t="s">
        <v>12</v>
      </c>
      <c r="P9" s="19" t="s">
        <v>13</v>
      </c>
    </row>
    <row r="10" spans="2:16" s="4" customFormat="1" ht="18" customHeight="1">
      <c r="B10" s="145" t="s">
        <v>3738</v>
      </c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146">
        <v>0</v>
      </c>
      <c r="N10" s="74"/>
      <c r="O10" s="147">
        <v>0</v>
      </c>
      <c r="P10" s="147">
        <v>0</v>
      </c>
    </row>
    <row r="11" spans="2:16" ht="20.25" customHeight="1">
      <c r="B11" s="148" t="s">
        <v>223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</row>
    <row r="12" spans="2:16">
      <c r="B12" s="148" t="s">
        <v>113</v>
      </c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</row>
    <row r="13" spans="2:16">
      <c r="B13" s="148" t="s">
        <v>214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</row>
    <row r="14" spans="2:16"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</row>
    <row r="15" spans="2:16"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</row>
    <row r="16" spans="2:16"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</row>
    <row r="17" spans="2:16"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</row>
    <row r="18" spans="2:16"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</row>
    <row r="19" spans="2:16"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</row>
    <row r="20" spans="2:16"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</row>
    <row r="21" spans="2:16"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</row>
    <row r="22" spans="2:16"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</row>
    <row r="23" spans="2:16"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</row>
    <row r="24" spans="2:16"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</row>
    <row r="25" spans="2:16"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</row>
    <row r="26" spans="2:16"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</row>
    <row r="27" spans="2:16"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</row>
    <row r="28" spans="2:16"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</row>
    <row r="29" spans="2:16"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</row>
    <row r="30" spans="2:16"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</row>
    <row r="31" spans="2:16"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</row>
    <row r="32" spans="2:16"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</row>
    <row r="33" spans="2:16"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</row>
    <row r="34" spans="2:16"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</row>
    <row r="35" spans="2:16"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</row>
    <row r="36" spans="2:16"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</row>
    <row r="37" spans="2:16"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</row>
    <row r="38" spans="2:16"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</row>
    <row r="39" spans="2:16"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</row>
    <row r="40" spans="2:16"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</row>
    <row r="41" spans="2:16"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</row>
    <row r="42" spans="2:16"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</row>
    <row r="43" spans="2:16"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</row>
    <row r="44" spans="2:16"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</row>
    <row r="45" spans="2:16"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</row>
    <row r="46" spans="2:16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</row>
    <row r="47" spans="2:16"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</row>
    <row r="48" spans="2:16"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</row>
    <row r="49" spans="2:16"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</row>
    <row r="50" spans="2:16"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</row>
    <row r="51" spans="2:16"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</row>
    <row r="52" spans="2:16"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</row>
    <row r="53" spans="2:16"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</row>
    <row r="54" spans="2:16"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</row>
    <row r="55" spans="2:16"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</row>
    <row r="56" spans="2:16"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</row>
    <row r="57" spans="2:16"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</row>
    <row r="58" spans="2:16"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</row>
    <row r="59" spans="2:16"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</row>
    <row r="60" spans="2:16"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</row>
    <row r="61" spans="2:16"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</row>
    <row r="62" spans="2:16"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</row>
    <row r="63" spans="2:16"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</row>
    <row r="64" spans="2:16"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</row>
    <row r="65" spans="2:16"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</row>
    <row r="66" spans="2:16"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</row>
    <row r="67" spans="2:16"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</row>
    <row r="68" spans="2:16"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</row>
    <row r="69" spans="2:16"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</row>
    <row r="70" spans="2:16"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</row>
    <row r="71" spans="2:16"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</row>
    <row r="72" spans="2:16"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</row>
    <row r="73" spans="2:16"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</row>
    <row r="74" spans="2:16"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</row>
    <row r="75" spans="2:16"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</row>
    <row r="76" spans="2:16"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</row>
    <row r="77" spans="2:16"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</row>
    <row r="78" spans="2:16"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</row>
    <row r="79" spans="2:16"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</row>
    <row r="80" spans="2:16"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</row>
    <row r="81" spans="2:16"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</row>
    <row r="82" spans="2:16"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</row>
    <row r="83" spans="2:16"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</row>
    <row r="84" spans="2:16"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</row>
    <row r="85" spans="2:16"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</row>
    <row r="86" spans="2:16"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</row>
    <row r="87" spans="2:16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</row>
    <row r="88" spans="2:16"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</row>
    <row r="89" spans="2:16"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</row>
    <row r="90" spans="2:16"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</row>
    <row r="91" spans="2:16"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</row>
    <row r="92" spans="2:16"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</row>
    <row r="93" spans="2:16"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</row>
    <row r="94" spans="2:16"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</row>
    <row r="95" spans="2:16"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</row>
    <row r="96" spans="2:16"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</row>
    <row r="97" spans="2:16"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</row>
    <row r="98" spans="2:16"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</row>
    <row r="99" spans="2:16"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</row>
    <row r="100" spans="2:16"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</row>
    <row r="101" spans="2:16"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</row>
    <row r="102" spans="2:16"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</row>
    <row r="103" spans="2:16"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</row>
    <row r="104" spans="2:16"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</row>
    <row r="105" spans="2:16"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</row>
    <row r="106" spans="2:16"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</row>
    <row r="107" spans="2:16"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</row>
    <row r="108" spans="2:16"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</row>
    <row r="109" spans="2:16"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</row>
    <row r="110" spans="2:16">
      <c r="B110" s="141"/>
      <c r="C110" s="141"/>
      <c r="D110" s="142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</row>
    <row r="111" spans="2:16">
      <c r="B111" s="141"/>
      <c r="C111" s="141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</row>
    <row r="112" spans="2:16">
      <c r="B112" s="141"/>
      <c r="C112" s="141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</row>
    <row r="113" spans="2:16">
      <c r="B113" s="141"/>
      <c r="C113" s="141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</row>
    <row r="114" spans="2:16">
      <c r="B114" s="141"/>
      <c r="C114" s="141"/>
      <c r="D114" s="142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</row>
    <row r="115" spans="2:16">
      <c r="B115" s="141"/>
      <c r="C115" s="141"/>
      <c r="D115" s="142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</row>
    <row r="116" spans="2:16">
      <c r="B116" s="141"/>
      <c r="C116" s="141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</row>
    <row r="117" spans="2:16">
      <c r="B117" s="141"/>
      <c r="C117" s="141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</row>
    <row r="118" spans="2:16">
      <c r="B118" s="141"/>
      <c r="C118" s="141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</row>
    <row r="119" spans="2:16">
      <c r="B119" s="141"/>
      <c r="C119" s="141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</row>
    <row r="120" spans="2:16">
      <c r="B120" s="141"/>
      <c r="C120" s="141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</row>
    <row r="121" spans="2:16">
      <c r="B121" s="141"/>
      <c r="C121" s="141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</row>
    <row r="122" spans="2:16">
      <c r="B122" s="141"/>
      <c r="C122" s="141"/>
      <c r="D122" s="142"/>
      <c r="E122" s="142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</row>
    <row r="123" spans="2:16">
      <c r="B123" s="141"/>
      <c r="C123" s="141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</row>
    <row r="124" spans="2:16">
      <c r="B124" s="141"/>
      <c r="C124" s="141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</row>
    <row r="125" spans="2:16">
      <c r="B125" s="141"/>
      <c r="C125" s="141"/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</row>
    <row r="126" spans="2:16">
      <c r="B126" s="141"/>
      <c r="C126" s="141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</row>
    <row r="127" spans="2:16">
      <c r="B127" s="141"/>
      <c r="C127" s="141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</row>
    <row r="128" spans="2:16">
      <c r="B128" s="141"/>
      <c r="C128" s="141"/>
      <c r="D128" s="142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</row>
    <row r="129" spans="2:16">
      <c r="B129" s="141"/>
      <c r="C129" s="141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</row>
    <row r="130" spans="2:16">
      <c r="B130" s="141"/>
      <c r="C130" s="141"/>
      <c r="D130" s="142"/>
      <c r="E130" s="142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</row>
    <row r="131" spans="2:16">
      <c r="B131" s="141"/>
      <c r="C131" s="141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</row>
    <row r="132" spans="2:16">
      <c r="B132" s="141"/>
      <c r="C132" s="141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</row>
    <row r="133" spans="2:16">
      <c r="B133" s="141"/>
      <c r="C133" s="141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</row>
    <row r="134" spans="2:16">
      <c r="B134" s="141"/>
      <c r="C134" s="141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</row>
    <row r="135" spans="2:16">
      <c r="B135" s="141"/>
      <c r="C135" s="141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</row>
    <row r="136" spans="2:16">
      <c r="B136" s="141"/>
      <c r="C136" s="141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</row>
    <row r="137" spans="2:16">
      <c r="B137" s="141"/>
      <c r="C137" s="141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</row>
    <row r="138" spans="2:16">
      <c r="B138" s="141"/>
      <c r="C138" s="141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</row>
    <row r="139" spans="2:16">
      <c r="B139" s="141"/>
      <c r="C139" s="141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</row>
    <row r="140" spans="2:16">
      <c r="B140" s="141"/>
      <c r="C140" s="141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</row>
    <row r="141" spans="2:16">
      <c r="B141" s="141"/>
      <c r="C141" s="141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</row>
    <row r="142" spans="2:16">
      <c r="B142" s="141"/>
      <c r="C142" s="141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</row>
    <row r="143" spans="2:16">
      <c r="B143" s="141"/>
      <c r="C143" s="141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</row>
    <row r="144" spans="2:16">
      <c r="B144" s="141"/>
      <c r="C144" s="141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</row>
    <row r="145" spans="2:16">
      <c r="B145" s="141"/>
      <c r="C145" s="141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</row>
    <row r="146" spans="2:16">
      <c r="B146" s="141"/>
      <c r="C146" s="141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</row>
    <row r="147" spans="2:16">
      <c r="B147" s="141"/>
      <c r="C147" s="141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</row>
    <row r="148" spans="2:16">
      <c r="B148" s="141"/>
      <c r="C148" s="141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</row>
    <row r="149" spans="2:16">
      <c r="B149" s="141"/>
      <c r="C149" s="141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</row>
    <row r="150" spans="2:16">
      <c r="B150" s="141"/>
      <c r="C150" s="141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</row>
    <row r="151" spans="2:16">
      <c r="B151" s="141"/>
      <c r="C151" s="141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</row>
    <row r="152" spans="2:16">
      <c r="B152" s="141"/>
      <c r="C152" s="141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</row>
    <row r="153" spans="2:16">
      <c r="B153" s="141"/>
      <c r="C153" s="141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</row>
    <row r="154" spans="2:16">
      <c r="B154" s="141"/>
      <c r="C154" s="141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</row>
    <row r="155" spans="2:16">
      <c r="B155" s="141"/>
      <c r="C155" s="141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</row>
    <row r="156" spans="2:16">
      <c r="B156" s="141"/>
      <c r="C156" s="141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</row>
    <row r="157" spans="2:16">
      <c r="B157" s="141"/>
      <c r="C157" s="141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</row>
    <row r="158" spans="2:16">
      <c r="B158" s="141"/>
      <c r="C158" s="141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</row>
    <row r="159" spans="2:16">
      <c r="B159" s="141"/>
      <c r="C159" s="141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</row>
    <row r="160" spans="2:16">
      <c r="B160" s="141"/>
      <c r="C160" s="141"/>
      <c r="D160" s="142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</row>
    <row r="161" spans="2:16">
      <c r="B161" s="141"/>
      <c r="C161" s="141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</row>
    <row r="162" spans="2:16">
      <c r="B162" s="141"/>
      <c r="C162" s="141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</row>
    <row r="163" spans="2:16">
      <c r="B163" s="141"/>
      <c r="C163" s="141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</row>
    <row r="164" spans="2:16">
      <c r="B164" s="141"/>
      <c r="C164" s="141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</row>
    <row r="165" spans="2:16">
      <c r="B165" s="141"/>
      <c r="C165" s="141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</row>
    <row r="166" spans="2:16">
      <c r="B166" s="141"/>
      <c r="C166" s="141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</row>
    <row r="167" spans="2:16">
      <c r="B167" s="141"/>
      <c r="C167" s="141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</row>
    <row r="168" spans="2:16">
      <c r="B168" s="141"/>
      <c r="C168" s="141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</row>
    <row r="169" spans="2:16">
      <c r="B169" s="141"/>
      <c r="C169" s="141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</row>
    <row r="170" spans="2:16">
      <c r="B170" s="141"/>
      <c r="C170" s="141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</row>
    <row r="171" spans="2:16">
      <c r="B171" s="141"/>
      <c r="C171" s="141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</row>
    <row r="172" spans="2:16">
      <c r="B172" s="141"/>
      <c r="C172" s="141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</row>
    <row r="173" spans="2:16">
      <c r="B173" s="141"/>
      <c r="C173" s="141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</row>
    <row r="174" spans="2:16">
      <c r="B174" s="141"/>
      <c r="C174" s="141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</row>
    <row r="175" spans="2:16">
      <c r="B175" s="141"/>
      <c r="C175" s="141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</row>
    <row r="176" spans="2:16">
      <c r="B176" s="141"/>
      <c r="C176" s="141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</row>
    <row r="177" spans="2:16">
      <c r="B177" s="141"/>
      <c r="C177" s="141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</row>
    <row r="178" spans="2:16">
      <c r="B178" s="141"/>
      <c r="C178" s="141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</row>
    <row r="179" spans="2:16">
      <c r="B179" s="141"/>
      <c r="C179" s="141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</row>
    <row r="180" spans="2:16">
      <c r="B180" s="141"/>
      <c r="C180" s="141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</row>
    <row r="181" spans="2:16">
      <c r="B181" s="141"/>
      <c r="C181" s="141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</row>
    <row r="182" spans="2:16">
      <c r="B182" s="141"/>
      <c r="C182" s="141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</row>
    <row r="183" spans="2:16">
      <c r="B183" s="141"/>
      <c r="C183" s="141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</row>
    <row r="184" spans="2:16">
      <c r="B184" s="141"/>
      <c r="C184" s="141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</row>
    <row r="185" spans="2:16">
      <c r="B185" s="141"/>
      <c r="C185" s="141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</row>
    <row r="186" spans="2:16">
      <c r="B186" s="141"/>
      <c r="C186" s="141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</row>
    <row r="187" spans="2:16">
      <c r="B187" s="141"/>
      <c r="C187" s="141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</row>
    <row r="188" spans="2:16">
      <c r="B188" s="141"/>
      <c r="C188" s="141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</row>
    <row r="189" spans="2:16">
      <c r="B189" s="141"/>
      <c r="C189" s="141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</row>
    <row r="190" spans="2:16">
      <c r="B190" s="141"/>
      <c r="C190" s="141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</row>
    <row r="191" spans="2:16">
      <c r="B191" s="141"/>
      <c r="C191" s="141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</row>
    <row r="192" spans="2:16">
      <c r="B192" s="141"/>
      <c r="C192" s="141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</row>
    <row r="193" spans="2:16">
      <c r="B193" s="141"/>
      <c r="C193" s="141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</row>
    <row r="194" spans="2:16">
      <c r="B194" s="141"/>
      <c r="C194" s="141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</row>
    <row r="195" spans="2:16">
      <c r="B195" s="141"/>
      <c r="C195" s="141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</row>
    <row r="196" spans="2:16">
      <c r="B196" s="141"/>
      <c r="C196" s="141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</row>
    <row r="197" spans="2:16">
      <c r="B197" s="141"/>
      <c r="C197" s="141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</row>
    <row r="198" spans="2:16">
      <c r="B198" s="141"/>
      <c r="C198" s="141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</row>
    <row r="199" spans="2:16">
      <c r="B199" s="141"/>
      <c r="C199" s="141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</row>
    <row r="200" spans="2:16">
      <c r="B200" s="141"/>
      <c r="C200" s="141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</row>
    <row r="201" spans="2:16">
      <c r="B201" s="141"/>
      <c r="C201" s="141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</row>
    <row r="202" spans="2:16">
      <c r="B202" s="141"/>
      <c r="C202" s="141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</row>
    <row r="203" spans="2:16">
      <c r="B203" s="141"/>
      <c r="C203" s="141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</row>
    <row r="204" spans="2:16">
      <c r="B204" s="141"/>
      <c r="C204" s="141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</row>
    <row r="205" spans="2:16">
      <c r="B205" s="141"/>
      <c r="C205" s="141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</row>
    <row r="206" spans="2:16">
      <c r="B206" s="141"/>
      <c r="C206" s="141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</row>
    <row r="207" spans="2:16">
      <c r="B207" s="141"/>
      <c r="C207" s="141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</row>
    <row r="208" spans="2:16">
      <c r="B208" s="141"/>
      <c r="C208" s="141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</row>
    <row r="209" spans="2:16">
      <c r="B209" s="141"/>
      <c r="C209" s="141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</row>
    <row r="210" spans="2:16">
      <c r="B210" s="141"/>
      <c r="C210" s="141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</row>
    <row r="211" spans="2:16">
      <c r="B211" s="141"/>
      <c r="C211" s="141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</row>
    <row r="212" spans="2:16">
      <c r="B212" s="141"/>
      <c r="C212" s="141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</row>
    <row r="213" spans="2:16">
      <c r="B213" s="141"/>
      <c r="C213" s="141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</row>
    <row r="214" spans="2:16">
      <c r="B214" s="141"/>
      <c r="C214" s="141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</row>
    <row r="215" spans="2:16">
      <c r="B215" s="141"/>
      <c r="C215" s="141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</row>
    <row r="216" spans="2:16">
      <c r="B216" s="141"/>
      <c r="C216" s="141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</row>
    <row r="217" spans="2:16">
      <c r="B217" s="141"/>
      <c r="C217" s="141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</row>
    <row r="218" spans="2:16">
      <c r="B218" s="141"/>
      <c r="C218" s="141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</row>
    <row r="219" spans="2:16">
      <c r="B219" s="141"/>
      <c r="C219" s="141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</row>
    <row r="220" spans="2:16">
      <c r="B220" s="141"/>
      <c r="C220" s="141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</row>
    <row r="221" spans="2:16">
      <c r="B221" s="141"/>
      <c r="C221" s="141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</row>
    <row r="222" spans="2:16">
      <c r="B222" s="141"/>
      <c r="C222" s="141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</row>
    <row r="223" spans="2:16">
      <c r="B223" s="141"/>
      <c r="C223" s="141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</row>
    <row r="224" spans="2:16">
      <c r="B224" s="141"/>
      <c r="C224" s="141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</row>
    <row r="225" spans="2:16">
      <c r="B225" s="141"/>
      <c r="C225" s="141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</row>
    <row r="226" spans="2:16">
      <c r="B226" s="141"/>
      <c r="C226" s="141"/>
      <c r="D226" s="142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</row>
    <row r="227" spans="2:16">
      <c r="B227" s="141"/>
      <c r="C227" s="141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</row>
    <row r="228" spans="2:16">
      <c r="B228" s="141"/>
      <c r="C228" s="141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</row>
    <row r="229" spans="2:16">
      <c r="B229" s="141"/>
      <c r="C229" s="141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</row>
    <row r="230" spans="2:16">
      <c r="B230" s="141"/>
      <c r="C230" s="141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</row>
    <row r="231" spans="2:16">
      <c r="B231" s="141"/>
      <c r="C231" s="141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</row>
    <row r="232" spans="2:16">
      <c r="B232" s="141"/>
      <c r="C232" s="141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</row>
    <row r="233" spans="2:16">
      <c r="B233" s="141"/>
      <c r="C233" s="141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</row>
    <row r="234" spans="2:16">
      <c r="B234" s="141"/>
      <c r="C234" s="141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</row>
    <row r="235" spans="2:16">
      <c r="B235" s="141"/>
      <c r="C235" s="141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</row>
    <row r="236" spans="2:16">
      <c r="B236" s="141"/>
      <c r="C236" s="141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</row>
    <row r="237" spans="2:16">
      <c r="B237" s="141"/>
      <c r="C237" s="141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</row>
    <row r="238" spans="2:16">
      <c r="B238" s="141"/>
      <c r="C238" s="141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</row>
    <row r="239" spans="2:16">
      <c r="B239" s="141"/>
      <c r="C239" s="141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</row>
    <row r="240" spans="2:16">
      <c r="B240" s="141"/>
      <c r="C240" s="141"/>
      <c r="D240" s="142"/>
      <c r="E240" s="142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</row>
    <row r="241" spans="2:16">
      <c r="B241" s="141"/>
      <c r="C241" s="141"/>
      <c r="D241" s="142"/>
      <c r="E241" s="142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</row>
    <row r="242" spans="2:16">
      <c r="B242" s="141"/>
      <c r="C242" s="141"/>
      <c r="D242" s="142"/>
      <c r="E242" s="142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</row>
    <row r="243" spans="2:16">
      <c r="B243" s="141"/>
      <c r="C243" s="141"/>
      <c r="D243" s="142"/>
      <c r="E243" s="142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</row>
    <row r="244" spans="2:16">
      <c r="B244" s="141"/>
      <c r="C244" s="141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</row>
    <row r="245" spans="2:16">
      <c r="B245" s="141"/>
      <c r="C245" s="141"/>
      <c r="D245" s="142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</row>
    <row r="246" spans="2:16">
      <c r="B246" s="141"/>
      <c r="C246" s="141"/>
      <c r="D246" s="142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</row>
    <row r="247" spans="2:16">
      <c r="B247" s="141"/>
      <c r="C247" s="141"/>
      <c r="D247" s="142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</row>
    <row r="248" spans="2:16">
      <c r="B248" s="141"/>
      <c r="C248" s="141"/>
      <c r="D248" s="142"/>
      <c r="E248" s="142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</row>
    <row r="249" spans="2:16">
      <c r="B249" s="141"/>
      <c r="C249" s="141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</row>
    <row r="250" spans="2:16">
      <c r="B250" s="141"/>
      <c r="C250" s="141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</row>
    <row r="251" spans="2:16">
      <c r="B251" s="141"/>
      <c r="C251" s="141"/>
      <c r="D251" s="142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</row>
    <row r="252" spans="2:16">
      <c r="B252" s="141"/>
      <c r="C252" s="141"/>
      <c r="D252" s="142"/>
      <c r="E252" s="142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</row>
    <row r="253" spans="2:16">
      <c r="B253" s="141"/>
      <c r="C253" s="141"/>
      <c r="D253" s="142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</row>
    <row r="254" spans="2:16">
      <c r="B254" s="141"/>
      <c r="C254" s="141"/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</row>
    <row r="255" spans="2:16">
      <c r="B255" s="141"/>
      <c r="C255" s="141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</row>
    <row r="256" spans="2:16">
      <c r="B256" s="141"/>
      <c r="C256" s="141"/>
      <c r="D256" s="142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</row>
    <row r="257" spans="2:16">
      <c r="B257" s="141"/>
      <c r="C257" s="141"/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</row>
    <row r="258" spans="2:16">
      <c r="B258" s="141"/>
      <c r="C258" s="141"/>
      <c r="D258" s="142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</row>
    <row r="259" spans="2:16">
      <c r="B259" s="141"/>
      <c r="C259" s="141"/>
      <c r="D259" s="142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</row>
    <row r="260" spans="2:16">
      <c r="B260" s="141"/>
      <c r="C260" s="141"/>
      <c r="D260" s="142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</row>
    <row r="261" spans="2:16">
      <c r="B261" s="141"/>
      <c r="C261" s="141"/>
      <c r="D261" s="142"/>
      <c r="E261" s="142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  <c r="P261" s="142"/>
    </row>
    <row r="262" spans="2:16">
      <c r="B262" s="141"/>
      <c r="C262" s="141"/>
      <c r="D262" s="142"/>
      <c r="E262" s="142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</row>
    <row r="263" spans="2:16">
      <c r="B263" s="141"/>
      <c r="C263" s="141"/>
      <c r="D263" s="142"/>
      <c r="E263" s="142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  <c r="P263" s="142"/>
    </row>
    <row r="264" spans="2:16">
      <c r="B264" s="141"/>
      <c r="C264" s="141"/>
      <c r="D264" s="142"/>
      <c r="E264" s="142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  <c r="P264" s="142"/>
    </row>
    <row r="265" spans="2:16">
      <c r="B265" s="141"/>
      <c r="C265" s="141"/>
      <c r="D265" s="142"/>
      <c r="E265" s="142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</row>
    <row r="266" spans="2:16">
      <c r="B266" s="141"/>
      <c r="C266" s="141"/>
      <c r="D266" s="142"/>
      <c r="E266" s="142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  <c r="P266" s="142"/>
    </row>
    <row r="267" spans="2:16">
      <c r="B267" s="141"/>
      <c r="C267" s="141"/>
      <c r="D267" s="142"/>
      <c r="E267" s="142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  <c r="P267" s="142"/>
    </row>
    <row r="268" spans="2:16">
      <c r="B268" s="141"/>
      <c r="C268" s="141"/>
      <c r="D268" s="142"/>
      <c r="E268" s="142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  <c r="P268" s="142"/>
    </row>
    <row r="269" spans="2:16">
      <c r="B269" s="141"/>
      <c r="C269" s="141"/>
      <c r="D269" s="142"/>
      <c r="E269" s="142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</row>
    <row r="270" spans="2:16">
      <c r="B270" s="141"/>
      <c r="C270" s="141"/>
      <c r="D270" s="142"/>
      <c r="E270" s="142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</row>
    <row r="271" spans="2:16">
      <c r="B271" s="141"/>
      <c r="C271" s="141"/>
      <c r="D271" s="142"/>
      <c r="E271" s="142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  <c r="P271" s="142"/>
    </row>
    <row r="272" spans="2:16">
      <c r="B272" s="141"/>
      <c r="C272" s="141"/>
      <c r="D272" s="142"/>
      <c r="E272" s="142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  <c r="P272" s="142"/>
    </row>
    <row r="273" spans="2:16">
      <c r="B273" s="141"/>
      <c r="C273" s="141"/>
      <c r="D273" s="142"/>
      <c r="E273" s="142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  <c r="P273" s="142"/>
    </row>
    <row r="274" spans="2:16">
      <c r="B274" s="141"/>
      <c r="C274" s="141"/>
      <c r="D274" s="142"/>
      <c r="E274" s="142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  <c r="P274" s="142"/>
    </row>
    <row r="275" spans="2:16">
      <c r="B275" s="141"/>
      <c r="C275" s="141"/>
      <c r="D275" s="142"/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</row>
    <row r="276" spans="2:16">
      <c r="B276" s="141"/>
      <c r="C276" s="141"/>
      <c r="D276" s="142"/>
      <c r="E276" s="142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2"/>
    </row>
    <row r="277" spans="2:16">
      <c r="B277" s="141"/>
      <c r="C277" s="141"/>
      <c r="D277" s="142"/>
      <c r="E277" s="142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2"/>
    </row>
    <row r="278" spans="2:16">
      <c r="B278" s="141"/>
      <c r="C278" s="141"/>
      <c r="D278" s="142"/>
      <c r="E278" s="142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  <c r="P278" s="142"/>
    </row>
    <row r="279" spans="2:16">
      <c r="B279" s="141"/>
      <c r="C279" s="141"/>
      <c r="D279" s="142"/>
      <c r="E279" s="142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  <c r="P279" s="142"/>
    </row>
    <row r="280" spans="2:16">
      <c r="B280" s="141"/>
      <c r="C280" s="141"/>
      <c r="D280" s="142"/>
      <c r="E280" s="142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</row>
    <row r="281" spans="2:16">
      <c r="B281" s="141"/>
      <c r="C281" s="141"/>
      <c r="D281" s="142"/>
      <c r="E281" s="142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  <c r="P281" s="142"/>
    </row>
    <row r="282" spans="2:16">
      <c r="B282" s="141"/>
      <c r="C282" s="141"/>
      <c r="D282" s="142"/>
      <c r="E282" s="142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  <c r="P282" s="142"/>
    </row>
    <row r="283" spans="2:16">
      <c r="B283" s="141"/>
      <c r="C283" s="141"/>
      <c r="D283" s="142"/>
      <c r="E283" s="142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</row>
    <row r="284" spans="2:16">
      <c r="B284" s="141"/>
      <c r="C284" s="141"/>
      <c r="D284" s="142"/>
      <c r="E284" s="142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  <c r="P284" s="142"/>
    </row>
    <row r="285" spans="2:16">
      <c r="B285" s="141"/>
      <c r="C285" s="141"/>
      <c r="D285" s="142"/>
      <c r="E285" s="142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</row>
    <row r="286" spans="2:16">
      <c r="B286" s="141"/>
      <c r="C286" s="141"/>
      <c r="D286" s="142"/>
      <c r="E286" s="142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</row>
    <row r="287" spans="2:16">
      <c r="B287" s="141"/>
      <c r="C287" s="141"/>
      <c r="D287" s="142"/>
      <c r="E287" s="142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  <c r="P287" s="142"/>
    </row>
    <row r="288" spans="2:16">
      <c r="B288" s="141"/>
      <c r="C288" s="141"/>
      <c r="D288" s="142"/>
      <c r="E288" s="142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  <c r="P288" s="142"/>
    </row>
    <row r="289" spans="2:16">
      <c r="B289" s="141"/>
      <c r="C289" s="141"/>
      <c r="D289" s="142"/>
      <c r="E289" s="142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  <c r="P289" s="142"/>
    </row>
    <row r="290" spans="2:16">
      <c r="B290" s="141"/>
      <c r="C290" s="141"/>
      <c r="D290" s="142"/>
      <c r="E290" s="142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</row>
    <row r="291" spans="2:16">
      <c r="B291" s="141"/>
      <c r="C291" s="141"/>
      <c r="D291" s="142"/>
      <c r="E291" s="142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  <c r="P291" s="142"/>
    </row>
    <row r="292" spans="2:16">
      <c r="B292" s="141"/>
      <c r="C292" s="141"/>
      <c r="D292" s="142"/>
      <c r="E292" s="142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  <c r="P292" s="142"/>
    </row>
    <row r="293" spans="2:16">
      <c r="B293" s="141"/>
      <c r="C293" s="141"/>
      <c r="D293" s="142"/>
      <c r="E293" s="142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  <c r="P293" s="142"/>
    </row>
    <row r="294" spans="2:16">
      <c r="B294" s="141"/>
      <c r="C294" s="141"/>
      <c r="D294" s="142"/>
      <c r="E294" s="142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  <c r="P294" s="142"/>
    </row>
    <row r="295" spans="2:16">
      <c r="B295" s="141"/>
      <c r="C295" s="141"/>
      <c r="D295" s="142"/>
      <c r="E295" s="142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  <c r="P295" s="142"/>
    </row>
    <row r="296" spans="2:16">
      <c r="B296" s="141"/>
      <c r="C296" s="141"/>
      <c r="D296" s="142"/>
      <c r="E296" s="142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</row>
    <row r="297" spans="2:16">
      <c r="B297" s="141"/>
      <c r="C297" s="141"/>
      <c r="D297" s="142"/>
      <c r="E297" s="142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  <c r="P297" s="142"/>
    </row>
    <row r="298" spans="2:16">
      <c r="B298" s="141"/>
      <c r="C298" s="141"/>
      <c r="D298" s="142"/>
      <c r="E298" s="142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  <c r="P298" s="142"/>
    </row>
    <row r="299" spans="2:16">
      <c r="B299" s="141"/>
      <c r="C299" s="141"/>
      <c r="D299" s="142"/>
      <c r="E299" s="142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  <c r="P299" s="142"/>
    </row>
    <row r="300" spans="2:16">
      <c r="B300" s="141"/>
      <c r="C300" s="141"/>
      <c r="D300" s="142"/>
      <c r="E300" s="142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</row>
    <row r="301" spans="2:16">
      <c r="B301" s="141"/>
      <c r="C301" s="141"/>
      <c r="D301" s="142"/>
      <c r="E301" s="142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</row>
    <row r="302" spans="2:16">
      <c r="B302" s="141"/>
      <c r="C302" s="141"/>
      <c r="D302" s="142"/>
      <c r="E302" s="142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2"/>
    </row>
    <row r="303" spans="2:16">
      <c r="B303" s="141"/>
      <c r="C303" s="141"/>
      <c r="D303" s="142"/>
      <c r="E303" s="142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  <c r="P303" s="142"/>
    </row>
    <row r="304" spans="2:16">
      <c r="B304" s="141"/>
      <c r="C304" s="141"/>
      <c r="D304" s="142"/>
      <c r="E304" s="142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  <c r="P304" s="142"/>
    </row>
    <row r="305" spans="2:16">
      <c r="B305" s="141"/>
      <c r="C305" s="141"/>
      <c r="D305" s="142"/>
      <c r="E305" s="142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  <c r="P305" s="142"/>
    </row>
    <row r="306" spans="2:16">
      <c r="B306" s="141"/>
      <c r="C306" s="141"/>
      <c r="D306" s="142"/>
      <c r="E306" s="142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</row>
    <row r="307" spans="2:16">
      <c r="B307" s="141"/>
      <c r="C307" s="141"/>
      <c r="D307" s="142"/>
      <c r="E307" s="142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</row>
    <row r="308" spans="2:16">
      <c r="B308" s="141"/>
      <c r="C308" s="141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</row>
    <row r="309" spans="2:16">
      <c r="B309" s="141"/>
      <c r="C309" s="141"/>
      <c r="D309" s="142"/>
      <c r="E309" s="142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</row>
    <row r="310" spans="2:16">
      <c r="B310" s="141"/>
      <c r="C310" s="141"/>
      <c r="D310" s="142"/>
      <c r="E310" s="142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</row>
    <row r="311" spans="2:16">
      <c r="B311" s="141"/>
      <c r="C311" s="141"/>
      <c r="D311" s="142"/>
      <c r="E311" s="142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</row>
    <row r="312" spans="2:16">
      <c r="B312" s="141"/>
      <c r="C312" s="141"/>
      <c r="D312" s="142"/>
      <c r="E312" s="142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  <c r="P312" s="142"/>
    </row>
    <row r="313" spans="2:16">
      <c r="B313" s="141"/>
      <c r="C313" s="141"/>
      <c r="D313" s="142"/>
      <c r="E313" s="142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  <c r="P313" s="142"/>
    </row>
    <row r="314" spans="2:16">
      <c r="B314" s="141"/>
      <c r="C314" s="141"/>
      <c r="D314" s="142"/>
      <c r="E314" s="142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  <c r="P314" s="142"/>
    </row>
    <row r="315" spans="2:16">
      <c r="B315" s="141"/>
      <c r="C315" s="141"/>
      <c r="D315" s="142"/>
      <c r="E315" s="142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  <c r="P315" s="142"/>
    </row>
    <row r="316" spans="2:16">
      <c r="B316" s="141"/>
      <c r="C316" s="141"/>
      <c r="D316" s="142"/>
      <c r="E316" s="142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</row>
    <row r="317" spans="2:16">
      <c r="B317" s="141"/>
      <c r="C317" s="141"/>
      <c r="D317" s="142"/>
      <c r="E317" s="142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  <c r="P317" s="142"/>
    </row>
    <row r="318" spans="2:16">
      <c r="B318" s="141"/>
      <c r="C318" s="141"/>
      <c r="D318" s="142"/>
      <c r="E318" s="142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</row>
    <row r="319" spans="2:16">
      <c r="B319" s="141"/>
      <c r="C319" s="141"/>
      <c r="D319" s="142"/>
      <c r="E319" s="142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</row>
    <row r="320" spans="2:16">
      <c r="B320" s="141"/>
      <c r="C320" s="141"/>
      <c r="D320" s="142"/>
      <c r="E320" s="142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</row>
    <row r="321" spans="2:16">
      <c r="B321" s="141"/>
      <c r="C321" s="141"/>
      <c r="D321" s="142"/>
      <c r="E321" s="142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</row>
    <row r="322" spans="2:16">
      <c r="B322" s="141"/>
      <c r="C322" s="141"/>
      <c r="D322" s="142"/>
      <c r="E322" s="142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</row>
    <row r="323" spans="2:16">
      <c r="B323" s="141"/>
      <c r="C323" s="141"/>
      <c r="D323" s="142"/>
      <c r="E323" s="142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</row>
    <row r="324" spans="2:16">
      <c r="B324" s="141"/>
      <c r="C324" s="141"/>
      <c r="D324" s="142"/>
      <c r="E324" s="142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  <c r="P324" s="142"/>
    </row>
    <row r="325" spans="2:16">
      <c r="B325" s="141"/>
      <c r="C325" s="141"/>
      <c r="D325" s="142"/>
      <c r="E325" s="142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  <c r="P325" s="142"/>
    </row>
    <row r="326" spans="2:16">
      <c r="B326" s="141"/>
      <c r="C326" s="141"/>
      <c r="D326" s="142"/>
      <c r="E326" s="142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  <c r="P326" s="142"/>
    </row>
    <row r="327" spans="2:16">
      <c r="B327" s="141"/>
      <c r="C327" s="141"/>
      <c r="D327" s="142"/>
      <c r="E327" s="142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</row>
    <row r="328" spans="2:16">
      <c r="B328" s="141"/>
      <c r="C328" s="141"/>
      <c r="D328" s="142"/>
      <c r="E328" s="142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  <c r="P328" s="142"/>
    </row>
    <row r="329" spans="2:16">
      <c r="B329" s="141"/>
      <c r="C329" s="141"/>
      <c r="D329" s="142"/>
      <c r="E329" s="142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  <c r="P329" s="142"/>
    </row>
    <row r="330" spans="2:16">
      <c r="B330" s="141"/>
      <c r="C330" s="141"/>
      <c r="D330" s="142"/>
      <c r="E330" s="142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  <c r="P330" s="142"/>
    </row>
    <row r="331" spans="2:16">
      <c r="B331" s="141"/>
      <c r="C331" s="141"/>
      <c r="D331" s="142"/>
      <c r="E331" s="142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  <c r="P331" s="142"/>
    </row>
    <row r="332" spans="2:16">
      <c r="B332" s="141"/>
      <c r="C332" s="141"/>
      <c r="D332" s="142"/>
      <c r="E332" s="142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  <c r="P332" s="142"/>
    </row>
    <row r="333" spans="2:16">
      <c r="B333" s="141"/>
      <c r="C333" s="141"/>
      <c r="D333" s="142"/>
      <c r="E333" s="142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  <c r="P333" s="142"/>
    </row>
    <row r="334" spans="2:16">
      <c r="B334" s="141"/>
      <c r="C334" s="141"/>
      <c r="D334" s="142"/>
      <c r="E334" s="142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  <c r="P334" s="142"/>
    </row>
    <row r="335" spans="2:16">
      <c r="B335" s="141"/>
      <c r="C335" s="141"/>
      <c r="D335" s="142"/>
      <c r="E335" s="142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</row>
    <row r="336" spans="2:16">
      <c r="B336" s="141"/>
      <c r="C336" s="141"/>
      <c r="D336" s="142"/>
      <c r="E336" s="142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  <c r="P336" s="142"/>
    </row>
    <row r="337" spans="2:16">
      <c r="B337" s="141"/>
      <c r="C337" s="141"/>
      <c r="D337" s="142"/>
      <c r="E337" s="142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  <c r="P337" s="142"/>
    </row>
    <row r="338" spans="2:16">
      <c r="B338" s="141"/>
      <c r="C338" s="141"/>
      <c r="D338" s="142"/>
      <c r="E338" s="142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</row>
    <row r="339" spans="2:16">
      <c r="B339" s="141"/>
      <c r="C339" s="141"/>
      <c r="D339" s="142"/>
      <c r="E339" s="142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</row>
    <row r="340" spans="2:16">
      <c r="B340" s="141"/>
      <c r="C340" s="141"/>
      <c r="D340" s="142"/>
      <c r="E340" s="142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</row>
    <row r="341" spans="2:16">
      <c r="B341" s="141"/>
      <c r="C341" s="141"/>
      <c r="D341" s="142"/>
      <c r="E341" s="142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</row>
    <row r="342" spans="2:16">
      <c r="B342" s="141"/>
      <c r="C342" s="141"/>
      <c r="D342" s="142"/>
      <c r="E342" s="142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</row>
    <row r="343" spans="2:16">
      <c r="B343" s="141"/>
      <c r="C343" s="141"/>
      <c r="D343" s="142"/>
      <c r="E343" s="142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</row>
    <row r="344" spans="2:16">
      <c r="B344" s="141"/>
      <c r="C344" s="141"/>
      <c r="D344" s="142"/>
      <c r="E344" s="142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</row>
    <row r="345" spans="2:16">
      <c r="B345" s="141"/>
      <c r="C345" s="141"/>
      <c r="D345" s="142"/>
      <c r="E345" s="142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</row>
    <row r="346" spans="2:16">
      <c r="B346" s="141"/>
      <c r="C346" s="141"/>
      <c r="D346" s="142"/>
      <c r="E346" s="142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</row>
    <row r="347" spans="2:16">
      <c r="B347" s="141"/>
      <c r="C347" s="141"/>
      <c r="D347" s="142"/>
      <c r="E347" s="142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</row>
    <row r="348" spans="2:16">
      <c r="B348" s="141"/>
      <c r="C348" s="141"/>
      <c r="D348" s="142"/>
      <c r="E348" s="142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</row>
    <row r="349" spans="2:16">
      <c r="B349" s="141"/>
      <c r="C349" s="141"/>
      <c r="D349" s="142"/>
      <c r="E349" s="142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</row>
    <row r="350" spans="2:16">
      <c r="B350" s="141"/>
      <c r="C350" s="141"/>
      <c r="D350" s="142"/>
      <c r="E350" s="142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</row>
    <row r="351" spans="2:16">
      <c r="B351" s="141"/>
      <c r="C351" s="141"/>
      <c r="D351" s="142"/>
      <c r="E351" s="142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</row>
    <row r="352" spans="2:16">
      <c r="B352" s="141"/>
      <c r="C352" s="141"/>
      <c r="D352" s="142"/>
      <c r="E352" s="142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</row>
    <row r="353" spans="2:16">
      <c r="B353" s="141"/>
      <c r="C353" s="141"/>
      <c r="D353" s="142"/>
      <c r="E353" s="142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</row>
    <row r="354" spans="2:16">
      <c r="B354" s="141"/>
      <c r="C354" s="141"/>
      <c r="D354" s="142"/>
      <c r="E354" s="142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</row>
    <row r="355" spans="2:16">
      <c r="B355" s="141"/>
      <c r="C355" s="141"/>
      <c r="D355" s="142"/>
      <c r="E355" s="142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</row>
    <row r="356" spans="2:16">
      <c r="B356" s="141"/>
      <c r="C356" s="141"/>
      <c r="D356" s="142"/>
      <c r="E356" s="142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</row>
    <row r="357" spans="2:16">
      <c r="B357" s="141"/>
      <c r="C357" s="141"/>
      <c r="D357" s="142"/>
      <c r="E357" s="142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</row>
    <row r="358" spans="2:16">
      <c r="B358" s="141"/>
      <c r="C358" s="141"/>
      <c r="D358" s="142"/>
      <c r="E358" s="142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</row>
    <row r="359" spans="2:16">
      <c r="B359" s="141"/>
      <c r="C359" s="141"/>
      <c r="D359" s="142"/>
      <c r="E359" s="142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</row>
    <row r="360" spans="2:16">
      <c r="B360" s="141"/>
      <c r="C360" s="141"/>
      <c r="D360" s="142"/>
      <c r="E360" s="142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</row>
    <row r="361" spans="2:16">
      <c r="B361" s="141"/>
      <c r="C361" s="141"/>
      <c r="D361" s="142"/>
      <c r="E361" s="142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</row>
    <row r="362" spans="2:16">
      <c r="B362" s="141"/>
      <c r="C362" s="141"/>
      <c r="D362" s="142"/>
      <c r="E362" s="142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</row>
    <row r="363" spans="2:16">
      <c r="B363" s="141"/>
      <c r="C363" s="141"/>
      <c r="D363" s="142"/>
      <c r="E363" s="142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</row>
    <row r="364" spans="2:16">
      <c r="B364" s="141"/>
      <c r="C364" s="141"/>
      <c r="D364" s="142"/>
      <c r="E364" s="142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</row>
    <row r="365" spans="2:16">
      <c r="B365" s="141"/>
      <c r="C365" s="141"/>
      <c r="D365" s="142"/>
      <c r="E365" s="142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</row>
    <row r="366" spans="2:16">
      <c r="B366" s="141"/>
      <c r="C366" s="141"/>
      <c r="D366" s="142"/>
      <c r="E366" s="142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</row>
    <row r="367" spans="2:16">
      <c r="B367" s="141"/>
      <c r="C367" s="141"/>
      <c r="D367" s="142"/>
      <c r="E367" s="142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</row>
    <row r="368" spans="2:16">
      <c r="B368" s="141"/>
      <c r="C368" s="141"/>
      <c r="D368" s="142"/>
      <c r="E368" s="142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</row>
    <row r="369" spans="2:16">
      <c r="B369" s="141"/>
      <c r="C369" s="141"/>
      <c r="D369" s="142"/>
      <c r="E369" s="142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</row>
    <row r="370" spans="2:16">
      <c r="B370" s="141"/>
      <c r="C370" s="141"/>
      <c r="D370" s="142"/>
      <c r="E370" s="142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</row>
    <row r="371" spans="2:16">
      <c r="B371" s="141"/>
      <c r="C371" s="141"/>
      <c r="D371" s="142"/>
      <c r="E371" s="142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</row>
    <row r="372" spans="2:16">
      <c r="B372" s="141"/>
      <c r="C372" s="141"/>
      <c r="D372" s="142"/>
      <c r="E372" s="142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</row>
    <row r="373" spans="2:16">
      <c r="B373" s="141"/>
      <c r="C373" s="141"/>
      <c r="D373" s="142"/>
      <c r="E373" s="142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</row>
    <row r="374" spans="2:16">
      <c r="B374" s="141"/>
      <c r="C374" s="141"/>
      <c r="D374" s="142"/>
      <c r="E374" s="142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</row>
    <row r="375" spans="2:16">
      <c r="B375" s="141"/>
      <c r="C375" s="141"/>
      <c r="D375" s="142"/>
      <c r="E375" s="142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</row>
    <row r="376" spans="2:16">
      <c r="B376" s="141"/>
      <c r="C376" s="141"/>
      <c r="D376" s="142"/>
      <c r="E376" s="142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</row>
    <row r="377" spans="2:16">
      <c r="B377" s="141"/>
      <c r="C377" s="141"/>
      <c r="D377" s="142"/>
      <c r="E377" s="142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</row>
    <row r="378" spans="2:16">
      <c r="B378" s="141"/>
      <c r="C378" s="141"/>
      <c r="D378" s="142"/>
      <c r="E378" s="142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</row>
    <row r="379" spans="2:16">
      <c r="B379" s="141"/>
      <c r="C379" s="141"/>
      <c r="D379" s="142"/>
      <c r="E379" s="142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</row>
    <row r="380" spans="2:16">
      <c r="B380" s="141"/>
      <c r="C380" s="141"/>
      <c r="D380" s="142"/>
      <c r="E380" s="142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  <c r="P380" s="142"/>
    </row>
    <row r="381" spans="2:16">
      <c r="B381" s="141"/>
      <c r="C381" s="141"/>
      <c r="D381" s="142"/>
      <c r="E381" s="142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  <c r="P381" s="142"/>
    </row>
    <row r="382" spans="2:16">
      <c r="B382" s="141"/>
      <c r="C382" s="141"/>
      <c r="D382" s="142"/>
      <c r="E382" s="142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</row>
    <row r="383" spans="2:16">
      <c r="B383" s="141"/>
      <c r="C383" s="141"/>
      <c r="D383" s="142"/>
      <c r="E383" s="142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  <c r="P383" s="142"/>
    </row>
    <row r="384" spans="2:16">
      <c r="B384" s="141"/>
      <c r="C384" s="141"/>
      <c r="D384" s="142"/>
      <c r="E384" s="142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  <c r="P384" s="142"/>
    </row>
    <row r="385" spans="2:16">
      <c r="B385" s="141"/>
      <c r="C385" s="141"/>
      <c r="D385" s="142"/>
      <c r="E385" s="142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  <c r="P385" s="142"/>
    </row>
    <row r="386" spans="2:16">
      <c r="B386" s="141"/>
      <c r="C386" s="141"/>
      <c r="D386" s="142"/>
      <c r="E386" s="142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  <c r="P386" s="142"/>
    </row>
    <row r="387" spans="2:16">
      <c r="B387" s="141"/>
      <c r="C387" s="141"/>
      <c r="D387" s="142"/>
      <c r="E387" s="142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  <c r="P387" s="142"/>
    </row>
    <row r="388" spans="2:16">
      <c r="B388" s="141"/>
      <c r="C388" s="141"/>
      <c r="D388" s="142"/>
      <c r="E388" s="142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  <c r="P388" s="142"/>
    </row>
    <row r="389" spans="2:16">
      <c r="B389" s="141"/>
      <c r="C389" s="141"/>
      <c r="D389" s="142"/>
      <c r="E389" s="142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  <c r="P389" s="142"/>
    </row>
    <row r="390" spans="2:16">
      <c r="B390" s="141"/>
      <c r="C390" s="141"/>
      <c r="D390" s="142"/>
      <c r="E390" s="142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  <c r="P390" s="142"/>
    </row>
    <row r="391" spans="2:16">
      <c r="B391" s="141"/>
      <c r="C391" s="141"/>
      <c r="D391" s="142"/>
      <c r="E391" s="142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</row>
    <row r="392" spans="2:16">
      <c r="B392" s="141"/>
      <c r="C392" s="141"/>
      <c r="D392" s="142"/>
      <c r="E392" s="142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</row>
    <row r="393" spans="2:16">
      <c r="B393" s="141"/>
      <c r="C393" s="141"/>
      <c r="D393" s="142"/>
      <c r="E393" s="142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</row>
    <row r="394" spans="2:16">
      <c r="B394" s="141"/>
      <c r="C394" s="141"/>
      <c r="D394" s="142"/>
      <c r="E394" s="142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  <c r="P394" s="142"/>
    </row>
    <row r="395" spans="2:16">
      <c r="B395" s="141"/>
      <c r="C395" s="141"/>
      <c r="D395" s="142"/>
      <c r="E395" s="142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  <c r="P395" s="142"/>
    </row>
    <row r="396" spans="2:16">
      <c r="B396" s="141"/>
      <c r="C396" s="141"/>
      <c r="D396" s="142"/>
      <c r="E396" s="142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</row>
    <row r="397" spans="2:16">
      <c r="B397" s="152"/>
      <c r="C397" s="141"/>
      <c r="D397" s="142"/>
      <c r="E397" s="142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  <c r="P397" s="142"/>
    </row>
    <row r="398" spans="2:16">
      <c r="B398" s="152"/>
      <c r="C398" s="141"/>
      <c r="D398" s="142"/>
      <c r="E398" s="142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  <c r="P398" s="142"/>
    </row>
    <row r="399" spans="2:16">
      <c r="B399" s="153"/>
      <c r="C399" s="141"/>
      <c r="D399" s="142"/>
      <c r="E399" s="142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</row>
    <row r="400" spans="2:16">
      <c r="B400" s="141"/>
      <c r="C400" s="141"/>
      <c r="D400" s="142"/>
      <c r="E400" s="142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</row>
    <row r="401" spans="2:16">
      <c r="B401" s="141"/>
      <c r="C401" s="141"/>
      <c r="D401" s="142"/>
      <c r="E401" s="142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</row>
    <row r="402" spans="2:16">
      <c r="B402" s="141"/>
      <c r="C402" s="141"/>
      <c r="D402" s="142"/>
      <c r="E402" s="142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</row>
    <row r="403" spans="2:16">
      <c r="B403" s="141"/>
      <c r="C403" s="141"/>
      <c r="D403" s="142"/>
      <c r="E403" s="142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</row>
    <row r="404" spans="2:16">
      <c r="B404" s="141"/>
      <c r="C404" s="141"/>
      <c r="D404" s="142"/>
      <c r="E404" s="142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</row>
    <row r="405" spans="2:16">
      <c r="B405" s="141"/>
      <c r="C405" s="141"/>
      <c r="D405" s="142"/>
      <c r="E405" s="142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</row>
    <row r="406" spans="2:16">
      <c r="B406" s="141"/>
      <c r="C406" s="141"/>
      <c r="D406" s="142"/>
      <c r="E406" s="142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</row>
    <row r="407" spans="2:16">
      <c r="B407" s="141"/>
      <c r="C407" s="141"/>
      <c r="D407" s="142"/>
      <c r="E407" s="142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</row>
    <row r="408" spans="2:16">
      <c r="B408" s="141"/>
      <c r="C408" s="141"/>
      <c r="D408" s="142"/>
      <c r="E408" s="142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</row>
    <row r="409" spans="2:16">
      <c r="B409" s="141"/>
      <c r="C409" s="141"/>
      <c r="D409" s="142"/>
      <c r="E409" s="142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</row>
    <row r="410" spans="2:16">
      <c r="B410" s="141"/>
      <c r="C410" s="141"/>
      <c r="D410" s="141"/>
      <c r="E410" s="142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</row>
    <row r="411" spans="2:16">
      <c r="B411" s="141"/>
      <c r="C411" s="141"/>
      <c r="D411" s="141"/>
      <c r="E411" s="142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B1:P463"/>
  <sheetViews>
    <sheetView rightToLeft="1" zoomScale="85" zoomScaleNormal="85" workbookViewId="0"/>
  </sheetViews>
  <sheetFormatPr defaultColWidth="9.140625" defaultRowHeight="18"/>
  <cols>
    <col min="1" max="1" width="6.28515625" style="1" customWidth="1"/>
    <col min="2" max="2" width="30.42578125" style="2" bestFit="1" customWidth="1"/>
    <col min="3" max="3" width="48.42578125" style="2" bestFit="1" customWidth="1"/>
    <col min="4" max="4" width="7.5703125" style="2" bestFit="1" customWidth="1"/>
    <col min="5" max="5" width="4.85546875" style="1" bestFit="1" customWidth="1"/>
    <col min="6" max="6" width="6.28515625" style="1" bestFit="1" customWidth="1"/>
    <col min="7" max="7" width="11.28515625" style="1" bestFit="1" customWidth="1"/>
    <col min="8" max="8" width="5.140625" style="1" bestFit="1" customWidth="1"/>
    <col min="9" max="9" width="9" style="1" bestFit="1" customWidth="1"/>
    <col min="10" max="10" width="6.85546875" style="1" bestFit="1" customWidth="1"/>
    <col min="11" max="11" width="8.140625" style="1" bestFit="1" customWidth="1"/>
    <col min="12" max="12" width="14.28515625" style="1" bestFit="1" customWidth="1"/>
    <col min="13" max="13" width="10.140625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6384" width="9.140625" style="1"/>
  </cols>
  <sheetData>
    <row r="1" spans="2:16">
      <c r="B1" s="46" t="s">
        <v>146</v>
      </c>
      <c r="C1" s="67" t="s" vm="1">
        <v>232</v>
      </c>
    </row>
    <row r="2" spans="2:16">
      <c r="B2" s="46" t="s">
        <v>145</v>
      </c>
      <c r="C2" s="67" t="s">
        <v>233</v>
      </c>
    </row>
    <row r="3" spans="2:16">
      <c r="B3" s="46" t="s">
        <v>147</v>
      </c>
      <c r="C3" s="67" t="s">
        <v>234</v>
      </c>
    </row>
    <row r="4" spans="2:16">
      <c r="B4" s="46" t="s">
        <v>148</v>
      </c>
      <c r="C4" s="67">
        <v>2102</v>
      </c>
    </row>
    <row r="6" spans="2:16" ht="26.25" customHeight="1">
      <c r="B6" s="186" t="s">
        <v>188</v>
      </c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8"/>
    </row>
    <row r="7" spans="2:16" s="3" customFormat="1" ht="78.75">
      <c r="B7" s="21" t="s">
        <v>117</v>
      </c>
      <c r="C7" s="29" t="s">
        <v>47</v>
      </c>
      <c r="D7" s="29" t="s">
        <v>66</v>
      </c>
      <c r="E7" s="29" t="s">
        <v>14</v>
      </c>
      <c r="F7" s="29" t="s">
        <v>67</v>
      </c>
      <c r="G7" s="29" t="s">
        <v>105</v>
      </c>
      <c r="H7" s="29" t="s">
        <v>17</v>
      </c>
      <c r="I7" s="29" t="s">
        <v>104</v>
      </c>
      <c r="J7" s="29" t="s">
        <v>16</v>
      </c>
      <c r="K7" s="29" t="s">
        <v>182</v>
      </c>
      <c r="L7" s="29" t="s">
        <v>208</v>
      </c>
      <c r="M7" s="29" t="s">
        <v>183</v>
      </c>
      <c r="N7" s="29" t="s">
        <v>60</v>
      </c>
      <c r="O7" s="29" t="s">
        <v>149</v>
      </c>
      <c r="P7" s="30" t="s">
        <v>151</v>
      </c>
    </row>
    <row r="8" spans="2:16" s="3" customFormat="1" ht="17.25" customHeight="1">
      <c r="B8" s="14"/>
      <c r="C8" s="31"/>
      <c r="D8" s="31"/>
      <c r="E8" s="31"/>
      <c r="F8" s="31"/>
      <c r="G8" s="31" t="s">
        <v>21</v>
      </c>
      <c r="H8" s="31" t="s">
        <v>20</v>
      </c>
      <c r="I8" s="31"/>
      <c r="J8" s="31" t="s">
        <v>19</v>
      </c>
      <c r="K8" s="31" t="s">
        <v>19</v>
      </c>
      <c r="L8" s="31" t="s">
        <v>215</v>
      </c>
      <c r="M8" s="31" t="s">
        <v>211</v>
      </c>
      <c r="N8" s="31" t="s">
        <v>19</v>
      </c>
      <c r="O8" s="31" t="s">
        <v>19</v>
      </c>
      <c r="P8" s="32" t="s">
        <v>19</v>
      </c>
    </row>
    <row r="9" spans="2:16" s="4" customFormat="1" ht="18" customHeight="1">
      <c r="B9" s="17"/>
      <c r="C9" s="18" t="s">
        <v>0</v>
      </c>
      <c r="D9" s="18" t="s">
        <v>1</v>
      </c>
      <c r="E9" s="18" t="s">
        <v>2</v>
      </c>
      <c r="F9" s="18" t="s">
        <v>3</v>
      </c>
      <c r="G9" s="18" t="s">
        <v>4</v>
      </c>
      <c r="H9" s="18" t="s">
        <v>5</v>
      </c>
      <c r="I9" s="18" t="s">
        <v>6</v>
      </c>
      <c r="J9" s="18" t="s">
        <v>7</v>
      </c>
      <c r="K9" s="18" t="s">
        <v>8</v>
      </c>
      <c r="L9" s="18" t="s">
        <v>9</v>
      </c>
      <c r="M9" s="18" t="s">
        <v>10</v>
      </c>
      <c r="N9" s="18" t="s">
        <v>11</v>
      </c>
      <c r="O9" s="18" t="s">
        <v>12</v>
      </c>
      <c r="P9" s="19" t="s">
        <v>13</v>
      </c>
    </row>
    <row r="10" spans="2:16" s="4" customFormat="1" ht="18" customHeight="1">
      <c r="B10" s="74" t="s">
        <v>187</v>
      </c>
      <c r="C10" s="111"/>
      <c r="D10" s="111"/>
      <c r="E10" s="111"/>
      <c r="F10" s="111"/>
      <c r="G10" s="111"/>
      <c r="H10" s="127">
        <v>1.23</v>
      </c>
      <c r="I10" s="111"/>
      <c r="J10" s="111"/>
      <c r="K10" s="107">
        <v>8.8300000000000003E-2</v>
      </c>
      <c r="L10" s="127"/>
      <c r="M10" s="127">
        <v>11544.154400000001</v>
      </c>
      <c r="N10" s="111"/>
      <c r="O10" s="113">
        <f>IFERROR(M10/$M$10,0)</f>
        <v>1</v>
      </c>
      <c r="P10" s="113">
        <f>M10/'סכום נכסי הקרן'!$C$42</f>
        <v>1.9194783185226387E-4</v>
      </c>
    </row>
    <row r="11" spans="2:16" ht="20.25" customHeight="1">
      <c r="B11" s="76" t="s">
        <v>30</v>
      </c>
      <c r="C11" s="111"/>
      <c r="D11" s="111"/>
      <c r="E11" s="111"/>
      <c r="F11" s="111"/>
      <c r="G11" s="111"/>
      <c r="H11" s="127">
        <v>1.23</v>
      </c>
      <c r="I11" s="111"/>
      <c r="J11" s="111"/>
      <c r="K11" s="107">
        <v>8.8300000000000003E-2</v>
      </c>
      <c r="L11" s="127"/>
      <c r="M11" s="127">
        <v>11544.154400000001</v>
      </c>
      <c r="N11" s="111"/>
      <c r="O11" s="113">
        <f t="shared" ref="O11:O13" si="0">IFERROR(M11/$M$10,0)</f>
        <v>1</v>
      </c>
      <c r="P11" s="113">
        <f>M11/'סכום נכסי הקרן'!$C$42</f>
        <v>1.9194783185226387E-4</v>
      </c>
    </row>
    <row r="12" spans="2:16">
      <c r="B12" s="108" t="s">
        <v>32</v>
      </c>
      <c r="C12" s="102"/>
      <c r="D12" s="102"/>
      <c r="E12" s="102"/>
      <c r="F12" s="102"/>
      <c r="G12" s="102"/>
      <c r="H12" s="125">
        <v>1.23</v>
      </c>
      <c r="I12" s="102"/>
      <c r="J12" s="102"/>
      <c r="K12" s="109">
        <v>8.8300000000000003E-2</v>
      </c>
      <c r="L12" s="125"/>
      <c r="M12" s="125">
        <v>11544.154400000001</v>
      </c>
      <c r="N12" s="102"/>
      <c r="O12" s="104">
        <f t="shared" si="0"/>
        <v>1</v>
      </c>
      <c r="P12" s="104">
        <f>M12/'סכום נכסי הקרן'!$C$42</f>
        <v>1.9194783185226387E-4</v>
      </c>
    </row>
    <row r="13" spans="2:16">
      <c r="B13" s="112" t="s">
        <v>4026</v>
      </c>
      <c r="C13" s="111" t="s">
        <v>3731</v>
      </c>
      <c r="D13" s="106" t="s">
        <v>129</v>
      </c>
      <c r="E13" s="111" t="s">
        <v>612</v>
      </c>
      <c r="F13" s="111" t="s">
        <v>131</v>
      </c>
      <c r="G13" s="77">
        <v>40618</v>
      </c>
      <c r="H13" s="127">
        <v>1.23</v>
      </c>
      <c r="I13" s="106" t="s">
        <v>133</v>
      </c>
      <c r="J13" s="107">
        <v>7.1500000000000008E-2</v>
      </c>
      <c r="K13" s="107">
        <v>8.8300000000000003E-2</v>
      </c>
      <c r="L13" s="127">
        <v>10083769.52</v>
      </c>
      <c r="M13" s="127">
        <v>11544.154400000001</v>
      </c>
      <c r="N13" s="111"/>
      <c r="O13" s="113">
        <f t="shared" si="0"/>
        <v>1</v>
      </c>
      <c r="P13" s="113">
        <f>M13/'סכום נכסי הקרן'!$C$42</f>
        <v>1.9194783185226387E-4</v>
      </c>
    </row>
    <row r="14" spans="2:16">
      <c r="B14" s="103"/>
      <c r="C14" s="111"/>
      <c r="D14" s="111"/>
      <c r="E14" s="111"/>
      <c r="F14" s="111"/>
      <c r="G14" s="111"/>
      <c r="H14" s="111"/>
      <c r="I14" s="111"/>
      <c r="J14" s="111"/>
      <c r="K14" s="111"/>
      <c r="L14" s="127"/>
      <c r="M14" s="127"/>
      <c r="N14" s="111"/>
      <c r="O14" s="113"/>
      <c r="P14" s="111"/>
    </row>
    <row r="15" spans="2:16"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</row>
    <row r="16" spans="2:16"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</row>
    <row r="17" spans="2:16">
      <c r="B17" s="148" t="s">
        <v>223</v>
      </c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</row>
    <row r="18" spans="2:16">
      <c r="B18" s="148" t="s">
        <v>113</v>
      </c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</row>
    <row r="19" spans="2:16">
      <c r="B19" s="148" t="s">
        <v>214</v>
      </c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</row>
    <row r="20" spans="2:16"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</row>
    <row r="21" spans="2:16"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</row>
    <row r="22" spans="2:16"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</row>
    <row r="23" spans="2:16"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</row>
    <row r="24" spans="2:16"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</row>
    <row r="25" spans="2:16"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</row>
    <row r="26" spans="2:16"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</row>
    <row r="27" spans="2:16"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</row>
    <row r="28" spans="2:16"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</row>
    <row r="29" spans="2:16"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</row>
    <row r="30" spans="2:16"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</row>
    <row r="31" spans="2:16"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</row>
    <row r="32" spans="2:16"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</row>
    <row r="33" spans="2:16"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</row>
    <row r="34" spans="2:16"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</row>
    <row r="35" spans="2:16"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</row>
    <row r="36" spans="2:16"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</row>
    <row r="37" spans="2:16"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</row>
    <row r="38" spans="2:16"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</row>
    <row r="39" spans="2:16"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</row>
    <row r="40" spans="2:16"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</row>
    <row r="41" spans="2:16"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</row>
    <row r="42" spans="2:16"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</row>
    <row r="43" spans="2:16"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</row>
    <row r="44" spans="2:16"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</row>
    <row r="45" spans="2:16"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</row>
    <row r="46" spans="2:16"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</row>
    <row r="47" spans="2:16"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</row>
    <row r="48" spans="2:16"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</row>
    <row r="49" spans="2:16"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</row>
    <row r="50" spans="2:16"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</row>
    <row r="51" spans="2:16"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</row>
    <row r="52" spans="2:16"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</row>
    <row r="53" spans="2:16"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</row>
    <row r="54" spans="2:16"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</row>
    <row r="55" spans="2:16"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</row>
    <row r="56" spans="2:16"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</row>
    <row r="57" spans="2:16"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</row>
    <row r="58" spans="2:16"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</row>
    <row r="59" spans="2:16"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</row>
    <row r="60" spans="2:16"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</row>
    <row r="61" spans="2:16"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</row>
    <row r="62" spans="2:16"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</row>
    <row r="63" spans="2:16"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</row>
    <row r="64" spans="2:16"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</row>
    <row r="65" spans="2:16"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</row>
    <row r="66" spans="2:16"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</row>
    <row r="67" spans="2:16"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</row>
    <row r="68" spans="2:16"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</row>
    <row r="69" spans="2:16"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</row>
    <row r="70" spans="2:16"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</row>
    <row r="71" spans="2:16"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</row>
    <row r="72" spans="2:16"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</row>
    <row r="73" spans="2:16"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</row>
    <row r="74" spans="2:16"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</row>
    <row r="75" spans="2:16"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</row>
    <row r="76" spans="2:16"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</row>
    <row r="77" spans="2:16"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</row>
    <row r="78" spans="2:16"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</row>
    <row r="79" spans="2:16"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</row>
    <row r="80" spans="2:16"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</row>
    <row r="81" spans="2:16"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</row>
    <row r="82" spans="2:16"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</row>
    <row r="83" spans="2:16"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</row>
    <row r="84" spans="2:16"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</row>
    <row r="85" spans="2:16"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</row>
    <row r="86" spans="2:16"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</row>
    <row r="87" spans="2:16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</row>
    <row r="88" spans="2:16"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</row>
    <row r="89" spans="2:16"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</row>
    <row r="90" spans="2:16"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</row>
    <row r="91" spans="2:16"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</row>
    <row r="92" spans="2:16"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</row>
    <row r="93" spans="2:16"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</row>
    <row r="94" spans="2:16"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</row>
    <row r="95" spans="2:16"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</row>
    <row r="96" spans="2:16"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</row>
    <row r="97" spans="2:16"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</row>
    <row r="98" spans="2:16"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</row>
    <row r="99" spans="2:16"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</row>
    <row r="100" spans="2:16"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</row>
    <row r="101" spans="2:16"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</row>
    <row r="102" spans="2:16"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</row>
    <row r="103" spans="2:16"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</row>
    <row r="104" spans="2:16"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</row>
    <row r="105" spans="2:16"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</row>
    <row r="106" spans="2:16"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</row>
    <row r="107" spans="2:16"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</row>
    <row r="108" spans="2:16"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</row>
    <row r="109" spans="2:16"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</row>
    <row r="110" spans="2:16"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</row>
    <row r="111" spans="2:16"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</row>
    <row r="112" spans="2:16"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</row>
    <row r="113" spans="2:16"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</row>
    <row r="114" spans="2:16">
      <c r="B114" s="141"/>
      <c r="C114" s="141"/>
      <c r="D114" s="142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</row>
    <row r="115" spans="2:16">
      <c r="B115" s="141"/>
      <c r="C115" s="141"/>
      <c r="D115" s="142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</row>
    <row r="116" spans="2:16">
      <c r="B116" s="141"/>
      <c r="C116" s="141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</row>
    <row r="117" spans="2:16">
      <c r="B117" s="141"/>
      <c r="C117" s="141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</row>
    <row r="118" spans="2:16">
      <c r="B118" s="141"/>
      <c r="C118" s="141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</row>
    <row r="119" spans="2:16">
      <c r="B119" s="141"/>
      <c r="C119" s="141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</row>
    <row r="120" spans="2:16">
      <c r="B120" s="141"/>
      <c r="C120" s="141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</row>
    <row r="121" spans="2:16">
      <c r="B121" s="141"/>
      <c r="C121" s="141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</row>
    <row r="122" spans="2:16">
      <c r="B122" s="141"/>
      <c r="C122" s="141"/>
      <c r="D122" s="142"/>
      <c r="E122" s="142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</row>
    <row r="123" spans="2:16">
      <c r="B123" s="141"/>
      <c r="C123" s="141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</row>
    <row r="124" spans="2:16">
      <c r="B124" s="141"/>
      <c r="C124" s="141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</row>
    <row r="125" spans="2:16">
      <c r="B125" s="141"/>
      <c r="C125" s="141"/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</row>
    <row r="126" spans="2:16">
      <c r="B126" s="141"/>
      <c r="C126" s="141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</row>
    <row r="127" spans="2:16">
      <c r="B127" s="141"/>
      <c r="C127" s="141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</row>
    <row r="128" spans="2:16">
      <c r="B128" s="141"/>
      <c r="C128" s="141"/>
      <c r="D128" s="142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</row>
    <row r="129" spans="2:16">
      <c r="B129" s="141"/>
      <c r="C129" s="141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</row>
    <row r="130" spans="2:16">
      <c r="B130" s="141"/>
      <c r="C130" s="141"/>
      <c r="D130" s="142"/>
      <c r="E130" s="142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</row>
    <row r="131" spans="2:16">
      <c r="B131" s="141"/>
      <c r="C131" s="141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</row>
    <row r="132" spans="2:16">
      <c r="B132" s="141"/>
      <c r="C132" s="141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</row>
    <row r="133" spans="2:16">
      <c r="B133" s="141"/>
      <c r="C133" s="141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</row>
    <row r="134" spans="2:16">
      <c r="B134" s="141"/>
      <c r="C134" s="141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</row>
    <row r="135" spans="2:16">
      <c r="B135" s="141"/>
      <c r="C135" s="141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</row>
    <row r="136" spans="2:16">
      <c r="B136" s="141"/>
      <c r="C136" s="141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</row>
    <row r="137" spans="2:16">
      <c r="B137" s="141"/>
      <c r="C137" s="141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</row>
    <row r="138" spans="2:16">
      <c r="B138" s="141"/>
      <c r="C138" s="141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</row>
    <row r="139" spans="2:16">
      <c r="B139" s="141"/>
      <c r="C139" s="141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</row>
    <row r="140" spans="2:16">
      <c r="B140" s="141"/>
      <c r="C140" s="141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</row>
    <row r="141" spans="2:16">
      <c r="B141" s="141"/>
      <c r="C141" s="141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</row>
    <row r="142" spans="2:16">
      <c r="B142" s="141"/>
      <c r="C142" s="141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</row>
    <row r="143" spans="2:16">
      <c r="B143" s="141"/>
      <c r="C143" s="141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</row>
    <row r="144" spans="2:16">
      <c r="B144" s="141"/>
      <c r="C144" s="141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</row>
    <row r="145" spans="2:16">
      <c r="B145" s="141"/>
      <c r="C145" s="141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</row>
    <row r="146" spans="2:16">
      <c r="B146" s="141"/>
      <c r="C146" s="141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</row>
    <row r="147" spans="2:16">
      <c r="B147" s="141"/>
      <c r="C147" s="141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</row>
    <row r="148" spans="2:16">
      <c r="B148" s="141"/>
      <c r="C148" s="141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</row>
    <row r="149" spans="2:16">
      <c r="B149" s="141"/>
      <c r="C149" s="141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</row>
    <row r="150" spans="2:16">
      <c r="B150" s="141"/>
      <c r="C150" s="141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</row>
    <row r="151" spans="2:16">
      <c r="B151" s="141"/>
      <c r="C151" s="141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</row>
    <row r="152" spans="2:16">
      <c r="B152" s="141"/>
      <c r="C152" s="141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</row>
    <row r="153" spans="2:16">
      <c r="B153" s="141"/>
      <c r="C153" s="141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</row>
    <row r="154" spans="2:16">
      <c r="B154" s="141"/>
      <c r="C154" s="141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</row>
    <row r="155" spans="2:16">
      <c r="B155" s="141"/>
      <c r="C155" s="141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</row>
    <row r="156" spans="2:16">
      <c r="B156" s="141"/>
      <c r="C156" s="141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</row>
    <row r="157" spans="2:16">
      <c r="B157" s="141"/>
      <c r="C157" s="141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</row>
    <row r="158" spans="2:16">
      <c r="B158" s="141"/>
      <c r="C158" s="141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</row>
    <row r="159" spans="2:16">
      <c r="B159" s="141"/>
      <c r="C159" s="141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</row>
    <row r="160" spans="2:16">
      <c r="B160" s="141"/>
      <c r="C160" s="141"/>
      <c r="D160" s="142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</row>
    <row r="161" spans="2:16">
      <c r="B161" s="141"/>
      <c r="C161" s="141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</row>
    <row r="162" spans="2:16">
      <c r="B162" s="141"/>
      <c r="C162" s="141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</row>
    <row r="163" spans="2:16">
      <c r="B163" s="141"/>
      <c r="C163" s="141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</row>
    <row r="164" spans="2:16">
      <c r="B164" s="141"/>
      <c r="C164" s="141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</row>
    <row r="165" spans="2:16">
      <c r="B165" s="141"/>
      <c r="C165" s="141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</row>
    <row r="166" spans="2:16">
      <c r="B166" s="141"/>
      <c r="C166" s="141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</row>
    <row r="167" spans="2:16">
      <c r="B167" s="141"/>
      <c r="C167" s="141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</row>
    <row r="168" spans="2:16">
      <c r="B168" s="141"/>
      <c r="C168" s="141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</row>
    <row r="169" spans="2:16">
      <c r="B169" s="141"/>
      <c r="C169" s="141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</row>
    <row r="170" spans="2:16">
      <c r="B170" s="141"/>
      <c r="C170" s="141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</row>
    <row r="171" spans="2:16">
      <c r="B171" s="141"/>
      <c r="C171" s="141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</row>
    <row r="172" spans="2:16">
      <c r="B172" s="141"/>
      <c r="C172" s="141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</row>
    <row r="173" spans="2:16">
      <c r="B173" s="141"/>
      <c r="C173" s="141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</row>
    <row r="174" spans="2:16">
      <c r="B174" s="141"/>
      <c r="C174" s="141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</row>
    <row r="175" spans="2:16">
      <c r="B175" s="141"/>
      <c r="C175" s="141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</row>
    <row r="176" spans="2:16">
      <c r="B176" s="141"/>
      <c r="C176" s="141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</row>
    <row r="177" spans="2:16">
      <c r="B177" s="141"/>
      <c r="C177" s="141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</row>
    <row r="178" spans="2:16">
      <c r="B178" s="141"/>
      <c r="C178" s="141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</row>
    <row r="179" spans="2:16">
      <c r="B179" s="141"/>
      <c r="C179" s="141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</row>
    <row r="180" spans="2:16">
      <c r="B180" s="141"/>
      <c r="C180" s="141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</row>
    <row r="181" spans="2:16">
      <c r="B181" s="141"/>
      <c r="C181" s="141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</row>
    <row r="182" spans="2:16">
      <c r="B182" s="141"/>
      <c r="C182" s="141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</row>
    <row r="183" spans="2:16">
      <c r="B183" s="141"/>
      <c r="C183" s="141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</row>
    <row r="184" spans="2:16">
      <c r="B184" s="141"/>
      <c r="C184" s="141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</row>
    <row r="185" spans="2:16">
      <c r="B185" s="141"/>
      <c r="C185" s="141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</row>
    <row r="186" spans="2:16">
      <c r="B186" s="141"/>
      <c r="C186" s="141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</row>
    <row r="187" spans="2:16">
      <c r="B187" s="141"/>
      <c r="C187" s="141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</row>
    <row r="188" spans="2:16">
      <c r="B188" s="141"/>
      <c r="C188" s="141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</row>
    <row r="189" spans="2:16">
      <c r="B189" s="141"/>
      <c r="C189" s="141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</row>
    <row r="190" spans="2:16">
      <c r="B190" s="141"/>
      <c r="C190" s="141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</row>
    <row r="191" spans="2:16">
      <c r="B191" s="141"/>
      <c r="C191" s="141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</row>
    <row r="192" spans="2:16">
      <c r="B192" s="141"/>
      <c r="C192" s="141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</row>
    <row r="193" spans="2:16">
      <c r="B193" s="141"/>
      <c r="C193" s="141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</row>
    <row r="194" spans="2:16">
      <c r="B194" s="141"/>
      <c r="C194" s="141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</row>
    <row r="195" spans="2:16">
      <c r="B195" s="141"/>
      <c r="C195" s="141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</row>
    <row r="196" spans="2:16">
      <c r="B196" s="141"/>
      <c r="C196" s="141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</row>
    <row r="197" spans="2:16">
      <c r="B197" s="141"/>
      <c r="C197" s="141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</row>
    <row r="198" spans="2:16">
      <c r="B198" s="141"/>
      <c r="C198" s="141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</row>
    <row r="199" spans="2:16">
      <c r="B199" s="141"/>
      <c r="C199" s="141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</row>
    <row r="200" spans="2:16">
      <c r="B200" s="141"/>
      <c r="C200" s="141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</row>
    <row r="201" spans="2:16">
      <c r="B201" s="141"/>
      <c r="C201" s="141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</row>
    <row r="202" spans="2:16">
      <c r="B202" s="141"/>
      <c r="C202" s="141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</row>
    <row r="203" spans="2:16">
      <c r="B203" s="141"/>
      <c r="C203" s="141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</row>
    <row r="204" spans="2:16">
      <c r="B204" s="141"/>
      <c r="C204" s="141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</row>
    <row r="205" spans="2:16">
      <c r="B205" s="141"/>
      <c r="C205" s="141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</row>
    <row r="206" spans="2:16">
      <c r="B206" s="141"/>
      <c r="C206" s="141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</row>
    <row r="207" spans="2:16">
      <c r="B207" s="141"/>
      <c r="C207" s="141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</row>
    <row r="208" spans="2:16">
      <c r="B208" s="141"/>
      <c r="C208" s="141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</row>
    <row r="209" spans="2:16">
      <c r="B209" s="141"/>
      <c r="C209" s="141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</row>
    <row r="210" spans="2:16">
      <c r="B210" s="141"/>
      <c r="C210" s="141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</row>
    <row r="211" spans="2:16">
      <c r="B211" s="141"/>
      <c r="C211" s="141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</row>
    <row r="212" spans="2:16">
      <c r="B212" s="141"/>
      <c r="C212" s="141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</row>
    <row r="213" spans="2:16">
      <c r="B213" s="141"/>
      <c r="C213" s="141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</row>
    <row r="214" spans="2:16">
      <c r="B214" s="141"/>
      <c r="C214" s="141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</row>
    <row r="215" spans="2:16">
      <c r="B215" s="141"/>
      <c r="C215" s="141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</row>
    <row r="216" spans="2:16">
      <c r="B216" s="141"/>
      <c r="C216" s="141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</row>
    <row r="217" spans="2:16">
      <c r="B217" s="141"/>
      <c r="C217" s="141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</row>
    <row r="218" spans="2:16">
      <c r="B218" s="141"/>
      <c r="C218" s="141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</row>
    <row r="219" spans="2:16">
      <c r="B219" s="141"/>
      <c r="C219" s="141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</row>
    <row r="220" spans="2:16">
      <c r="B220" s="141"/>
      <c r="C220" s="141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</row>
    <row r="221" spans="2:16">
      <c r="B221" s="141"/>
      <c r="C221" s="141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</row>
    <row r="222" spans="2:16">
      <c r="B222" s="141"/>
      <c r="C222" s="141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</row>
    <row r="223" spans="2:16">
      <c r="B223" s="141"/>
      <c r="C223" s="141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</row>
    <row r="224" spans="2:16">
      <c r="B224" s="141"/>
      <c r="C224" s="141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</row>
    <row r="225" spans="2:16">
      <c r="B225" s="141"/>
      <c r="C225" s="141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</row>
    <row r="226" spans="2:16">
      <c r="B226" s="141"/>
      <c r="C226" s="141"/>
      <c r="D226" s="142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</row>
    <row r="227" spans="2:16">
      <c r="B227" s="141"/>
      <c r="C227" s="141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</row>
    <row r="228" spans="2:16">
      <c r="B228" s="141"/>
      <c r="C228" s="141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</row>
    <row r="229" spans="2:16">
      <c r="B229" s="141"/>
      <c r="C229" s="141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</row>
    <row r="230" spans="2:16">
      <c r="B230" s="141"/>
      <c r="C230" s="141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</row>
    <row r="231" spans="2:16">
      <c r="B231" s="141"/>
      <c r="C231" s="141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</row>
    <row r="232" spans="2:16">
      <c r="B232" s="141"/>
      <c r="C232" s="141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</row>
    <row r="233" spans="2:16">
      <c r="B233" s="141"/>
      <c r="C233" s="141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</row>
    <row r="234" spans="2:16">
      <c r="B234" s="141"/>
      <c r="C234" s="141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</row>
    <row r="235" spans="2:16">
      <c r="B235" s="141"/>
      <c r="C235" s="141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</row>
    <row r="236" spans="2:16">
      <c r="B236" s="141"/>
      <c r="C236" s="141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</row>
    <row r="237" spans="2:16">
      <c r="B237" s="141"/>
      <c r="C237" s="141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</row>
    <row r="238" spans="2:16">
      <c r="B238" s="141"/>
      <c r="C238" s="141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</row>
    <row r="239" spans="2:16">
      <c r="B239" s="141"/>
      <c r="C239" s="141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</row>
    <row r="240" spans="2:16">
      <c r="B240" s="141"/>
      <c r="C240" s="141"/>
      <c r="D240" s="142"/>
      <c r="E240" s="142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</row>
    <row r="241" spans="2:16">
      <c r="B241" s="141"/>
      <c r="C241" s="141"/>
      <c r="D241" s="142"/>
      <c r="E241" s="142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</row>
    <row r="242" spans="2:16">
      <c r="B242" s="141"/>
      <c r="C242" s="141"/>
      <c r="D242" s="142"/>
      <c r="E242" s="142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</row>
    <row r="243" spans="2:16">
      <c r="B243" s="141"/>
      <c r="C243" s="141"/>
      <c r="D243" s="142"/>
      <c r="E243" s="142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</row>
    <row r="244" spans="2:16">
      <c r="B244" s="141"/>
      <c r="C244" s="141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</row>
    <row r="245" spans="2:16">
      <c r="B245" s="141"/>
      <c r="C245" s="141"/>
      <c r="D245" s="142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</row>
    <row r="246" spans="2:16">
      <c r="B246" s="141"/>
      <c r="C246" s="141"/>
      <c r="D246" s="142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</row>
    <row r="247" spans="2:16">
      <c r="B247" s="141"/>
      <c r="C247" s="141"/>
      <c r="D247" s="142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</row>
    <row r="248" spans="2:16">
      <c r="B248" s="141"/>
      <c r="C248" s="141"/>
      <c r="D248" s="142"/>
      <c r="E248" s="142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</row>
    <row r="249" spans="2:16">
      <c r="B249" s="141"/>
      <c r="C249" s="141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</row>
    <row r="250" spans="2:16">
      <c r="B250" s="141"/>
      <c r="C250" s="141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</row>
    <row r="251" spans="2:16">
      <c r="B251" s="141"/>
      <c r="C251" s="141"/>
      <c r="D251" s="142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</row>
    <row r="252" spans="2:16">
      <c r="B252" s="141"/>
      <c r="C252" s="141"/>
      <c r="D252" s="142"/>
      <c r="E252" s="142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</row>
    <row r="253" spans="2:16">
      <c r="B253" s="141"/>
      <c r="C253" s="141"/>
      <c r="D253" s="142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</row>
    <row r="254" spans="2:16">
      <c r="B254" s="141"/>
      <c r="C254" s="141"/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</row>
    <row r="255" spans="2:16">
      <c r="B255" s="141"/>
      <c r="C255" s="141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</row>
    <row r="256" spans="2:16">
      <c r="B256" s="141"/>
      <c r="C256" s="141"/>
      <c r="D256" s="142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</row>
    <row r="257" spans="2:16">
      <c r="B257" s="141"/>
      <c r="C257" s="141"/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</row>
    <row r="258" spans="2:16">
      <c r="B258" s="141"/>
      <c r="C258" s="141"/>
      <c r="D258" s="142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</row>
    <row r="259" spans="2:16">
      <c r="B259" s="141"/>
      <c r="C259" s="141"/>
      <c r="D259" s="142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</row>
    <row r="260" spans="2:16">
      <c r="B260" s="141"/>
      <c r="C260" s="141"/>
      <c r="D260" s="142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</row>
    <row r="261" spans="2:16">
      <c r="B261" s="141"/>
      <c r="C261" s="141"/>
      <c r="D261" s="142"/>
      <c r="E261" s="142"/>
      <c r="F261" s="142"/>
      <c r="G261" s="142"/>
      <c r="H261" s="142"/>
      <c r="I261" s="142"/>
      <c r="J261" s="142"/>
      <c r="K261" s="142"/>
      <c r="L261" s="142"/>
      <c r="M261" s="142"/>
      <c r="N261" s="142"/>
      <c r="O261" s="142"/>
      <c r="P261" s="142"/>
    </row>
    <row r="262" spans="2:16">
      <c r="B262" s="141"/>
      <c r="C262" s="141"/>
      <c r="D262" s="142"/>
      <c r="E262" s="142"/>
      <c r="F262" s="142"/>
      <c r="G262" s="142"/>
      <c r="H262" s="142"/>
      <c r="I262" s="142"/>
      <c r="J262" s="142"/>
      <c r="K262" s="142"/>
      <c r="L262" s="142"/>
      <c r="M262" s="142"/>
      <c r="N262" s="142"/>
      <c r="O262" s="142"/>
      <c r="P262" s="142"/>
    </row>
    <row r="263" spans="2:16">
      <c r="B263" s="141"/>
      <c r="C263" s="141"/>
      <c r="D263" s="142"/>
      <c r="E263" s="142"/>
      <c r="F263" s="142"/>
      <c r="G263" s="142"/>
      <c r="H263" s="142"/>
      <c r="I263" s="142"/>
      <c r="J263" s="142"/>
      <c r="K263" s="142"/>
      <c r="L263" s="142"/>
      <c r="M263" s="142"/>
      <c r="N263" s="142"/>
      <c r="O263" s="142"/>
      <c r="P263" s="142"/>
    </row>
    <row r="264" spans="2:16">
      <c r="B264" s="141"/>
      <c r="C264" s="141"/>
      <c r="D264" s="142"/>
      <c r="E264" s="142"/>
      <c r="F264" s="142"/>
      <c r="G264" s="142"/>
      <c r="H264" s="142"/>
      <c r="I264" s="142"/>
      <c r="J264" s="142"/>
      <c r="K264" s="142"/>
      <c r="L264" s="142"/>
      <c r="M264" s="142"/>
      <c r="N264" s="142"/>
      <c r="O264" s="142"/>
      <c r="P264" s="142"/>
    </row>
    <row r="265" spans="2:16">
      <c r="B265" s="141"/>
      <c r="C265" s="141"/>
      <c r="D265" s="142"/>
      <c r="E265" s="142"/>
      <c r="F265" s="142"/>
      <c r="G265" s="142"/>
      <c r="H265" s="142"/>
      <c r="I265" s="142"/>
      <c r="J265" s="142"/>
      <c r="K265" s="142"/>
      <c r="L265" s="142"/>
      <c r="M265" s="142"/>
      <c r="N265" s="142"/>
      <c r="O265" s="142"/>
      <c r="P265" s="142"/>
    </row>
    <row r="266" spans="2:16">
      <c r="B266" s="141"/>
      <c r="C266" s="141"/>
      <c r="D266" s="142"/>
      <c r="E266" s="142"/>
      <c r="F266" s="142"/>
      <c r="G266" s="142"/>
      <c r="H266" s="142"/>
      <c r="I266" s="142"/>
      <c r="J266" s="142"/>
      <c r="K266" s="142"/>
      <c r="L266" s="142"/>
      <c r="M266" s="142"/>
      <c r="N266" s="142"/>
      <c r="O266" s="142"/>
      <c r="P266" s="142"/>
    </row>
    <row r="267" spans="2:16">
      <c r="B267" s="141"/>
      <c r="C267" s="141"/>
      <c r="D267" s="142"/>
      <c r="E267" s="142"/>
      <c r="F267" s="142"/>
      <c r="G267" s="142"/>
      <c r="H267" s="142"/>
      <c r="I267" s="142"/>
      <c r="J267" s="142"/>
      <c r="K267" s="142"/>
      <c r="L267" s="142"/>
      <c r="M267" s="142"/>
      <c r="N267" s="142"/>
      <c r="O267" s="142"/>
      <c r="P267" s="142"/>
    </row>
    <row r="268" spans="2:16">
      <c r="B268" s="141"/>
      <c r="C268" s="141"/>
      <c r="D268" s="142"/>
      <c r="E268" s="142"/>
      <c r="F268" s="142"/>
      <c r="G268" s="142"/>
      <c r="H268" s="142"/>
      <c r="I268" s="142"/>
      <c r="J268" s="142"/>
      <c r="K268" s="142"/>
      <c r="L268" s="142"/>
      <c r="M268" s="142"/>
      <c r="N268" s="142"/>
      <c r="O268" s="142"/>
      <c r="P268" s="142"/>
    </row>
    <row r="269" spans="2:16">
      <c r="B269" s="141"/>
      <c r="C269" s="141"/>
      <c r="D269" s="142"/>
      <c r="E269" s="142"/>
      <c r="F269" s="142"/>
      <c r="G269" s="142"/>
      <c r="H269" s="142"/>
      <c r="I269" s="142"/>
      <c r="J269" s="142"/>
      <c r="K269" s="142"/>
      <c r="L269" s="142"/>
      <c r="M269" s="142"/>
      <c r="N269" s="142"/>
      <c r="O269" s="142"/>
      <c r="P269" s="142"/>
    </row>
    <row r="270" spans="2:16">
      <c r="B270" s="141"/>
      <c r="C270" s="141"/>
      <c r="D270" s="142"/>
      <c r="E270" s="142"/>
      <c r="F270" s="142"/>
      <c r="G270" s="142"/>
      <c r="H270" s="142"/>
      <c r="I270" s="142"/>
      <c r="J270" s="142"/>
      <c r="K270" s="142"/>
      <c r="L270" s="142"/>
      <c r="M270" s="142"/>
      <c r="N270" s="142"/>
      <c r="O270" s="142"/>
      <c r="P270" s="142"/>
    </row>
    <row r="271" spans="2:16">
      <c r="B271" s="141"/>
      <c r="C271" s="141"/>
      <c r="D271" s="142"/>
      <c r="E271" s="142"/>
      <c r="F271" s="142"/>
      <c r="G271" s="142"/>
      <c r="H271" s="142"/>
      <c r="I271" s="142"/>
      <c r="J271" s="142"/>
      <c r="K271" s="142"/>
      <c r="L271" s="142"/>
      <c r="M271" s="142"/>
      <c r="N271" s="142"/>
      <c r="O271" s="142"/>
      <c r="P271" s="142"/>
    </row>
    <row r="272" spans="2:16">
      <c r="B272" s="141"/>
      <c r="C272" s="141"/>
      <c r="D272" s="142"/>
      <c r="E272" s="142"/>
      <c r="F272" s="142"/>
      <c r="G272" s="142"/>
      <c r="H272" s="142"/>
      <c r="I272" s="142"/>
      <c r="J272" s="142"/>
      <c r="K272" s="142"/>
      <c r="L272" s="142"/>
      <c r="M272" s="142"/>
      <c r="N272" s="142"/>
      <c r="O272" s="142"/>
      <c r="P272" s="142"/>
    </row>
    <row r="273" spans="2:16">
      <c r="B273" s="141"/>
      <c r="C273" s="141"/>
      <c r="D273" s="142"/>
      <c r="E273" s="142"/>
      <c r="F273" s="142"/>
      <c r="G273" s="142"/>
      <c r="H273" s="142"/>
      <c r="I273" s="142"/>
      <c r="J273" s="142"/>
      <c r="K273" s="142"/>
      <c r="L273" s="142"/>
      <c r="M273" s="142"/>
      <c r="N273" s="142"/>
      <c r="O273" s="142"/>
      <c r="P273" s="142"/>
    </row>
    <row r="274" spans="2:16">
      <c r="B274" s="141"/>
      <c r="C274" s="141"/>
      <c r="D274" s="142"/>
      <c r="E274" s="142"/>
      <c r="F274" s="142"/>
      <c r="G274" s="142"/>
      <c r="H274" s="142"/>
      <c r="I274" s="142"/>
      <c r="J274" s="142"/>
      <c r="K274" s="142"/>
      <c r="L274" s="142"/>
      <c r="M274" s="142"/>
      <c r="N274" s="142"/>
      <c r="O274" s="142"/>
      <c r="P274" s="142"/>
    </row>
    <row r="275" spans="2:16">
      <c r="B275" s="141"/>
      <c r="C275" s="141"/>
      <c r="D275" s="142"/>
      <c r="E275" s="142"/>
      <c r="F275" s="142"/>
      <c r="G275" s="142"/>
      <c r="H275" s="142"/>
      <c r="I275" s="142"/>
      <c r="J275" s="142"/>
      <c r="K275" s="142"/>
      <c r="L275" s="142"/>
      <c r="M275" s="142"/>
      <c r="N275" s="142"/>
      <c r="O275" s="142"/>
      <c r="P275" s="142"/>
    </row>
    <row r="276" spans="2:16">
      <c r="B276" s="141"/>
      <c r="C276" s="141"/>
      <c r="D276" s="142"/>
      <c r="E276" s="142"/>
      <c r="F276" s="142"/>
      <c r="G276" s="142"/>
      <c r="H276" s="142"/>
      <c r="I276" s="142"/>
      <c r="J276" s="142"/>
      <c r="K276" s="142"/>
      <c r="L276" s="142"/>
      <c r="M276" s="142"/>
      <c r="N276" s="142"/>
      <c r="O276" s="142"/>
      <c r="P276" s="142"/>
    </row>
    <row r="277" spans="2:16">
      <c r="B277" s="141"/>
      <c r="C277" s="141"/>
      <c r="D277" s="142"/>
      <c r="E277" s="142"/>
      <c r="F277" s="142"/>
      <c r="G277" s="142"/>
      <c r="H277" s="142"/>
      <c r="I277" s="142"/>
      <c r="J277" s="142"/>
      <c r="K277" s="142"/>
      <c r="L277" s="142"/>
      <c r="M277" s="142"/>
      <c r="N277" s="142"/>
      <c r="O277" s="142"/>
      <c r="P277" s="142"/>
    </row>
    <row r="278" spans="2:16">
      <c r="B278" s="141"/>
      <c r="C278" s="141"/>
      <c r="D278" s="142"/>
      <c r="E278" s="142"/>
      <c r="F278" s="142"/>
      <c r="G278" s="142"/>
      <c r="H278" s="142"/>
      <c r="I278" s="142"/>
      <c r="J278" s="142"/>
      <c r="K278" s="142"/>
      <c r="L278" s="142"/>
      <c r="M278" s="142"/>
      <c r="N278" s="142"/>
      <c r="O278" s="142"/>
      <c r="P278" s="142"/>
    </row>
    <row r="279" spans="2:16">
      <c r="B279" s="141"/>
      <c r="C279" s="141"/>
      <c r="D279" s="142"/>
      <c r="E279" s="142"/>
      <c r="F279" s="142"/>
      <c r="G279" s="142"/>
      <c r="H279" s="142"/>
      <c r="I279" s="142"/>
      <c r="J279" s="142"/>
      <c r="K279" s="142"/>
      <c r="L279" s="142"/>
      <c r="M279" s="142"/>
      <c r="N279" s="142"/>
      <c r="O279" s="142"/>
      <c r="P279" s="142"/>
    </row>
    <row r="280" spans="2:16">
      <c r="B280" s="141"/>
      <c r="C280" s="141"/>
      <c r="D280" s="142"/>
      <c r="E280" s="142"/>
      <c r="F280" s="142"/>
      <c r="G280" s="142"/>
      <c r="H280" s="142"/>
      <c r="I280" s="142"/>
      <c r="J280" s="142"/>
      <c r="K280" s="142"/>
      <c r="L280" s="142"/>
      <c r="M280" s="142"/>
      <c r="N280" s="142"/>
      <c r="O280" s="142"/>
      <c r="P280" s="142"/>
    </row>
    <row r="281" spans="2:16">
      <c r="B281" s="141"/>
      <c r="C281" s="141"/>
      <c r="D281" s="142"/>
      <c r="E281" s="142"/>
      <c r="F281" s="142"/>
      <c r="G281" s="142"/>
      <c r="H281" s="142"/>
      <c r="I281" s="142"/>
      <c r="J281" s="142"/>
      <c r="K281" s="142"/>
      <c r="L281" s="142"/>
      <c r="M281" s="142"/>
      <c r="N281" s="142"/>
      <c r="O281" s="142"/>
      <c r="P281" s="142"/>
    </row>
    <row r="282" spans="2:16">
      <c r="B282" s="141"/>
      <c r="C282" s="141"/>
      <c r="D282" s="142"/>
      <c r="E282" s="142"/>
      <c r="F282" s="142"/>
      <c r="G282" s="142"/>
      <c r="H282" s="142"/>
      <c r="I282" s="142"/>
      <c r="J282" s="142"/>
      <c r="K282" s="142"/>
      <c r="L282" s="142"/>
      <c r="M282" s="142"/>
      <c r="N282" s="142"/>
      <c r="O282" s="142"/>
      <c r="P282" s="142"/>
    </row>
    <row r="283" spans="2:16">
      <c r="B283" s="141"/>
      <c r="C283" s="141"/>
      <c r="D283" s="142"/>
      <c r="E283" s="142"/>
      <c r="F283" s="142"/>
      <c r="G283" s="142"/>
      <c r="H283" s="142"/>
      <c r="I283" s="142"/>
      <c r="J283" s="142"/>
      <c r="K283" s="142"/>
      <c r="L283" s="142"/>
      <c r="M283" s="142"/>
      <c r="N283" s="142"/>
      <c r="O283" s="142"/>
      <c r="P283" s="142"/>
    </row>
    <row r="284" spans="2:16">
      <c r="B284" s="141"/>
      <c r="C284" s="141"/>
      <c r="D284" s="142"/>
      <c r="E284" s="142"/>
      <c r="F284" s="142"/>
      <c r="G284" s="142"/>
      <c r="H284" s="142"/>
      <c r="I284" s="142"/>
      <c r="J284" s="142"/>
      <c r="K284" s="142"/>
      <c r="L284" s="142"/>
      <c r="M284" s="142"/>
      <c r="N284" s="142"/>
      <c r="O284" s="142"/>
      <c r="P284" s="142"/>
    </row>
    <row r="285" spans="2:16">
      <c r="B285" s="141"/>
      <c r="C285" s="141"/>
      <c r="D285" s="142"/>
      <c r="E285" s="142"/>
      <c r="F285" s="142"/>
      <c r="G285" s="142"/>
      <c r="H285" s="142"/>
      <c r="I285" s="142"/>
      <c r="J285" s="142"/>
      <c r="K285" s="142"/>
      <c r="L285" s="142"/>
      <c r="M285" s="142"/>
      <c r="N285" s="142"/>
      <c r="O285" s="142"/>
      <c r="P285" s="142"/>
    </row>
    <row r="286" spans="2:16">
      <c r="B286" s="141"/>
      <c r="C286" s="141"/>
      <c r="D286" s="142"/>
      <c r="E286" s="142"/>
      <c r="F286" s="142"/>
      <c r="G286" s="142"/>
      <c r="H286" s="142"/>
      <c r="I286" s="142"/>
      <c r="J286" s="142"/>
      <c r="K286" s="142"/>
      <c r="L286" s="142"/>
      <c r="M286" s="142"/>
      <c r="N286" s="142"/>
      <c r="O286" s="142"/>
      <c r="P286" s="142"/>
    </row>
    <row r="287" spans="2:16">
      <c r="B287" s="141"/>
      <c r="C287" s="141"/>
      <c r="D287" s="142"/>
      <c r="E287" s="142"/>
      <c r="F287" s="142"/>
      <c r="G287" s="142"/>
      <c r="H287" s="142"/>
      <c r="I287" s="142"/>
      <c r="J287" s="142"/>
      <c r="K287" s="142"/>
      <c r="L287" s="142"/>
      <c r="M287" s="142"/>
      <c r="N287" s="142"/>
      <c r="O287" s="142"/>
      <c r="P287" s="142"/>
    </row>
    <row r="288" spans="2:16">
      <c r="B288" s="141"/>
      <c r="C288" s="141"/>
      <c r="D288" s="142"/>
      <c r="E288" s="142"/>
      <c r="F288" s="142"/>
      <c r="G288" s="142"/>
      <c r="H288" s="142"/>
      <c r="I288" s="142"/>
      <c r="J288" s="142"/>
      <c r="K288" s="142"/>
      <c r="L288" s="142"/>
      <c r="M288" s="142"/>
      <c r="N288" s="142"/>
      <c r="O288" s="142"/>
      <c r="P288" s="142"/>
    </row>
    <row r="289" spans="2:16">
      <c r="B289" s="141"/>
      <c r="C289" s="141"/>
      <c r="D289" s="142"/>
      <c r="E289" s="142"/>
      <c r="F289" s="142"/>
      <c r="G289" s="142"/>
      <c r="H289" s="142"/>
      <c r="I289" s="142"/>
      <c r="J289" s="142"/>
      <c r="K289" s="142"/>
      <c r="L289" s="142"/>
      <c r="M289" s="142"/>
      <c r="N289" s="142"/>
      <c r="O289" s="142"/>
      <c r="P289" s="142"/>
    </row>
    <row r="290" spans="2:16">
      <c r="B290" s="141"/>
      <c r="C290" s="141"/>
      <c r="D290" s="142"/>
      <c r="E290" s="142"/>
      <c r="F290" s="142"/>
      <c r="G290" s="142"/>
      <c r="H290" s="142"/>
      <c r="I290" s="142"/>
      <c r="J290" s="142"/>
      <c r="K290" s="142"/>
      <c r="L290" s="142"/>
      <c r="M290" s="142"/>
      <c r="N290" s="142"/>
      <c r="O290" s="142"/>
      <c r="P290" s="142"/>
    </row>
    <row r="291" spans="2:16">
      <c r="B291" s="141"/>
      <c r="C291" s="141"/>
      <c r="D291" s="142"/>
      <c r="E291" s="142"/>
      <c r="F291" s="142"/>
      <c r="G291" s="142"/>
      <c r="H291" s="142"/>
      <c r="I291" s="142"/>
      <c r="J291" s="142"/>
      <c r="K291" s="142"/>
      <c r="L291" s="142"/>
      <c r="M291" s="142"/>
      <c r="N291" s="142"/>
      <c r="O291" s="142"/>
      <c r="P291" s="142"/>
    </row>
    <row r="292" spans="2:16">
      <c r="B292" s="141"/>
      <c r="C292" s="141"/>
      <c r="D292" s="142"/>
      <c r="E292" s="142"/>
      <c r="F292" s="142"/>
      <c r="G292" s="142"/>
      <c r="H292" s="142"/>
      <c r="I292" s="142"/>
      <c r="J292" s="142"/>
      <c r="K292" s="142"/>
      <c r="L292" s="142"/>
      <c r="M292" s="142"/>
      <c r="N292" s="142"/>
      <c r="O292" s="142"/>
      <c r="P292" s="142"/>
    </row>
    <row r="293" spans="2:16">
      <c r="B293" s="141"/>
      <c r="C293" s="141"/>
      <c r="D293" s="142"/>
      <c r="E293" s="142"/>
      <c r="F293" s="142"/>
      <c r="G293" s="142"/>
      <c r="H293" s="142"/>
      <c r="I293" s="142"/>
      <c r="J293" s="142"/>
      <c r="K293" s="142"/>
      <c r="L293" s="142"/>
      <c r="M293" s="142"/>
      <c r="N293" s="142"/>
      <c r="O293" s="142"/>
      <c r="P293" s="142"/>
    </row>
    <row r="294" spans="2:16">
      <c r="B294" s="141"/>
      <c r="C294" s="141"/>
      <c r="D294" s="142"/>
      <c r="E294" s="142"/>
      <c r="F294" s="142"/>
      <c r="G294" s="142"/>
      <c r="H294" s="142"/>
      <c r="I294" s="142"/>
      <c r="J294" s="142"/>
      <c r="K294" s="142"/>
      <c r="L294" s="142"/>
      <c r="M294" s="142"/>
      <c r="N294" s="142"/>
      <c r="O294" s="142"/>
      <c r="P294" s="142"/>
    </row>
    <row r="295" spans="2:16">
      <c r="B295" s="141"/>
      <c r="C295" s="141"/>
      <c r="D295" s="142"/>
      <c r="E295" s="142"/>
      <c r="F295" s="142"/>
      <c r="G295" s="142"/>
      <c r="H295" s="142"/>
      <c r="I295" s="142"/>
      <c r="J295" s="142"/>
      <c r="K295" s="142"/>
      <c r="L295" s="142"/>
      <c r="M295" s="142"/>
      <c r="N295" s="142"/>
      <c r="O295" s="142"/>
      <c r="P295" s="142"/>
    </row>
    <row r="296" spans="2:16">
      <c r="B296" s="141"/>
      <c r="C296" s="141"/>
      <c r="D296" s="142"/>
      <c r="E296" s="142"/>
      <c r="F296" s="142"/>
      <c r="G296" s="142"/>
      <c r="H296" s="142"/>
      <c r="I296" s="142"/>
      <c r="J296" s="142"/>
      <c r="K296" s="142"/>
      <c r="L296" s="142"/>
      <c r="M296" s="142"/>
      <c r="N296" s="142"/>
      <c r="O296" s="142"/>
      <c r="P296" s="142"/>
    </row>
    <row r="297" spans="2:16">
      <c r="B297" s="141"/>
      <c r="C297" s="141"/>
      <c r="D297" s="142"/>
      <c r="E297" s="142"/>
      <c r="F297" s="142"/>
      <c r="G297" s="142"/>
      <c r="H297" s="142"/>
      <c r="I297" s="142"/>
      <c r="J297" s="142"/>
      <c r="K297" s="142"/>
      <c r="L297" s="142"/>
      <c r="M297" s="142"/>
      <c r="N297" s="142"/>
      <c r="O297" s="142"/>
      <c r="P297" s="142"/>
    </row>
    <row r="298" spans="2:16">
      <c r="B298" s="141"/>
      <c r="C298" s="141"/>
      <c r="D298" s="142"/>
      <c r="E298" s="142"/>
      <c r="F298" s="142"/>
      <c r="G298" s="142"/>
      <c r="H298" s="142"/>
      <c r="I298" s="142"/>
      <c r="J298" s="142"/>
      <c r="K298" s="142"/>
      <c r="L298" s="142"/>
      <c r="M298" s="142"/>
      <c r="N298" s="142"/>
      <c r="O298" s="142"/>
      <c r="P298" s="142"/>
    </row>
    <row r="299" spans="2:16">
      <c r="B299" s="141"/>
      <c r="C299" s="141"/>
      <c r="D299" s="142"/>
      <c r="E299" s="142"/>
      <c r="F299" s="142"/>
      <c r="G299" s="142"/>
      <c r="H299" s="142"/>
      <c r="I299" s="142"/>
      <c r="J299" s="142"/>
      <c r="K299" s="142"/>
      <c r="L299" s="142"/>
      <c r="M299" s="142"/>
      <c r="N299" s="142"/>
      <c r="O299" s="142"/>
      <c r="P299" s="142"/>
    </row>
    <row r="300" spans="2:16">
      <c r="B300" s="141"/>
      <c r="C300" s="141"/>
      <c r="D300" s="142"/>
      <c r="E300" s="142"/>
      <c r="F300" s="142"/>
      <c r="G300" s="142"/>
      <c r="H300" s="142"/>
      <c r="I300" s="142"/>
      <c r="J300" s="142"/>
      <c r="K300" s="142"/>
      <c r="L300" s="142"/>
      <c r="M300" s="142"/>
      <c r="N300" s="142"/>
      <c r="O300" s="142"/>
      <c r="P300" s="142"/>
    </row>
    <row r="301" spans="2:16">
      <c r="B301" s="141"/>
      <c r="C301" s="141"/>
      <c r="D301" s="142"/>
      <c r="E301" s="142"/>
      <c r="F301" s="142"/>
      <c r="G301" s="142"/>
      <c r="H301" s="142"/>
      <c r="I301" s="142"/>
      <c r="J301" s="142"/>
      <c r="K301" s="142"/>
      <c r="L301" s="142"/>
      <c r="M301" s="142"/>
      <c r="N301" s="142"/>
      <c r="O301" s="142"/>
      <c r="P301" s="142"/>
    </row>
    <row r="302" spans="2:16">
      <c r="B302" s="141"/>
      <c r="C302" s="141"/>
      <c r="D302" s="142"/>
      <c r="E302" s="142"/>
      <c r="F302" s="142"/>
      <c r="G302" s="142"/>
      <c r="H302" s="142"/>
      <c r="I302" s="142"/>
      <c r="J302" s="142"/>
      <c r="K302" s="142"/>
      <c r="L302" s="142"/>
      <c r="M302" s="142"/>
      <c r="N302" s="142"/>
      <c r="O302" s="142"/>
      <c r="P302" s="142"/>
    </row>
    <row r="303" spans="2:16">
      <c r="B303" s="141"/>
      <c r="C303" s="141"/>
      <c r="D303" s="142"/>
      <c r="E303" s="142"/>
      <c r="F303" s="142"/>
      <c r="G303" s="142"/>
      <c r="H303" s="142"/>
      <c r="I303" s="142"/>
      <c r="J303" s="142"/>
      <c r="K303" s="142"/>
      <c r="L303" s="142"/>
      <c r="M303" s="142"/>
      <c r="N303" s="142"/>
      <c r="O303" s="142"/>
      <c r="P303" s="142"/>
    </row>
    <row r="304" spans="2:16">
      <c r="B304" s="141"/>
      <c r="C304" s="141"/>
      <c r="D304" s="142"/>
      <c r="E304" s="142"/>
      <c r="F304" s="142"/>
      <c r="G304" s="142"/>
      <c r="H304" s="142"/>
      <c r="I304" s="142"/>
      <c r="J304" s="142"/>
      <c r="K304" s="142"/>
      <c r="L304" s="142"/>
      <c r="M304" s="142"/>
      <c r="N304" s="142"/>
      <c r="O304" s="142"/>
      <c r="P304" s="142"/>
    </row>
    <row r="305" spans="2:16">
      <c r="B305" s="141"/>
      <c r="C305" s="141"/>
      <c r="D305" s="142"/>
      <c r="E305" s="142"/>
      <c r="F305" s="142"/>
      <c r="G305" s="142"/>
      <c r="H305" s="142"/>
      <c r="I305" s="142"/>
      <c r="J305" s="142"/>
      <c r="K305" s="142"/>
      <c r="L305" s="142"/>
      <c r="M305" s="142"/>
      <c r="N305" s="142"/>
      <c r="O305" s="142"/>
      <c r="P305" s="142"/>
    </row>
    <row r="306" spans="2:16">
      <c r="B306" s="141"/>
      <c r="C306" s="141"/>
      <c r="D306" s="142"/>
      <c r="E306" s="142"/>
      <c r="F306" s="142"/>
      <c r="G306" s="142"/>
      <c r="H306" s="142"/>
      <c r="I306" s="142"/>
      <c r="J306" s="142"/>
      <c r="K306" s="142"/>
      <c r="L306" s="142"/>
      <c r="M306" s="142"/>
      <c r="N306" s="142"/>
      <c r="O306" s="142"/>
      <c r="P306" s="142"/>
    </row>
    <row r="307" spans="2:16">
      <c r="B307" s="141"/>
      <c r="C307" s="141"/>
      <c r="D307" s="142"/>
      <c r="E307" s="142"/>
      <c r="F307" s="142"/>
      <c r="G307" s="142"/>
      <c r="H307" s="142"/>
      <c r="I307" s="142"/>
      <c r="J307" s="142"/>
      <c r="K307" s="142"/>
      <c r="L307" s="142"/>
      <c r="M307" s="142"/>
      <c r="N307" s="142"/>
      <c r="O307" s="142"/>
      <c r="P307" s="142"/>
    </row>
    <row r="308" spans="2:16">
      <c r="B308" s="141"/>
      <c r="C308" s="141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</row>
    <row r="309" spans="2:16">
      <c r="B309" s="141"/>
      <c r="C309" s="141"/>
      <c r="D309" s="142"/>
      <c r="E309" s="142"/>
      <c r="F309" s="142"/>
      <c r="G309" s="142"/>
      <c r="H309" s="142"/>
      <c r="I309" s="142"/>
      <c r="J309" s="142"/>
      <c r="K309" s="142"/>
      <c r="L309" s="142"/>
      <c r="M309" s="142"/>
      <c r="N309" s="142"/>
      <c r="O309" s="142"/>
      <c r="P309" s="142"/>
    </row>
    <row r="310" spans="2:16">
      <c r="B310" s="141"/>
      <c r="C310" s="141"/>
      <c r="D310" s="142"/>
      <c r="E310" s="142"/>
      <c r="F310" s="142"/>
      <c r="G310" s="142"/>
      <c r="H310" s="142"/>
      <c r="I310" s="142"/>
      <c r="J310" s="142"/>
      <c r="K310" s="142"/>
      <c r="L310" s="142"/>
      <c r="M310" s="142"/>
      <c r="N310" s="142"/>
      <c r="O310" s="142"/>
      <c r="P310" s="142"/>
    </row>
    <row r="311" spans="2:16">
      <c r="B311" s="141"/>
      <c r="C311" s="141"/>
      <c r="D311" s="142"/>
      <c r="E311" s="142"/>
      <c r="F311" s="142"/>
      <c r="G311" s="142"/>
      <c r="H311" s="142"/>
      <c r="I311" s="142"/>
      <c r="J311" s="142"/>
      <c r="K311" s="142"/>
      <c r="L311" s="142"/>
      <c r="M311" s="142"/>
      <c r="N311" s="142"/>
      <c r="O311" s="142"/>
      <c r="P311" s="142"/>
    </row>
    <row r="312" spans="2:16">
      <c r="B312" s="141"/>
      <c r="C312" s="141"/>
      <c r="D312" s="142"/>
      <c r="E312" s="142"/>
      <c r="F312" s="142"/>
      <c r="G312" s="142"/>
      <c r="H312" s="142"/>
      <c r="I312" s="142"/>
      <c r="J312" s="142"/>
      <c r="K312" s="142"/>
      <c r="L312" s="142"/>
      <c r="M312" s="142"/>
      <c r="N312" s="142"/>
      <c r="O312" s="142"/>
      <c r="P312" s="142"/>
    </row>
    <row r="313" spans="2:16">
      <c r="B313" s="141"/>
      <c r="C313" s="141"/>
      <c r="D313" s="142"/>
      <c r="E313" s="142"/>
      <c r="F313" s="142"/>
      <c r="G313" s="142"/>
      <c r="H313" s="142"/>
      <c r="I313" s="142"/>
      <c r="J313" s="142"/>
      <c r="K313" s="142"/>
      <c r="L313" s="142"/>
      <c r="M313" s="142"/>
      <c r="N313" s="142"/>
      <c r="O313" s="142"/>
      <c r="P313" s="142"/>
    </row>
    <row r="314" spans="2:16">
      <c r="B314" s="141"/>
      <c r="C314" s="141"/>
      <c r="D314" s="142"/>
      <c r="E314" s="142"/>
      <c r="F314" s="142"/>
      <c r="G314" s="142"/>
      <c r="H314" s="142"/>
      <c r="I314" s="142"/>
      <c r="J314" s="142"/>
      <c r="K314" s="142"/>
      <c r="L314" s="142"/>
      <c r="M314" s="142"/>
      <c r="N314" s="142"/>
      <c r="O314" s="142"/>
      <c r="P314" s="142"/>
    </row>
    <row r="315" spans="2:16">
      <c r="B315" s="141"/>
      <c r="C315" s="141"/>
      <c r="D315" s="142"/>
      <c r="E315" s="142"/>
      <c r="F315" s="142"/>
      <c r="G315" s="142"/>
      <c r="H315" s="142"/>
      <c r="I315" s="142"/>
      <c r="J315" s="142"/>
      <c r="K315" s="142"/>
      <c r="L315" s="142"/>
      <c r="M315" s="142"/>
      <c r="N315" s="142"/>
      <c r="O315" s="142"/>
      <c r="P315" s="142"/>
    </row>
    <row r="316" spans="2:16">
      <c r="B316" s="141"/>
      <c r="C316" s="141"/>
      <c r="D316" s="142"/>
      <c r="E316" s="142"/>
      <c r="F316" s="142"/>
      <c r="G316" s="142"/>
      <c r="H316" s="142"/>
      <c r="I316" s="142"/>
      <c r="J316" s="142"/>
      <c r="K316" s="142"/>
      <c r="L316" s="142"/>
      <c r="M316" s="142"/>
      <c r="N316" s="142"/>
      <c r="O316" s="142"/>
      <c r="P316" s="142"/>
    </row>
    <row r="317" spans="2:16">
      <c r="B317" s="141"/>
      <c r="C317" s="141"/>
      <c r="D317" s="142"/>
      <c r="E317" s="142"/>
      <c r="F317" s="142"/>
      <c r="G317" s="142"/>
      <c r="H317" s="142"/>
      <c r="I317" s="142"/>
      <c r="J317" s="142"/>
      <c r="K317" s="142"/>
      <c r="L317" s="142"/>
      <c r="M317" s="142"/>
      <c r="N317" s="142"/>
      <c r="O317" s="142"/>
      <c r="P317" s="142"/>
    </row>
    <row r="318" spans="2:16">
      <c r="B318" s="141"/>
      <c r="C318" s="141"/>
      <c r="D318" s="142"/>
      <c r="E318" s="142"/>
      <c r="F318" s="142"/>
      <c r="G318" s="142"/>
      <c r="H318" s="142"/>
      <c r="I318" s="142"/>
      <c r="J318" s="142"/>
      <c r="K318" s="142"/>
      <c r="L318" s="142"/>
      <c r="M318" s="142"/>
      <c r="N318" s="142"/>
      <c r="O318" s="142"/>
      <c r="P318" s="142"/>
    </row>
    <row r="319" spans="2:16">
      <c r="B319" s="141"/>
      <c r="C319" s="141"/>
      <c r="D319" s="142"/>
      <c r="E319" s="142"/>
      <c r="F319" s="142"/>
      <c r="G319" s="142"/>
      <c r="H319" s="142"/>
      <c r="I319" s="142"/>
      <c r="J319" s="142"/>
      <c r="K319" s="142"/>
      <c r="L319" s="142"/>
      <c r="M319" s="142"/>
      <c r="N319" s="142"/>
      <c r="O319" s="142"/>
      <c r="P319" s="142"/>
    </row>
    <row r="320" spans="2:16">
      <c r="B320" s="141"/>
      <c r="C320" s="141"/>
      <c r="D320" s="142"/>
      <c r="E320" s="142"/>
      <c r="F320" s="142"/>
      <c r="G320" s="142"/>
      <c r="H320" s="142"/>
      <c r="I320" s="142"/>
      <c r="J320" s="142"/>
      <c r="K320" s="142"/>
      <c r="L320" s="142"/>
      <c r="M320" s="142"/>
      <c r="N320" s="142"/>
      <c r="O320" s="142"/>
      <c r="P320" s="142"/>
    </row>
    <row r="321" spans="2:16">
      <c r="B321" s="141"/>
      <c r="C321" s="141"/>
      <c r="D321" s="142"/>
      <c r="E321" s="142"/>
      <c r="F321" s="142"/>
      <c r="G321" s="142"/>
      <c r="H321" s="142"/>
      <c r="I321" s="142"/>
      <c r="J321" s="142"/>
      <c r="K321" s="142"/>
      <c r="L321" s="142"/>
      <c r="M321" s="142"/>
      <c r="N321" s="142"/>
      <c r="O321" s="142"/>
      <c r="P321" s="142"/>
    </row>
    <row r="322" spans="2:16">
      <c r="B322" s="141"/>
      <c r="C322" s="141"/>
      <c r="D322" s="142"/>
      <c r="E322" s="142"/>
      <c r="F322" s="142"/>
      <c r="G322" s="142"/>
      <c r="H322" s="142"/>
      <c r="I322" s="142"/>
      <c r="J322" s="142"/>
      <c r="K322" s="142"/>
      <c r="L322" s="142"/>
      <c r="M322" s="142"/>
      <c r="N322" s="142"/>
      <c r="O322" s="142"/>
      <c r="P322" s="142"/>
    </row>
    <row r="323" spans="2:16">
      <c r="B323" s="141"/>
      <c r="C323" s="141"/>
      <c r="D323" s="142"/>
      <c r="E323" s="142"/>
      <c r="F323" s="142"/>
      <c r="G323" s="142"/>
      <c r="H323" s="142"/>
      <c r="I323" s="142"/>
      <c r="J323" s="142"/>
      <c r="K323" s="142"/>
      <c r="L323" s="142"/>
      <c r="M323" s="142"/>
      <c r="N323" s="142"/>
      <c r="O323" s="142"/>
      <c r="P323" s="142"/>
    </row>
    <row r="324" spans="2:16">
      <c r="B324" s="141"/>
      <c r="C324" s="141"/>
      <c r="D324" s="142"/>
      <c r="E324" s="142"/>
      <c r="F324" s="142"/>
      <c r="G324" s="142"/>
      <c r="H324" s="142"/>
      <c r="I324" s="142"/>
      <c r="J324" s="142"/>
      <c r="K324" s="142"/>
      <c r="L324" s="142"/>
      <c r="M324" s="142"/>
      <c r="N324" s="142"/>
      <c r="O324" s="142"/>
      <c r="P324" s="142"/>
    </row>
    <row r="325" spans="2:16">
      <c r="B325" s="141"/>
      <c r="C325" s="141"/>
      <c r="D325" s="142"/>
      <c r="E325" s="142"/>
      <c r="F325" s="142"/>
      <c r="G325" s="142"/>
      <c r="H325" s="142"/>
      <c r="I325" s="142"/>
      <c r="J325" s="142"/>
      <c r="K325" s="142"/>
      <c r="L325" s="142"/>
      <c r="M325" s="142"/>
      <c r="N325" s="142"/>
      <c r="O325" s="142"/>
      <c r="P325" s="142"/>
    </row>
    <row r="326" spans="2:16">
      <c r="B326" s="141"/>
      <c r="C326" s="141"/>
      <c r="D326" s="142"/>
      <c r="E326" s="142"/>
      <c r="F326" s="142"/>
      <c r="G326" s="142"/>
      <c r="H326" s="142"/>
      <c r="I326" s="142"/>
      <c r="J326" s="142"/>
      <c r="K326" s="142"/>
      <c r="L326" s="142"/>
      <c r="M326" s="142"/>
      <c r="N326" s="142"/>
      <c r="O326" s="142"/>
      <c r="P326" s="142"/>
    </row>
    <row r="327" spans="2:16">
      <c r="B327" s="141"/>
      <c r="C327" s="141"/>
      <c r="D327" s="142"/>
      <c r="E327" s="142"/>
      <c r="F327" s="142"/>
      <c r="G327" s="142"/>
      <c r="H327" s="142"/>
      <c r="I327" s="142"/>
      <c r="J327" s="142"/>
      <c r="K327" s="142"/>
      <c r="L327" s="142"/>
      <c r="M327" s="142"/>
      <c r="N327" s="142"/>
      <c r="O327" s="142"/>
      <c r="P327" s="142"/>
    </row>
    <row r="328" spans="2:16">
      <c r="B328" s="141"/>
      <c r="C328" s="141"/>
      <c r="D328" s="142"/>
      <c r="E328" s="142"/>
      <c r="F328" s="142"/>
      <c r="G328" s="142"/>
      <c r="H328" s="142"/>
      <c r="I328" s="142"/>
      <c r="J328" s="142"/>
      <c r="K328" s="142"/>
      <c r="L328" s="142"/>
      <c r="M328" s="142"/>
      <c r="N328" s="142"/>
      <c r="O328" s="142"/>
      <c r="P328" s="142"/>
    </row>
    <row r="329" spans="2:16">
      <c r="B329" s="141"/>
      <c r="C329" s="141"/>
      <c r="D329" s="142"/>
      <c r="E329" s="142"/>
      <c r="F329" s="142"/>
      <c r="G329" s="142"/>
      <c r="H329" s="142"/>
      <c r="I329" s="142"/>
      <c r="J329" s="142"/>
      <c r="K329" s="142"/>
      <c r="L329" s="142"/>
      <c r="M329" s="142"/>
      <c r="N329" s="142"/>
      <c r="O329" s="142"/>
      <c r="P329" s="142"/>
    </row>
    <row r="330" spans="2:16">
      <c r="B330" s="141"/>
      <c r="C330" s="141"/>
      <c r="D330" s="142"/>
      <c r="E330" s="142"/>
      <c r="F330" s="142"/>
      <c r="G330" s="142"/>
      <c r="H330" s="142"/>
      <c r="I330" s="142"/>
      <c r="J330" s="142"/>
      <c r="K330" s="142"/>
      <c r="L330" s="142"/>
      <c r="M330" s="142"/>
      <c r="N330" s="142"/>
      <c r="O330" s="142"/>
      <c r="P330" s="142"/>
    </row>
    <row r="331" spans="2:16">
      <c r="B331" s="141"/>
      <c r="C331" s="141"/>
      <c r="D331" s="142"/>
      <c r="E331" s="142"/>
      <c r="F331" s="142"/>
      <c r="G331" s="142"/>
      <c r="H331" s="142"/>
      <c r="I331" s="142"/>
      <c r="J331" s="142"/>
      <c r="K331" s="142"/>
      <c r="L331" s="142"/>
      <c r="M331" s="142"/>
      <c r="N331" s="142"/>
      <c r="O331" s="142"/>
      <c r="P331" s="142"/>
    </row>
    <row r="332" spans="2:16">
      <c r="B332" s="141"/>
      <c r="C332" s="141"/>
      <c r="D332" s="142"/>
      <c r="E332" s="142"/>
      <c r="F332" s="142"/>
      <c r="G332" s="142"/>
      <c r="H332" s="142"/>
      <c r="I332" s="142"/>
      <c r="J332" s="142"/>
      <c r="K332" s="142"/>
      <c r="L332" s="142"/>
      <c r="M332" s="142"/>
      <c r="N332" s="142"/>
      <c r="O332" s="142"/>
      <c r="P332" s="142"/>
    </row>
    <row r="333" spans="2:16">
      <c r="B333" s="141"/>
      <c r="C333" s="141"/>
      <c r="D333" s="142"/>
      <c r="E333" s="142"/>
      <c r="F333" s="142"/>
      <c r="G333" s="142"/>
      <c r="H333" s="142"/>
      <c r="I333" s="142"/>
      <c r="J333" s="142"/>
      <c r="K333" s="142"/>
      <c r="L333" s="142"/>
      <c r="M333" s="142"/>
      <c r="N333" s="142"/>
      <c r="O333" s="142"/>
      <c r="P333" s="142"/>
    </row>
    <row r="334" spans="2:16">
      <c r="B334" s="141"/>
      <c r="C334" s="141"/>
      <c r="D334" s="142"/>
      <c r="E334" s="142"/>
      <c r="F334" s="142"/>
      <c r="G334" s="142"/>
      <c r="H334" s="142"/>
      <c r="I334" s="142"/>
      <c r="J334" s="142"/>
      <c r="K334" s="142"/>
      <c r="L334" s="142"/>
      <c r="M334" s="142"/>
      <c r="N334" s="142"/>
      <c r="O334" s="142"/>
      <c r="P334" s="142"/>
    </row>
    <row r="335" spans="2:16">
      <c r="B335" s="141"/>
      <c r="C335" s="141"/>
      <c r="D335" s="142"/>
      <c r="E335" s="142"/>
      <c r="F335" s="142"/>
      <c r="G335" s="142"/>
      <c r="H335" s="142"/>
      <c r="I335" s="142"/>
      <c r="J335" s="142"/>
      <c r="K335" s="142"/>
      <c r="L335" s="142"/>
      <c r="M335" s="142"/>
      <c r="N335" s="142"/>
      <c r="O335" s="142"/>
      <c r="P335" s="142"/>
    </row>
    <row r="336" spans="2:16">
      <c r="B336" s="141"/>
      <c r="C336" s="141"/>
      <c r="D336" s="142"/>
      <c r="E336" s="142"/>
      <c r="F336" s="142"/>
      <c r="G336" s="142"/>
      <c r="H336" s="142"/>
      <c r="I336" s="142"/>
      <c r="J336" s="142"/>
      <c r="K336" s="142"/>
      <c r="L336" s="142"/>
      <c r="M336" s="142"/>
      <c r="N336" s="142"/>
      <c r="O336" s="142"/>
      <c r="P336" s="142"/>
    </row>
    <row r="337" spans="2:16">
      <c r="B337" s="141"/>
      <c r="C337" s="141"/>
      <c r="D337" s="142"/>
      <c r="E337" s="142"/>
      <c r="F337" s="142"/>
      <c r="G337" s="142"/>
      <c r="H337" s="142"/>
      <c r="I337" s="142"/>
      <c r="J337" s="142"/>
      <c r="K337" s="142"/>
      <c r="L337" s="142"/>
      <c r="M337" s="142"/>
      <c r="N337" s="142"/>
      <c r="O337" s="142"/>
      <c r="P337" s="142"/>
    </row>
    <row r="338" spans="2:16">
      <c r="B338" s="141"/>
      <c r="C338" s="141"/>
      <c r="D338" s="142"/>
      <c r="E338" s="142"/>
      <c r="F338" s="142"/>
      <c r="G338" s="142"/>
      <c r="H338" s="142"/>
      <c r="I338" s="142"/>
      <c r="J338" s="142"/>
      <c r="K338" s="142"/>
      <c r="L338" s="142"/>
      <c r="M338" s="142"/>
      <c r="N338" s="142"/>
      <c r="O338" s="142"/>
      <c r="P338" s="142"/>
    </row>
    <row r="339" spans="2:16">
      <c r="B339" s="141"/>
      <c r="C339" s="141"/>
      <c r="D339" s="142"/>
      <c r="E339" s="142"/>
      <c r="F339" s="142"/>
      <c r="G339" s="142"/>
      <c r="H339" s="142"/>
      <c r="I339" s="142"/>
      <c r="J339" s="142"/>
      <c r="K339" s="142"/>
      <c r="L339" s="142"/>
      <c r="M339" s="142"/>
      <c r="N339" s="142"/>
      <c r="O339" s="142"/>
      <c r="P339" s="142"/>
    </row>
    <row r="340" spans="2:16">
      <c r="B340" s="141"/>
      <c r="C340" s="141"/>
      <c r="D340" s="142"/>
      <c r="E340" s="142"/>
      <c r="F340" s="142"/>
      <c r="G340" s="142"/>
      <c r="H340" s="142"/>
      <c r="I340" s="142"/>
      <c r="J340" s="142"/>
      <c r="K340" s="142"/>
      <c r="L340" s="142"/>
      <c r="M340" s="142"/>
      <c r="N340" s="142"/>
      <c r="O340" s="142"/>
      <c r="P340" s="142"/>
    </row>
    <row r="341" spans="2:16">
      <c r="B341" s="141"/>
      <c r="C341" s="141"/>
      <c r="D341" s="142"/>
      <c r="E341" s="142"/>
      <c r="F341" s="142"/>
      <c r="G341" s="142"/>
      <c r="H341" s="142"/>
      <c r="I341" s="142"/>
      <c r="J341" s="142"/>
      <c r="K341" s="142"/>
      <c r="L341" s="142"/>
      <c r="M341" s="142"/>
      <c r="N341" s="142"/>
      <c r="O341" s="142"/>
      <c r="P341" s="142"/>
    </row>
    <row r="342" spans="2:16">
      <c r="B342" s="141"/>
      <c r="C342" s="141"/>
      <c r="D342" s="142"/>
      <c r="E342" s="142"/>
      <c r="F342" s="142"/>
      <c r="G342" s="142"/>
      <c r="H342" s="142"/>
      <c r="I342" s="142"/>
      <c r="J342" s="142"/>
      <c r="K342" s="142"/>
      <c r="L342" s="142"/>
      <c r="M342" s="142"/>
      <c r="N342" s="142"/>
      <c r="O342" s="142"/>
      <c r="P342" s="142"/>
    </row>
    <row r="343" spans="2:16">
      <c r="B343" s="141"/>
      <c r="C343" s="141"/>
      <c r="D343" s="142"/>
      <c r="E343" s="142"/>
      <c r="F343" s="142"/>
      <c r="G343" s="142"/>
      <c r="H343" s="142"/>
      <c r="I343" s="142"/>
      <c r="J343" s="142"/>
      <c r="K343" s="142"/>
      <c r="L343" s="142"/>
      <c r="M343" s="142"/>
      <c r="N343" s="142"/>
      <c r="O343" s="142"/>
      <c r="P343" s="142"/>
    </row>
    <row r="344" spans="2:16">
      <c r="B344" s="141"/>
      <c r="C344" s="141"/>
      <c r="D344" s="142"/>
      <c r="E344" s="142"/>
      <c r="F344" s="142"/>
      <c r="G344" s="142"/>
      <c r="H344" s="142"/>
      <c r="I344" s="142"/>
      <c r="J344" s="142"/>
      <c r="K344" s="142"/>
      <c r="L344" s="142"/>
      <c r="M344" s="142"/>
      <c r="N344" s="142"/>
      <c r="O344" s="142"/>
      <c r="P344" s="142"/>
    </row>
    <row r="345" spans="2:16">
      <c r="B345" s="141"/>
      <c r="C345" s="141"/>
      <c r="D345" s="142"/>
      <c r="E345" s="142"/>
      <c r="F345" s="142"/>
      <c r="G345" s="142"/>
      <c r="H345" s="142"/>
      <c r="I345" s="142"/>
      <c r="J345" s="142"/>
      <c r="K345" s="142"/>
      <c r="L345" s="142"/>
      <c r="M345" s="142"/>
      <c r="N345" s="142"/>
      <c r="O345" s="142"/>
      <c r="P345" s="142"/>
    </row>
    <row r="346" spans="2:16">
      <c r="B346" s="141"/>
      <c r="C346" s="141"/>
      <c r="D346" s="142"/>
      <c r="E346" s="142"/>
      <c r="F346" s="142"/>
      <c r="G346" s="142"/>
      <c r="H346" s="142"/>
      <c r="I346" s="142"/>
      <c r="J346" s="142"/>
      <c r="K346" s="142"/>
      <c r="L346" s="142"/>
      <c r="M346" s="142"/>
      <c r="N346" s="142"/>
      <c r="O346" s="142"/>
      <c r="P346" s="142"/>
    </row>
    <row r="347" spans="2:16">
      <c r="B347" s="141"/>
      <c r="C347" s="141"/>
      <c r="D347" s="142"/>
      <c r="E347" s="142"/>
      <c r="F347" s="142"/>
      <c r="G347" s="142"/>
      <c r="H347" s="142"/>
      <c r="I347" s="142"/>
      <c r="J347" s="142"/>
      <c r="K347" s="142"/>
      <c r="L347" s="142"/>
      <c r="M347" s="142"/>
      <c r="N347" s="142"/>
      <c r="O347" s="142"/>
      <c r="P347" s="142"/>
    </row>
    <row r="348" spans="2:16">
      <c r="B348" s="141"/>
      <c r="C348" s="141"/>
      <c r="D348" s="142"/>
      <c r="E348" s="142"/>
      <c r="F348" s="142"/>
      <c r="G348" s="142"/>
      <c r="H348" s="142"/>
      <c r="I348" s="142"/>
      <c r="J348" s="142"/>
      <c r="K348" s="142"/>
      <c r="L348" s="142"/>
      <c r="M348" s="142"/>
      <c r="N348" s="142"/>
      <c r="O348" s="142"/>
      <c r="P348" s="142"/>
    </row>
    <row r="349" spans="2:16">
      <c r="B349" s="141"/>
      <c r="C349" s="141"/>
      <c r="D349" s="142"/>
      <c r="E349" s="142"/>
      <c r="F349" s="142"/>
      <c r="G349" s="142"/>
      <c r="H349" s="142"/>
      <c r="I349" s="142"/>
      <c r="J349" s="142"/>
      <c r="K349" s="142"/>
      <c r="L349" s="142"/>
      <c r="M349" s="142"/>
      <c r="N349" s="142"/>
      <c r="O349" s="142"/>
      <c r="P349" s="142"/>
    </row>
    <row r="350" spans="2:16">
      <c r="B350" s="141"/>
      <c r="C350" s="141"/>
      <c r="D350" s="142"/>
      <c r="E350" s="142"/>
      <c r="F350" s="142"/>
      <c r="G350" s="142"/>
      <c r="H350" s="142"/>
      <c r="I350" s="142"/>
      <c r="J350" s="142"/>
      <c r="K350" s="142"/>
      <c r="L350" s="142"/>
      <c r="M350" s="142"/>
      <c r="N350" s="142"/>
      <c r="O350" s="142"/>
      <c r="P350" s="142"/>
    </row>
    <row r="351" spans="2:16">
      <c r="B351" s="141"/>
      <c r="C351" s="141"/>
      <c r="D351" s="142"/>
      <c r="E351" s="142"/>
      <c r="F351" s="142"/>
      <c r="G351" s="142"/>
      <c r="H351" s="142"/>
      <c r="I351" s="142"/>
      <c r="J351" s="142"/>
      <c r="K351" s="142"/>
      <c r="L351" s="142"/>
      <c r="M351" s="142"/>
      <c r="N351" s="142"/>
      <c r="O351" s="142"/>
      <c r="P351" s="142"/>
    </row>
    <row r="352" spans="2:16">
      <c r="B352" s="141"/>
      <c r="C352" s="141"/>
      <c r="D352" s="142"/>
      <c r="E352" s="142"/>
      <c r="F352" s="142"/>
      <c r="G352" s="142"/>
      <c r="H352" s="142"/>
      <c r="I352" s="142"/>
      <c r="J352" s="142"/>
      <c r="K352" s="142"/>
      <c r="L352" s="142"/>
      <c r="M352" s="142"/>
      <c r="N352" s="142"/>
      <c r="O352" s="142"/>
      <c r="P352" s="142"/>
    </row>
    <row r="353" spans="2:16">
      <c r="B353" s="141"/>
      <c r="C353" s="141"/>
      <c r="D353" s="142"/>
      <c r="E353" s="142"/>
      <c r="F353" s="142"/>
      <c r="G353" s="142"/>
      <c r="H353" s="142"/>
      <c r="I353" s="142"/>
      <c r="J353" s="142"/>
      <c r="K353" s="142"/>
      <c r="L353" s="142"/>
      <c r="M353" s="142"/>
      <c r="N353" s="142"/>
      <c r="O353" s="142"/>
      <c r="P353" s="142"/>
    </row>
    <row r="354" spans="2:16">
      <c r="B354" s="141"/>
      <c r="C354" s="141"/>
      <c r="D354" s="142"/>
      <c r="E354" s="142"/>
      <c r="F354" s="142"/>
      <c r="G354" s="142"/>
      <c r="H354" s="142"/>
      <c r="I354" s="142"/>
      <c r="J354" s="142"/>
      <c r="K354" s="142"/>
      <c r="L354" s="142"/>
      <c r="M354" s="142"/>
      <c r="N354" s="142"/>
      <c r="O354" s="142"/>
      <c r="P354" s="142"/>
    </row>
    <row r="355" spans="2:16">
      <c r="B355" s="141"/>
      <c r="C355" s="141"/>
      <c r="D355" s="142"/>
      <c r="E355" s="142"/>
      <c r="F355" s="142"/>
      <c r="G355" s="142"/>
      <c r="H355" s="142"/>
      <c r="I355" s="142"/>
      <c r="J355" s="142"/>
      <c r="K355" s="142"/>
      <c r="L355" s="142"/>
      <c r="M355" s="142"/>
      <c r="N355" s="142"/>
      <c r="O355" s="142"/>
      <c r="P355" s="142"/>
    </row>
    <row r="356" spans="2:16">
      <c r="B356" s="141"/>
      <c r="C356" s="141"/>
      <c r="D356" s="142"/>
      <c r="E356" s="142"/>
      <c r="F356" s="142"/>
      <c r="G356" s="142"/>
      <c r="H356" s="142"/>
      <c r="I356" s="142"/>
      <c r="J356" s="142"/>
      <c r="K356" s="142"/>
      <c r="L356" s="142"/>
      <c r="M356" s="142"/>
      <c r="N356" s="142"/>
      <c r="O356" s="142"/>
      <c r="P356" s="142"/>
    </row>
    <row r="357" spans="2:16">
      <c r="B357" s="141"/>
      <c r="C357" s="141"/>
      <c r="D357" s="142"/>
      <c r="E357" s="142"/>
      <c r="F357" s="142"/>
      <c r="G357" s="142"/>
      <c r="H357" s="142"/>
      <c r="I357" s="142"/>
      <c r="J357" s="142"/>
      <c r="K357" s="142"/>
      <c r="L357" s="142"/>
      <c r="M357" s="142"/>
      <c r="N357" s="142"/>
      <c r="O357" s="142"/>
      <c r="P357" s="142"/>
    </row>
    <row r="358" spans="2:16">
      <c r="B358" s="141"/>
      <c r="C358" s="141"/>
      <c r="D358" s="142"/>
      <c r="E358" s="142"/>
      <c r="F358" s="142"/>
      <c r="G358" s="142"/>
      <c r="H358" s="142"/>
      <c r="I358" s="142"/>
      <c r="J358" s="142"/>
      <c r="K358" s="142"/>
      <c r="L358" s="142"/>
      <c r="M358" s="142"/>
      <c r="N358" s="142"/>
      <c r="O358" s="142"/>
      <c r="P358" s="142"/>
    </row>
    <row r="359" spans="2:16">
      <c r="B359" s="141"/>
      <c r="C359" s="141"/>
      <c r="D359" s="142"/>
      <c r="E359" s="142"/>
      <c r="F359" s="142"/>
      <c r="G359" s="142"/>
      <c r="H359" s="142"/>
      <c r="I359" s="142"/>
      <c r="J359" s="142"/>
      <c r="K359" s="142"/>
      <c r="L359" s="142"/>
      <c r="M359" s="142"/>
      <c r="N359" s="142"/>
      <c r="O359" s="142"/>
      <c r="P359" s="142"/>
    </row>
    <row r="360" spans="2:16">
      <c r="B360" s="141"/>
      <c r="C360" s="141"/>
      <c r="D360" s="142"/>
      <c r="E360" s="142"/>
      <c r="F360" s="142"/>
      <c r="G360" s="142"/>
      <c r="H360" s="142"/>
      <c r="I360" s="142"/>
      <c r="J360" s="142"/>
      <c r="K360" s="142"/>
      <c r="L360" s="142"/>
      <c r="M360" s="142"/>
      <c r="N360" s="142"/>
      <c r="O360" s="142"/>
      <c r="P360" s="142"/>
    </row>
    <row r="361" spans="2:16">
      <c r="B361" s="141"/>
      <c r="C361" s="141"/>
      <c r="D361" s="142"/>
      <c r="E361" s="142"/>
      <c r="F361" s="142"/>
      <c r="G361" s="142"/>
      <c r="H361" s="142"/>
      <c r="I361" s="142"/>
      <c r="J361" s="142"/>
      <c r="K361" s="142"/>
      <c r="L361" s="142"/>
      <c r="M361" s="142"/>
      <c r="N361" s="142"/>
      <c r="O361" s="142"/>
      <c r="P361" s="142"/>
    </row>
    <row r="362" spans="2:16">
      <c r="B362" s="141"/>
      <c r="C362" s="141"/>
      <c r="D362" s="142"/>
      <c r="E362" s="142"/>
      <c r="F362" s="142"/>
      <c r="G362" s="142"/>
      <c r="H362" s="142"/>
      <c r="I362" s="142"/>
      <c r="J362" s="142"/>
      <c r="K362" s="142"/>
      <c r="L362" s="142"/>
      <c r="M362" s="142"/>
      <c r="N362" s="142"/>
      <c r="O362" s="142"/>
      <c r="P362" s="142"/>
    </row>
    <row r="363" spans="2:16">
      <c r="B363" s="141"/>
      <c r="C363" s="141"/>
      <c r="D363" s="142"/>
      <c r="E363" s="142"/>
      <c r="F363" s="142"/>
      <c r="G363" s="142"/>
      <c r="H363" s="142"/>
      <c r="I363" s="142"/>
      <c r="J363" s="142"/>
      <c r="K363" s="142"/>
      <c r="L363" s="142"/>
      <c r="M363" s="142"/>
      <c r="N363" s="142"/>
      <c r="O363" s="142"/>
      <c r="P363" s="142"/>
    </row>
    <row r="364" spans="2:16">
      <c r="B364" s="141"/>
      <c r="C364" s="141"/>
      <c r="D364" s="142"/>
      <c r="E364" s="142"/>
      <c r="F364" s="142"/>
      <c r="G364" s="142"/>
      <c r="H364" s="142"/>
      <c r="I364" s="142"/>
      <c r="J364" s="142"/>
      <c r="K364" s="142"/>
      <c r="L364" s="142"/>
      <c r="M364" s="142"/>
      <c r="N364" s="142"/>
      <c r="O364" s="142"/>
      <c r="P364" s="142"/>
    </row>
    <row r="365" spans="2:16">
      <c r="B365" s="141"/>
      <c r="C365" s="141"/>
      <c r="D365" s="142"/>
      <c r="E365" s="142"/>
      <c r="F365" s="142"/>
      <c r="G365" s="142"/>
      <c r="H365" s="142"/>
      <c r="I365" s="142"/>
      <c r="J365" s="142"/>
      <c r="K365" s="142"/>
      <c r="L365" s="142"/>
      <c r="M365" s="142"/>
      <c r="N365" s="142"/>
      <c r="O365" s="142"/>
      <c r="P365" s="142"/>
    </row>
    <row r="366" spans="2:16">
      <c r="B366" s="141"/>
      <c r="C366" s="141"/>
      <c r="D366" s="142"/>
      <c r="E366" s="142"/>
      <c r="F366" s="142"/>
      <c r="G366" s="142"/>
      <c r="H366" s="142"/>
      <c r="I366" s="142"/>
      <c r="J366" s="142"/>
      <c r="K366" s="142"/>
      <c r="L366" s="142"/>
      <c r="M366" s="142"/>
      <c r="N366" s="142"/>
      <c r="O366" s="142"/>
      <c r="P366" s="142"/>
    </row>
    <row r="367" spans="2:16">
      <c r="B367" s="141"/>
      <c r="C367" s="141"/>
      <c r="D367" s="142"/>
      <c r="E367" s="142"/>
      <c r="F367" s="142"/>
      <c r="G367" s="142"/>
      <c r="H367" s="142"/>
      <c r="I367" s="142"/>
      <c r="J367" s="142"/>
      <c r="K367" s="142"/>
      <c r="L367" s="142"/>
      <c r="M367" s="142"/>
      <c r="N367" s="142"/>
      <c r="O367" s="142"/>
      <c r="P367" s="142"/>
    </row>
    <row r="368" spans="2:16">
      <c r="B368" s="141"/>
      <c r="C368" s="141"/>
      <c r="D368" s="142"/>
      <c r="E368" s="142"/>
      <c r="F368" s="142"/>
      <c r="G368" s="142"/>
      <c r="H368" s="142"/>
      <c r="I368" s="142"/>
      <c r="J368" s="142"/>
      <c r="K368" s="142"/>
      <c r="L368" s="142"/>
      <c r="M368" s="142"/>
      <c r="N368" s="142"/>
      <c r="O368" s="142"/>
      <c r="P368" s="142"/>
    </row>
    <row r="369" spans="2:16">
      <c r="B369" s="141"/>
      <c r="C369" s="141"/>
      <c r="D369" s="142"/>
      <c r="E369" s="142"/>
      <c r="F369" s="142"/>
      <c r="G369" s="142"/>
      <c r="H369" s="142"/>
      <c r="I369" s="142"/>
      <c r="J369" s="142"/>
      <c r="K369" s="142"/>
      <c r="L369" s="142"/>
      <c r="M369" s="142"/>
      <c r="N369" s="142"/>
      <c r="O369" s="142"/>
      <c r="P369" s="142"/>
    </row>
    <row r="370" spans="2:16">
      <c r="B370" s="141"/>
      <c r="C370" s="141"/>
      <c r="D370" s="142"/>
      <c r="E370" s="142"/>
      <c r="F370" s="142"/>
      <c r="G370" s="142"/>
      <c r="H370" s="142"/>
      <c r="I370" s="142"/>
      <c r="J370" s="142"/>
      <c r="K370" s="142"/>
      <c r="L370" s="142"/>
      <c r="M370" s="142"/>
      <c r="N370" s="142"/>
      <c r="O370" s="142"/>
      <c r="P370" s="142"/>
    </row>
    <row r="371" spans="2:16">
      <c r="B371" s="141"/>
      <c r="C371" s="141"/>
      <c r="D371" s="142"/>
      <c r="E371" s="142"/>
      <c r="F371" s="142"/>
      <c r="G371" s="142"/>
      <c r="H371" s="142"/>
      <c r="I371" s="142"/>
      <c r="J371" s="142"/>
      <c r="K371" s="142"/>
      <c r="L371" s="142"/>
      <c r="M371" s="142"/>
      <c r="N371" s="142"/>
      <c r="O371" s="142"/>
      <c r="P371" s="142"/>
    </row>
    <row r="372" spans="2:16">
      <c r="B372" s="141"/>
      <c r="C372" s="141"/>
      <c r="D372" s="142"/>
      <c r="E372" s="142"/>
      <c r="F372" s="142"/>
      <c r="G372" s="142"/>
      <c r="H372" s="142"/>
      <c r="I372" s="142"/>
      <c r="J372" s="142"/>
      <c r="K372" s="142"/>
      <c r="L372" s="142"/>
      <c r="M372" s="142"/>
      <c r="N372" s="142"/>
      <c r="O372" s="142"/>
      <c r="P372" s="142"/>
    </row>
    <row r="373" spans="2:16">
      <c r="B373" s="141"/>
      <c r="C373" s="141"/>
      <c r="D373" s="142"/>
      <c r="E373" s="142"/>
      <c r="F373" s="142"/>
      <c r="G373" s="142"/>
      <c r="H373" s="142"/>
      <c r="I373" s="142"/>
      <c r="J373" s="142"/>
      <c r="K373" s="142"/>
      <c r="L373" s="142"/>
      <c r="M373" s="142"/>
      <c r="N373" s="142"/>
      <c r="O373" s="142"/>
      <c r="P373" s="142"/>
    </row>
    <row r="374" spans="2:16">
      <c r="B374" s="141"/>
      <c r="C374" s="141"/>
      <c r="D374" s="142"/>
      <c r="E374" s="142"/>
      <c r="F374" s="142"/>
      <c r="G374" s="142"/>
      <c r="H374" s="142"/>
      <c r="I374" s="142"/>
      <c r="J374" s="142"/>
      <c r="K374" s="142"/>
      <c r="L374" s="142"/>
      <c r="M374" s="142"/>
      <c r="N374" s="142"/>
      <c r="O374" s="142"/>
      <c r="P374" s="142"/>
    </row>
    <row r="375" spans="2:16">
      <c r="B375" s="141"/>
      <c r="C375" s="141"/>
      <c r="D375" s="142"/>
      <c r="E375" s="142"/>
      <c r="F375" s="142"/>
      <c r="G375" s="142"/>
      <c r="H375" s="142"/>
      <c r="I375" s="142"/>
      <c r="J375" s="142"/>
      <c r="K375" s="142"/>
      <c r="L375" s="142"/>
      <c r="M375" s="142"/>
      <c r="N375" s="142"/>
      <c r="O375" s="142"/>
      <c r="P375" s="142"/>
    </row>
    <row r="376" spans="2:16">
      <c r="B376" s="141"/>
      <c r="C376" s="141"/>
      <c r="D376" s="142"/>
      <c r="E376" s="142"/>
      <c r="F376" s="142"/>
      <c r="G376" s="142"/>
      <c r="H376" s="142"/>
      <c r="I376" s="142"/>
      <c r="J376" s="142"/>
      <c r="K376" s="142"/>
      <c r="L376" s="142"/>
      <c r="M376" s="142"/>
      <c r="N376" s="142"/>
      <c r="O376" s="142"/>
      <c r="P376" s="142"/>
    </row>
    <row r="377" spans="2:16">
      <c r="B377" s="141"/>
      <c r="C377" s="141"/>
      <c r="D377" s="142"/>
      <c r="E377" s="142"/>
      <c r="F377" s="142"/>
      <c r="G377" s="142"/>
      <c r="H377" s="142"/>
      <c r="I377" s="142"/>
      <c r="J377" s="142"/>
      <c r="K377" s="142"/>
      <c r="L377" s="142"/>
      <c r="M377" s="142"/>
      <c r="N377" s="142"/>
      <c r="O377" s="142"/>
      <c r="P377" s="142"/>
    </row>
    <row r="378" spans="2:16">
      <c r="B378" s="141"/>
      <c r="C378" s="141"/>
      <c r="D378" s="142"/>
      <c r="E378" s="142"/>
      <c r="F378" s="142"/>
      <c r="G378" s="142"/>
      <c r="H378" s="142"/>
      <c r="I378" s="142"/>
      <c r="J378" s="142"/>
      <c r="K378" s="142"/>
      <c r="L378" s="142"/>
      <c r="M378" s="142"/>
      <c r="N378" s="142"/>
      <c r="O378" s="142"/>
      <c r="P378" s="142"/>
    </row>
    <row r="379" spans="2:16">
      <c r="B379" s="141"/>
      <c r="C379" s="141"/>
      <c r="D379" s="142"/>
      <c r="E379" s="142"/>
      <c r="F379" s="142"/>
      <c r="G379" s="142"/>
      <c r="H379" s="142"/>
      <c r="I379" s="142"/>
      <c r="J379" s="142"/>
      <c r="K379" s="142"/>
      <c r="L379" s="142"/>
      <c r="M379" s="142"/>
      <c r="N379" s="142"/>
      <c r="O379" s="142"/>
      <c r="P379" s="142"/>
    </row>
    <row r="380" spans="2:16">
      <c r="B380" s="141"/>
      <c r="C380" s="141"/>
      <c r="D380" s="142"/>
      <c r="E380" s="142"/>
      <c r="F380" s="142"/>
      <c r="G380" s="142"/>
      <c r="H380" s="142"/>
      <c r="I380" s="142"/>
      <c r="J380" s="142"/>
      <c r="K380" s="142"/>
      <c r="L380" s="142"/>
      <c r="M380" s="142"/>
      <c r="N380" s="142"/>
      <c r="O380" s="142"/>
      <c r="P380" s="142"/>
    </row>
    <row r="381" spans="2:16">
      <c r="B381" s="141"/>
      <c r="C381" s="141"/>
      <c r="D381" s="142"/>
      <c r="E381" s="142"/>
      <c r="F381" s="142"/>
      <c r="G381" s="142"/>
      <c r="H381" s="142"/>
      <c r="I381" s="142"/>
      <c r="J381" s="142"/>
      <c r="K381" s="142"/>
      <c r="L381" s="142"/>
      <c r="M381" s="142"/>
      <c r="N381" s="142"/>
      <c r="O381" s="142"/>
      <c r="P381" s="142"/>
    </row>
    <row r="382" spans="2:16">
      <c r="B382" s="141"/>
      <c r="C382" s="141"/>
      <c r="D382" s="142"/>
      <c r="E382" s="142"/>
      <c r="F382" s="142"/>
      <c r="G382" s="142"/>
      <c r="H382" s="142"/>
      <c r="I382" s="142"/>
      <c r="J382" s="142"/>
      <c r="K382" s="142"/>
      <c r="L382" s="142"/>
      <c r="M382" s="142"/>
      <c r="N382" s="142"/>
      <c r="O382" s="142"/>
      <c r="P382" s="142"/>
    </row>
    <row r="383" spans="2:16">
      <c r="B383" s="141"/>
      <c r="C383" s="141"/>
      <c r="D383" s="142"/>
      <c r="E383" s="142"/>
      <c r="F383" s="142"/>
      <c r="G383" s="142"/>
      <c r="H383" s="142"/>
      <c r="I383" s="142"/>
      <c r="J383" s="142"/>
      <c r="K383" s="142"/>
      <c r="L383" s="142"/>
      <c r="M383" s="142"/>
      <c r="N383" s="142"/>
      <c r="O383" s="142"/>
      <c r="P383" s="142"/>
    </row>
    <row r="384" spans="2:16">
      <c r="B384" s="141"/>
      <c r="C384" s="141"/>
      <c r="D384" s="142"/>
      <c r="E384" s="142"/>
      <c r="F384" s="142"/>
      <c r="G384" s="142"/>
      <c r="H384" s="142"/>
      <c r="I384" s="142"/>
      <c r="J384" s="142"/>
      <c r="K384" s="142"/>
      <c r="L384" s="142"/>
      <c r="M384" s="142"/>
      <c r="N384" s="142"/>
      <c r="O384" s="142"/>
      <c r="P384" s="142"/>
    </row>
    <row r="385" spans="2:16">
      <c r="B385" s="141"/>
      <c r="C385" s="141"/>
      <c r="D385" s="142"/>
      <c r="E385" s="142"/>
      <c r="F385" s="142"/>
      <c r="G385" s="142"/>
      <c r="H385" s="142"/>
      <c r="I385" s="142"/>
      <c r="J385" s="142"/>
      <c r="K385" s="142"/>
      <c r="L385" s="142"/>
      <c r="M385" s="142"/>
      <c r="N385" s="142"/>
      <c r="O385" s="142"/>
      <c r="P385" s="142"/>
    </row>
    <row r="386" spans="2:16">
      <c r="B386" s="141"/>
      <c r="C386" s="141"/>
      <c r="D386" s="142"/>
      <c r="E386" s="142"/>
      <c r="F386" s="142"/>
      <c r="G386" s="142"/>
      <c r="H386" s="142"/>
      <c r="I386" s="142"/>
      <c r="J386" s="142"/>
      <c r="K386" s="142"/>
      <c r="L386" s="142"/>
      <c r="M386" s="142"/>
      <c r="N386" s="142"/>
      <c r="O386" s="142"/>
      <c r="P386" s="142"/>
    </row>
    <row r="387" spans="2:16">
      <c r="B387" s="141"/>
      <c r="C387" s="141"/>
      <c r="D387" s="142"/>
      <c r="E387" s="142"/>
      <c r="F387" s="142"/>
      <c r="G387" s="142"/>
      <c r="H387" s="142"/>
      <c r="I387" s="142"/>
      <c r="J387" s="142"/>
      <c r="K387" s="142"/>
      <c r="L387" s="142"/>
      <c r="M387" s="142"/>
      <c r="N387" s="142"/>
      <c r="O387" s="142"/>
      <c r="P387" s="142"/>
    </row>
    <row r="388" spans="2:16">
      <c r="B388" s="141"/>
      <c r="C388" s="141"/>
      <c r="D388" s="142"/>
      <c r="E388" s="142"/>
      <c r="F388" s="142"/>
      <c r="G388" s="142"/>
      <c r="H388" s="142"/>
      <c r="I388" s="142"/>
      <c r="J388" s="142"/>
      <c r="K388" s="142"/>
      <c r="L388" s="142"/>
      <c r="M388" s="142"/>
      <c r="N388" s="142"/>
      <c r="O388" s="142"/>
      <c r="P388" s="142"/>
    </row>
    <row r="389" spans="2:16">
      <c r="B389" s="141"/>
      <c r="C389" s="141"/>
      <c r="D389" s="142"/>
      <c r="E389" s="142"/>
      <c r="F389" s="142"/>
      <c r="G389" s="142"/>
      <c r="H389" s="142"/>
      <c r="I389" s="142"/>
      <c r="J389" s="142"/>
      <c r="K389" s="142"/>
      <c r="L389" s="142"/>
      <c r="M389" s="142"/>
      <c r="N389" s="142"/>
      <c r="O389" s="142"/>
      <c r="P389" s="142"/>
    </row>
    <row r="390" spans="2:16">
      <c r="B390" s="141"/>
      <c r="C390" s="141"/>
      <c r="D390" s="142"/>
      <c r="E390" s="142"/>
      <c r="F390" s="142"/>
      <c r="G390" s="142"/>
      <c r="H390" s="142"/>
      <c r="I390" s="142"/>
      <c r="J390" s="142"/>
      <c r="K390" s="142"/>
      <c r="L390" s="142"/>
      <c r="M390" s="142"/>
      <c r="N390" s="142"/>
      <c r="O390" s="142"/>
      <c r="P390" s="142"/>
    </row>
    <row r="391" spans="2:16">
      <c r="B391" s="141"/>
      <c r="C391" s="141"/>
      <c r="D391" s="142"/>
      <c r="E391" s="142"/>
      <c r="F391" s="142"/>
      <c r="G391" s="142"/>
      <c r="H391" s="142"/>
      <c r="I391" s="142"/>
      <c r="J391" s="142"/>
      <c r="K391" s="142"/>
      <c r="L391" s="142"/>
      <c r="M391" s="142"/>
      <c r="N391" s="142"/>
      <c r="O391" s="142"/>
      <c r="P391" s="142"/>
    </row>
    <row r="392" spans="2:16">
      <c r="B392" s="141"/>
      <c r="C392" s="141"/>
      <c r="D392" s="142"/>
      <c r="E392" s="142"/>
      <c r="F392" s="142"/>
      <c r="G392" s="142"/>
      <c r="H392" s="142"/>
      <c r="I392" s="142"/>
      <c r="J392" s="142"/>
      <c r="K392" s="142"/>
      <c r="L392" s="142"/>
      <c r="M392" s="142"/>
      <c r="N392" s="142"/>
      <c r="O392" s="142"/>
      <c r="P392" s="142"/>
    </row>
    <row r="393" spans="2:16">
      <c r="B393" s="141"/>
      <c r="C393" s="141"/>
      <c r="D393" s="142"/>
      <c r="E393" s="142"/>
      <c r="F393" s="142"/>
      <c r="G393" s="142"/>
      <c r="H393" s="142"/>
      <c r="I393" s="142"/>
      <c r="J393" s="142"/>
      <c r="K393" s="142"/>
      <c r="L393" s="142"/>
      <c r="M393" s="142"/>
      <c r="N393" s="142"/>
      <c r="O393" s="142"/>
      <c r="P393" s="142"/>
    </row>
    <row r="394" spans="2:16">
      <c r="B394" s="141"/>
      <c r="C394" s="141"/>
      <c r="D394" s="142"/>
      <c r="E394" s="142"/>
      <c r="F394" s="142"/>
      <c r="G394" s="142"/>
      <c r="H394" s="142"/>
      <c r="I394" s="142"/>
      <c r="J394" s="142"/>
      <c r="K394" s="142"/>
      <c r="L394" s="142"/>
      <c r="M394" s="142"/>
      <c r="N394" s="142"/>
      <c r="O394" s="142"/>
      <c r="P394" s="142"/>
    </row>
    <row r="395" spans="2:16">
      <c r="B395" s="141"/>
      <c r="C395" s="141"/>
      <c r="D395" s="142"/>
      <c r="E395" s="142"/>
      <c r="F395" s="142"/>
      <c r="G395" s="142"/>
      <c r="H395" s="142"/>
      <c r="I395" s="142"/>
      <c r="J395" s="142"/>
      <c r="K395" s="142"/>
      <c r="L395" s="142"/>
      <c r="M395" s="142"/>
      <c r="N395" s="142"/>
      <c r="O395" s="142"/>
      <c r="P395" s="142"/>
    </row>
    <row r="396" spans="2:16">
      <c r="B396" s="141"/>
      <c r="C396" s="141"/>
      <c r="D396" s="142"/>
      <c r="E396" s="142"/>
      <c r="F396" s="142"/>
      <c r="G396" s="142"/>
      <c r="H396" s="142"/>
      <c r="I396" s="142"/>
      <c r="J396" s="142"/>
      <c r="K396" s="142"/>
      <c r="L396" s="142"/>
      <c r="M396" s="142"/>
      <c r="N396" s="142"/>
      <c r="O396" s="142"/>
      <c r="P396" s="142"/>
    </row>
    <row r="397" spans="2:16">
      <c r="B397" s="152"/>
      <c r="C397" s="141"/>
      <c r="D397" s="142"/>
      <c r="E397" s="142"/>
      <c r="F397" s="142"/>
      <c r="G397" s="142"/>
      <c r="H397" s="142"/>
      <c r="I397" s="142"/>
      <c r="J397" s="142"/>
      <c r="K397" s="142"/>
      <c r="L397" s="142"/>
      <c r="M397" s="142"/>
      <c r="N397" s="142"/>
      <c r="O397" s="142"/>
      <c r="P397" s="142"/>
    </row>
    <row r="398" spans="2:16">
      <c r="B398" s="152"/>
      <c r="C398" s="141"/>
      <c r="D398" s="142"/>
      <c r="E398" s="142"/>
      <c r="F398" s="142"/>
      <c r="G398" s="142"/>
      <c r="H398" s="142"/>
      <c r="I398" s="142"/>
      <c r="J398" s="142"/>
      <c r="K398" s="142"/>
      <c r="L398" s="142"/>
      <c r="M398" s="142"/>
      <c r="N398" s="142"/>
      <c r="O398" s="142"/>
      <c r="P398" s="142"/>
    </row>
    <row r="399" spans="2:16">
      <c r="B399" s="153"/>
      <c r="C399" s="141"/>
      <c r="D399" s="142"/>
      <c r="E399" s="142"/>
      <c r="F399" s="142"/>
      <c r="G399" s="142"/>
      <c r="H399" s="142"/>
      <c r="I399" s="142"/>
      <c r="J399" s="142"/>
      <c r="K399" s="142"/>
      <c r="L399" s="142"/>
      <c r="M399" s="142"/>
      <c r="N399" s="142"/>
      <c r="O399" s="142"/>
      <c r="P399" s="142"/>
    </row>
    <row r="400" spans="2:16">
      <c r="B400" s="141"/>
      <c r="C400" s="141"/>
      <c r="D400" s="142"/>
      <c r="E400" s="142"/>
      <c r="F400" s="142"/>
      <c r="G400" s="142"/>
      <c r="H400" s="142"/>
      <c r="I400" s="142"/>
      <c r="J400" s="142"/>
      <c r="K400" s="142"/>
      <c r="L400" s="142"/>
      <c r="M400" s="142"/>
      <c r="N400" s="142"/>
      <c r="O400" s="142"/>
      <c r="P400" s="142"/>
    </row>
    <row r="401" spans="2:16">
      <c r="B401" s="141"/>
      <c r="C401" s="141"/>
      <c r="D401" s="142"/>
      <c r="E401" s="142"/>
      <c r="F401" s="142"/>
      <c r="G401" s="142"/>
      <c r="H401" s="142"/>
      <c r="I401" s="142"/>
      <c r="J401" s="142"/>
      <c r="K401" s="142"/>
      <c r="L401" s="142"/>
      <c r="M401" s="142"/>
      <c r="N401" s="142"/>
      <c r="O401" s="142"/>
      <c r="P401" s="142"/>
    </row>
    <row r="402" spans="2:16">
      <c r="B402" s="141"/>
      <c r="C402" s="141"/>
      <c r="D402" s="142"/>
      <c r="E402" s="142"/>
      <c r="F402" s="142"/>
      <c r="G402" s="142"/>
      <c r="H402" s="142"/>
      <c r="I402" s="142"/>
      <c r="J402" s="142"/>
      <c r="K402" s="142"/>
      <c r="L402" s="142"/>
      <c r="M402" s="142"/>
      <c r="N402" s="142"/>
      <c r="O402" s="142"/>
      <c r="P402" s="142"/>
    </row>
    <row r="403" spans="2:16">
      <c r="B403" s="141"/>
      <c r="C403" s="141"/>
      <c r="D403" s="142"/>
      <c r="E403" s="142"/>
      <c r="F403" s="142"/>
      <c r="G403" s="142"/>
      <c r="H403" s="142"/>
      <c r="I403" s="142"/>
      <c r="J403" s="142"/>
      <c r="K403" s="142"/>
      <c r="L403" s="142"/>
      <c r="M403" s="142"/>
      <c r="N403" s="142"/>
      <c r="O403" s="142"/>
      <c r="P403" s="142"/>
    </row>
    <row r="404" spans="2:16">
      <c r="B404" s="141"/>
      <c r="C404" s="141"/>
      <c r="D404" s="142"/>
      <c r="E404" s="142"/>
      <c r="F404" s="142"/>
      <c r="G404" s="142"/>
      <c r="H404" s="142"/>
      <c r="I404" s="142"/>
      <c r="J404" s="142"/>
      <c r="K404" s="142"/>
      <c r="L404" s="142"/>
      <c r="M404" s="142"/>
      <c r="N404" s="142"/>
      <c r="O404" s="142"/>
      <c r="P404" s="142"/>
    </row>
    <row r="405" spans="2:16">
      <c r="B405" s="141"/>
      <c r="C405" s="141"/>
      <c r="D405" s="142"/>
      <c r="E405" s="142"/>
      <c r="F405" s="142"/>
      <c r="G405" s="142"/>
      <c r="H405" s="142"/>
      <c r="I405" s="142"/>
      <c r="J405" s="142"/>
      <c r="K405" s="142"/>
      <c r="L405" s="142"/>
      <c r="M405" s="142"/>
      <c r="N405" s="142"/>
      <c r="O405" s="142"/>
      <c r="P405" s="142"/>
    </row>
    <row r="406" spans="2:16">
      <c r="B406" s="141"/>
      <c r="C406" s="141"/>
      <c r="D406" s="142"/>
      <c r="E406" s="142"/>
      <c r="F406" s="142"/>
      <c r="G406" s="142"/>
      <c r="H406" s="142"/>
      <c r="I406" s="142"/>
      <c r="J406" s="142"/>
      <c r="K406" s="142"/>
      <c r="L406" s="142"/>
      <c r="M406" s="142"/>
      <c r="N406" s="142"/>
      <c r="O406" s="142"/>
      <c r="P406" s="142"/>
    </row>
    <row r="407" spans="2:16">
      <c r="B407" s="141"/>
      <c r="C407" s="141"/>
      <c r="D407" s="142"/>
      <c r="E407" s="142"/>
      <c r="F407" s="142"/>
      <c r="G407" s="142"/>
      <c r="H407" s="142"/>
      <c r="I407" s="142"/>
      <c r="J407" s="142"/>
      <c r="K407" s="142"/>
      <c r="L407" s="142"/>
      <c r="M407" s="142"/>
      <c r="N407" s="142"/>
      <c r="O407" s="142"/>
      <c r="P407" s="142"/>
    </row>
    <row r="408" spans="2:16">
      <c r="B408" s="141"/>
      <c r="C408" s="141"/>
      <c r="D408" s="142"/>
      <c r="E408" s="142"/>
      <c r="F408" s="142"/>
      <c r="G408" s="142"/>
      <c r="H408" s="142"/>
      <c r="I408" s="142"/>
      <c r="J408" s="142"/>
      <c r="K408" s="142"/>
      <c r="L408" s="142"/>
      <c r="M408" s="142"/>
      <c r="N408" s="142"/>
      <c r="O408" s="142"/>
      <c r="P408" s="142"/>
    </row>
    <row r="409" spans="2:16">
      <c r="B409" s="141"/>
      <c r="C409" s="141"/>
      <c r="D409" s="142"/>
      <c r="E409" s="142"/>
      <c r="F409" s="142"/>
      <c r="G409" s="142"/>
      <c r="H409" s="142"/>
      <c r="I409" s="142"/>
      <c r="J409" s="142"/>
      <c r="K409" s="142"/>
      <c r="L409" s="142"/>
      <c r="M409" s="142"/>
      <c r="N409" s="142"/>
      <c r="O409" s="142"/>
      <c r="P409" s="142"/>
    </row>
    <row r="410" spans="2:16">
      <c r="B410" s="141"/>
      <c r="C410" s="141"/>
      <c r="D410" s="141"/>
      <c r="E410" s="142"/>
      <c r="F410" s="142"/>
      <c r="G410" s="142"/>
      <c r="H410" s="142"/>
      <c r="I410" s="142"/>
      <c r="J410" s="142"/>
      <c r="K410" s="142"/>
      <c r="L410" s="142"/>
      <c r="M410" s="142"/>
      <c r="N410" s="142"/>
      <c r="O410" s="142"/>
      <c r="P410" s="142"/>
    </row>
    <row r="411" spans="2:16">
      <c r="B411" s="141"/>
      <c r="C411" s="141"/>
      <c r="D411" s="141"/>
      <c r="E411" s="142"/>
      <c r="F411" s="142"/>
      <c r="G411" s="142"/>
      <c r="H411" s="142"/>
      <c r="I411" s="142"/>
      <c r="J411" s="142"/>
      <c r="K411" s="142"/>
      <c r="L411" s="142"/>
      <c r="M411" s="142"/>
      <c r="N411" s="142"/>
      <c r="O411" s="142"/>
      <c r="P411" s="142"/>
    </row>
    <row r="412" spans="2:16">
      <c r="B412" s="141"/>
      <c r="C412" s="141"/>
      <c r="D412" s="141"/>
      <c r="E412" s="142"/>
      <c r="F412" s="142"/>
      <c r="G412" s="142"/>
      <c r="H412" s="142"/>
      <c r="I412" s="142"/>
      <c r="J412" s="142"/>
      <c r="K412" s="142"/>
      <c r="L412" s="142"/>
      <c r="M412" s="142"/>
      <c r="N412" s="142"/>
      <c r="O412" s="142"/>
      <c r="P412" s="142"/>
    </row>
    <row r="413" spans="2:16">
      <c r="B413" s="141"/>
      <c r="C413" s="141"/>
      <c r="D413" s="141"/>
      <c r="E413" s="142"/>
      <c r="F413" s="142"/>
      <c r="G413" s="142"/>
      <c r="H413" s="142"/>
      <c r="I413" s="142"/>
      <c r="J413" s="142"/>
      <c r="K413" s="142"/>
      <c r="L413" s="142"/>
      <c r="M413" s="142"/>
      <c r="N413" s="142"/>
      <c r="O413" s="142"/>
      <c r="P413" s="142"/>
    </row>
    <row r="414" spans="2:16">
      <c r="B414" s="141"/>
      <c r="C414" s="141"/>
      <c r="D414" s="141"/>
      <c r="E414" s="142"/>
      <c r="F414" s="142"/>
      <c r="G414" s="142"/>
      <c r="H414" s="142"/>
      <c r="I414" s="142"/>
      <c r="J414" s="142"/>
      <c r="K414" s="142"/>
      <c r="L414" s="142"/>
      <c r="M414" s="142"/>
      <c r="N414" s="142"/>
      <c r="O414" s="142"/>
      <c r="P414" s="142"/>
    </row>
    <row r="415" spans="2:16">
      <c r="B415" s="141"/>
      <c r="C415" s="141"/>
      <c r="D415" s="141"/>
      <c r="E415" s="142"/>
      <c r="F415" s="142"/>
      <c r="G415" s="142"/>
      <c r="H415" s="142"/>
      <c r="I415" s="142"/>
      <c r="J415" s="142"/>
      <c r="K415" s="142"/>
      <c r="L415" s="142"/>
      <c r="M415" s="142"/>
      <c r="N415" s="142"/>
      <c r="O415" s="142"/>
      <c r="P415" s="142"/>
    </row>
    <row r="416" spans="2:16">
      <c r="B416" s="141"/>
      <c r="C416" s="141"/>
      <c r="D416" s="141"/>
      <c r="E416" s="142"/>
      <c r="F416" s="142"/>
      <c r="G416" s="142"/>
      <c r="H416" s="142"/>
      <c r="I416" s="142"/>
      <c r="J416" s="142"/>
      <c r="K416" s="142"/>
      <c r="L416" s="142"/>
      <c r="M416" s="142"/>
      <c r="N416" s="142"/>
      <c r="O416" s="142"/>
      <c r="P416" s="142"/>
    </row>
    <row r="417" spans="2:16">
      <c r="B417" s="141"/>
      <c r="C417" s="141"/>
      <c r="D417" s="141"/>
      <c r="E417" s="142"/>
      <c r="F417" s="142"/>
      <c r="G417" s="142"/>
      <c r="H417" s="142"/>
      <c r="I417" s="142"/>
      <c r="J417" s="142"/>
      <c r="K417" s="142"/>
      <c r="L417" s="142"/>
      <c r="M417" s="142"/>
      <c r="N417" s="142"/>
      <c r="O417" s="142"/>
      <c r="P417" s="142"/>
    </row>
    <row r="418" spans="2:16">
      <c r="B418" s="141"/>
      <c r="C418" s="141"/>
      <c r="D418" s="141"/>
      <c r="E418" s="142"/>
      <c r="F418" s="142"/>
      <c r="G418" s="142"/>
      <c r="H418" s="142"/>
      <c r="I418" s="142"/>
      <c r="J418" s="142"/>
      <c r="K418" s="142"/>
      <c r="L418" s="142"/>
      <c r="M418" s="142"/>
      <c r="N418" s="142"/>
      <c r="O418" s="142"/>
      <c r="P418" s="142"/>
    </row>
    <row r="419" spans="2:16">
      <c r="B419" s="141"/>
      <c r="C419" s="141"/>
      <c r="D419" s="141"/>
      <c r="E419" s="142"/>
      <c r="F419" s="142"/>
      <c r="G419" s="142"/>
      <c r="H419" s="142"/>
      <c r="I419" s="142"/>
      <c r="J419" s="142"/>
      <c r="K419" s="142"/>
      <c r="L419" s="142"/>
      <c r="M419" s="142"/>
      <c r="N419" s="142"/>
      <c r="O419" s="142"/>
      <c r="P419" s="142"/>
    </row>
    <row r="420" spans="2:16">
      <c r="B420" s="141"/>
      <c r="C420" s="141"/>
      <c r="D420" s="141"/>
      <c r="E420" s="142"/>
      <c r="F420" s="142"/>
      <c r="G420" s="142"/>
      <c r="H420" s="142"/>
      <c r="I420" s="142"/>
      <c r="J420" s="142"/>
      <c r="K420" s="142"/>
      <c r="L420" s="142"/>
      <c r="M420" s="142"/>
      <c r="N420" s="142"/>
      <c r="O420" s="142"/>
      <c r="P420" s="142"/>
    </row>
    <row r="421" spans="2:16">
      <c r="B421" s="141"/>
      <c r="C421" s="141"/>
      <c r="D421" s="141"/>
      <c r="E421" s="142"/>
      <c r="F421" s="142"/>
      <c r="G421" s="142"/>
      <c r="H421" s="142"/>
      <c r="I421" s="142"/>
      <c r="J421" s="142"/>
      <c r="K421" s="142"/>
      <c r="L421" s="142"/>
      <c r="M421" s="142"/>
      <c r="N421" s="142"/>
      <c r="O421" s="142"/>
      <c r="P421" s="142"/>
    </row>
    <row r="422" spans="2:16">
      <c r="B422" s="141"/>
      <c r="C422" s="141"/>
      <c r="D422" s="141"/>
      <c r="E422" s="142"/>
      <c r="F422" s="142"/>
      <c r="G422" s="142"/>
      <c r="H422" s="142"/>
      <c r="I422" s="142"/>
      <c r="J422" s="142"/>
      <c r="K422" s="142"/>
      <c r="L422" s="142"/>
      <c r="M422" s="142"/>
      <c r="N422" s="142"/>
      <c r="O422" s="142"/>
      <c r="P422" s="142"/>
    </row>
    <row r="423" spans="2:16">
      <c r="B423" s="141"/>
      <c r="C423" s="141"/>
      <c r="D423" s="141"/>
      <c r="E423" s="142"/>
      <c r="F423" s="142"/>
      <c r="G423" s="142"/>
      <c r="H423" s="142"/>
      <c r="I423" s="142"/>
      <c r="J423" s="142"/>
      <c r="K423" s="142"/>
      <c r="L423" s="142"/>
      <c r="M423" s="142"/>
      <c r="N423" s="142"/>
      <c r="O423" s="142"/>
      <c r="P423" s="142"/>
    </row>
    <row r="424" spans="2:16">
      <c r="B424" s="141"/>
      <c r="C424" s="141"/>
      <c r="D424" s="141"/>
      <c r="E424" s="142"/>
      <c r="F424" s="142"/>
      <c r="G424" s="142"/>
      <c r="H424" s="142"/>
      <c r="I424" s="142"/>
      <c r="J424" s="142"/>
      <c r="K424" s="142"/>
      <c r="L424" s="142"/>
      <c r="M424" s="142"/>
      <c r="N424" s="142"/>
      <c r="O424" s="142"/>
      <c r="P424" s="142"/>
    </row>
    <row r="425" spans="2:16">
      <c r="B425" s="141"/>
      <c r="C425" s="141"/>
      <c r="D425" s="141"/>
      <c r="E425" s="142"/>
      <c r="F425" s="142"/>
      <c r="G425" s="142"/>
      <c r="H425" s="142"/>
      <c r="I425" s="142"/>
      <c r="J425" s="142"/>
      <c r="K425" s="142"/>
      <c r="L425" s="142"/>
      <c r="M425" s="142"/>
      <c r="N425" s="142"/>
      <c r="O425" s="142"/>
      <c r="P425" s="142"/>
    </row>
    <row r="426" spans="2:16">
      <c r="B426" s="141"/>
      <c r="C426" s="141"/>
      <c r="D426" s="141"/>
      <c r="E426" s="142"/>
      <c r="F426" s="142"/>
      <c r="G426" s="142"/>
      <c r="H426" s="142"/>
      <c r="I426" s="142"/>
      <c r="J426" s="142"/>
      <c r="K426" s="142"/>
      <c r="L426" s="142"/>
      <c r="M426" s="142"/>
      <c r="N426" s="142"/>
      <c r="O426" s="142"/>
      <c r="P426" s="142"/>
    </row>
    <row r="427" spans="2:16">
      <c r="B427" s="141"/>
      <c r="C427" s="141"/>
      <c r="D427" s="141"/>
      <c r="E427" s="142"/>
      <c r="F427" s="142"/>
      <c r="G427" s="142"/>
      <c r="H427" s="142"/>
      <c r="I427" s="142"/>
      <c r="J427" s="142"/>
      <c r="K427" s="142"/>
      <c r="L427" s="142"/>
      <c r="M427" s="142"/>
      <c r="N427" s="142"/>
      <c r="O427" s="142"/>
      <c r="P427" s="142"/>
    </row>
    <row r="428" spans="2:16">
      <c r="B428" s="141"/>
      <c r="C428" s="141"/>
      <c r="D428" s="141"/>
      <c r="E428" s="142"/>
      <c r="F428" s="142"/>
      <c r="G428" s="142"/>
      <c r="H428" s="142"/>
      <c r="I428" s="142"/>
      <c r="J428" s="142"/>
      <c r="K428" s="142"/>
      <c r="L428" s="142"/>
      <c r="M428" s="142"/>
      <c r="N428" s="142"/>
      <c r="O428" s="142"/>
      <c r="P428" s="142"/>
    </row>
    <row r="429" spans="2:16">
      <c r="B429" s="141"/>
      <c r="C429" s="141"/>
      <c r="D429" s="141"/>
      <c r="E429" s="142"/>
      <c r="F429" s="142"/>
      <c r="G429" s="142"/>
      <c r="H429" s="142"/>
      <c r="I429" s="142"/>
      <c r="J429" s="142"/>
      <c r="K429" s="142"/>
      <c r="L429" s="142"/>
      <c r="M429" s="142"/>
      <c r="N429" s="142"/>
      <c r="O429" s="142"/>
      <c r="P429" s="142"/>
    </row>
    <row r="430" spans="2:16">
      <c r="B430" s="141"/>
      <c r="C430" s="141"/>
      <c r="D430" s="141"/>
      <c r="E430" s="142"/>
      <c r="F430" s="142"/>
      <c r="G430" s="142"/>
      <c r="H430" s="142"/>
      <c r="I430" s="142"/>
      <c r="J430" s="142"/>
      <c r="K430" s="142"/>
      <c r="L430" s="142"/>
      <c r="M430" s="142"/>
      <c r="N430" s="142"/>
      <c r="O430" s="142"/>
      <c r="P430" s="142"/>
    </row>
    <row r="431" spans="2:16">
      <c r="B431" s="141"/>
      <c r="C431" s="141"/>
      <c r="D431" s="141"/>
      <c r="E431" s="142"/>
      <c r="F431" s="142"/>
      <c r="G431" s="142"/>
      <c r="H431" s="142"/>
      <c r="I431" s="142"/>
      <c r="J431" s="142"/>
      <c r="K431" s="142"/>
      <c r="L431" s="142"/>
      <c r="M431" s="142"/>
      <c r="N431" s="142"/>
      <c r="O431" s="142"/>
      <c r="P431" s="142"/>
    </row>
    <row r="432" spans="2:16">
      <c r="B432" s="141"/>
      <c r="C432" s="141"/>
      <c r="D432" s="141"/>
      <c r="E432" s="142"/>
      <c r="F432" s="142"/>
      <c r="G432" s="142"/>
      <c r="H432" s="142"/>
      <c r="I432" s="142"/>
      <c r="J432" s="142"/>
      <c r="K432" s="142"/>
      <c r="L432" s="142"/>
      <c r="M432" s="142"/>
      <c r="N432" s="142"/>
      <c r="O432" s="142"/>
      <c r="P432" s="142"/>
    </row>
    <row r="433" spans="2:16">
      <c r="B433" s="141"/>
      <c r="C433" s="141"/>
      <c r="D433" s="141"/>
      <c r="E433" s="142"/>
      <c r="F433" s="142"/>
      <c r="G433" s="142"/>
      <c r="H433" s="142"/>
      <c r="I433" s="142"/>
      <c r="J433" s="142"/>
      <c r="K433" s="142"/>
      <c r="L433" s="142"/>
      <c r="M433" s="142"/>
      <c r="N433" s="142"/>
      <c r="O433" s="142"/>
      <c r="P433" s="142"/>
    </row>
    <row r="434" spans="2:16">
      <c r="B434" s="141"/>
      <c r="C434" s="141"/>
      <c r="D434" s="141"/>
      <c r="E434" s="142"/>
      <c r="F434" s="142"/>
      <c r="G434" s="142"/>
      <c r="H434" s="142"/>
      <c r="I434" s="142"/>
      <c r="J434" s="142"/>
      <c r="K434" s="142"/>
      <c r="L434" s="142"/>
      <c r="M434" s="142"/>
      <c r="N434" s="142"/>
      <c r="O434" s="142"/>
      <c r="P434" s="142"/>
    </row>
    <row r="435" spans="2:16">
      <c r="B435" s="141"/>
      <c r="C435" s="141"/>
      <c r="D435" s="141"/>
      <c r="E435" s="142"/>
      <c r="F435" s="142"/>
      <c r="G435" s="142"/>
      <c r="H435" s="142"/>
      <c r="I435" s="142"/>
      <c r="J435" s="142"/>
      <c r="K435" s="142"/>
      <c r="L435" s="142"/>
      <c r="M435" s="142"/>
      <c r="N435" s="142"/>
      <c r="O435" s="142"/>
      <c r="P435" s="142"/>
    </row>
    <row r="436" spans="2:16">
      <c r="B436" s="141"/>
      <c r="C436" s="141"/>
      <c r="D436" s="141"/>
      <c r="E436" s="142"/>
      <c r="F436" s="142"/>
      <c r="G436" s="142"/>
      <c r="H436" s="142"/>
      <c r="I436" s="142"/>
      <c r="J436" s="142"/>
      <c r="K436" s="142"/>
      <c r="L436" s="142"/>
      <c r="M436" s="142"/>
      <c r="N436" s="142"/>
      <c r="O436" s="142"/>
      <c r="P436" s="142"/>
    </row>
    <row r="437" spans="2:16">
      <c r="B437" s="141"/>
      <c r="C437" s="141"/>
      <c r="D437" s="141"/>
      <c r="E437" s="142"/>
      <c r="F437" s="142"/>
      <c r="G437" s="142"/>
      <c r="H437" s="142"/>
      <c r="I437" s="142"/>
      <c r="J437" s="142"/>
      <c r="K437" s="142"/>
      <c r="L437" s="142"/>
      <c r="M437" s="142"/>
      <c r="N437" s="142"/>
      <c r="O437" s="142"/>
      <c r="P437" s="142"/>
    </row>
    <row r="438" spans="2:16">
      <c r="B438" s="141"/>
      <c r="C438" s="141"/>
      <c r="D438" s="141"/>
      <c r="E438" s="142"/>
      <c r="F438" s="142"/>
      <c r="G438" s="142"/>
      <c r="H438" s="142"/>
      <c r="I438" s="142"/>
      <c r="J438" s="142"/>
      <c r="K438" s="142"/>
      <c r="L438" s="142"/>
      <c r="M438" s="142"/>
      <c r="N438" s="142"/>
      <c r="O438" s="142"/>
      <c r="P438" s="142"/>
    </row>
    <row r="439" spans="2:16">
      <c r="B439" s="141"/>
      <c r="C439" s="141"/>
      <c r="D439" s="141"/>
      <c r="E439" s="142"/>
      <c r="F439" s="142"/>
      <c r="G439" s="142"/>
      <c r="H439" s="142"/>
      <c r="I439" s="142"/>
      <c r="J439" s="142"/>
      <c r="K439" s="142"/>
      <c r="L439" s="142"/>
      <c r="M439" s="142"/>
      <c r="N439" s="142"/>
      <c r="O439" s="142"/>
      <c r="P439" s="142"/>
    </row>
    <row r="440" spans="2:16">
      <c r="B440" s="141"/>
      <c r="C440" s="141"/>
      <c r="D440" s="141"/>
      <c r="E440" s="142"/>
      <c r="F440" s="142"/>
      <c r="G440" s="142"/>
      <c r="H440" s="142"/>
      <c r="I440" s="142"/>
      <c r="J440" s="142"/>
      <c r="K440" s="142"/>
      <c r="L440" s="142"/>
      <c r="M440" s="142"/>
      <c r="N440" s="142"/>
      <c r="O440" s="142"/>
      <c r="P440" s="142"/>
    </row>
    <row r="441" spans="2:16">
      <c r="B441" s="141"/>
      <c r="C441" s="141"/>
      <c r="D441" s="141"/>
      <c r="E441" s="142"/>
      <c r="F441" s="142"/>
      <c r="G441" s="142"/>
      <c r="H441" s="142"/>
      <c r="I441" s="142"/>
      <c r="J441" s="142"/>
      <c r="K441" s="142"/>
      <c r="L441" s="142"/>
      <c r="M441" s="142"/>
      <c r="N441" s="142"/>
      <c r="O441" s="142"/>
      <c r="P441" s="142"/>
    </row>
    <row r="442" spans="2:16">
      <c r="B442" s="141"/>
      <c r="C442" s="141"/>
      <c r="D442" s="141"/>
      <c r="E442" s="142"/>
      <c r="F442" s="142"/>
      <c r="G442" s="142"/>
      <c r="H442" s="142"/>
      <c r="I442" s="142"/>
      <c r="J442" s="142"/>
      <c r="K442" s="142"/>
      <c r="L442" s="142"/>
      <c r="M442" s="142"/>
      <c r="N442" s="142"/>
      <c r="O442" s="142"/>
      <c r="P442" s="142"/>
    </row>
    <row r="443" spans="2:16">
      <c r="B443" s="141"/>
      <c r="C443" s="141"/>
      <c r="D443" s="141"/>
      <c r="E443" s="142"/>
      <c r="F443" s="142"/>
      <c r="G443" s="142"/>
      <c r="H443" s="142"/>
      <c r="I443" s="142"/>
      <c r="J443" s="142"/>
      <c r="K443" s="142"/>
      <c r="L443" s="142"/>
      <c r="M443" s="142"/>
      <c r="N443" s="142"/>
      <c r="O443" s="142"/>
      <c r="P443" s="142"/>
    </row>
    <row r="444" spans="2:16">
      <c r="B444" s="141"/>
      <c r="C444" s="141"/>
      <c r="D444" s="141"/>
      <c r="E444" s="142"/>
      <c r="F444" s="142"/>
      <c r="G444" s="142"/>
      <c r="H444" s="142"/>
      <c r="I444" s="142"/>
      <c r="J444" s="142"/>
      <c r="K444" s="142"/>
      <c r="L444" s="142"/>
      <c r="M444" s="142"/>
      <c r="N444" s="142"/>
      <c r="O444" s="142"/>
      <c r="P444" s="142"/>
    </row>
    <row r="445" spans="2:16">
      <c r="B445" s="141"/>
      <c r="C445" s="141"/>
      <c r="D445" s="141"/>
      <c r="E445" s="142"/>
      <c r="F445" s="142"/>
      <c r="G445" s="142"/>
      <c r="H445" s="142"/>
      <c r="I445" s="142"/>
      <c r="J445" s="142"/>
      <c r="K445" s="142"/>
      <c r="L445" s="142"/>
      <c r="M445" s="142"/>
      <c r="N445" s="142"/>
      <c r="O445" s="142"/>
      <c r="P445" s="142"/>
    </row>
    <row r="446" spans="2:16">
      <c r="B446" s="141"/>
      <c r="C446" s="141"/>
      <c r="D446" s="141"/>
      <c r="E446" s="142"/>
      <c r="F446" s="142"/>
      <c r="G446" s="142"/>
      <c r="H446" s="142"/>
      <c r="I446" s="142"/>
      <c r="J446" s="142"/>
      <c r="K446" s="142"/>
      <c r="L446" s="142"/>
      <c r="M446" s="142"/>
      <c r="N446" s="142"/>
      <c r="O446" s="142"/>
      <c r="P446" s="142"/>
    </row>
    <row r="447" spans="2:16">
      <c r="B447" s="141"/>
      <c r="C447" s="141"/>
      <c r="D447" s="141"/>
      <c r="E447" s="142"/>
      <c r="F447" s="142"/>
      <c r="G447" s="142"/>
      <c r="H447" s="142"/>
      <c r="I447" s="142"/>
      <c r="J447" s="142"/>
      <c r="K447" s="142"/>
      <c r="L447" s="142"/>
      <c r="M447" s="142"/>
      <c r="N447" s="142"/>
      <c r="O447" s="142"/>
      <c r="P447" s="142"/>
    </row>
    <row r="448" spans="2:16">
      <c r="B448" s="141"/>
      <c r="C448" s="141"/>
      <c r="D448" s="141"/>
      <c r="E448" s="142"/>
      <c r="F448" s="142"/>
      <c r="G448" s="142"/>
      <c r="H448" s="142"/>
      <c r="I448" s="142"/>
      <c r="J448" s="142"/>
      <c r="K448" s="142"/>
      <c r="L448" s="142"/>
      <c r="M448" s="142"/>
      <c r="N448" s="142"/>
      <c r="O448" s="142"/>
      <c r="P448" s="142"/>
    </row>
    <row r="449" spans="2:16">
      <c r="B449" s="141"/>
      <c r="C449" s="141"/>
      <c r="D449" s="141"/>
      <c r="E449" s="142"/>
      <c r="F449" s="142"/>
      <c r="G449" s="142"/>
      <c r="H449" s="142"/>
      <c r="I449" s="142"/>
      <c r="J449" s="142"/>
      <c r="K449" s="142"/>
      <c r="L449" s="142"/>
      <c r="M449" s="142"/>
      <c r="N449" s="142"/>
      <c r="O449" s="142"/>
      <c r="P449" s="142"/>
    </row>
    <row r="450" spans="2:16">
      <c r="B450" s="141"/>
      <c r="C450" s="141"/>
      <c r="D450" s="141"/>
      <c r="E450" s="142"/>
      <c r="F450" s="142"/>
      <c r="G450" s="142"/>
      <c r="H450" s="142"/>
      <c r="I450" s="142"/>
      <c r="J450" s="142"/>
      <c r="K450" s="142"/>
      <c r="L450" s="142"/>
      <c r="M450" s="142"/>
      <c r="N450" s="142"/>
      <c r="O450" s="142"/>
      <c r="P450" s="142"/>
    </row>
    <row r="451" spans="2:16">
      <c r="B451" s="141"/>
      <c r="C451" s="141"/>
      <c r="D451" s="141"/>
      <c r="E451" s="142"/>
      <c r="F451" s="142"/>
      <c r="G451" s="142"/>
      <c r="H451" s="142"/>
      <c r="I451" s="142"/>
      <c r="J451" s="142"/>
      <c r="K451" s="142"/>
      <c r="L451" s="142"/>
      <c r="M451" s="142"/>
      <c r="N451" s="142"/>
      <c r="O451" s="142"/>
      <c r="P451" s="142"/>
    </row>
    <row r="452" spans="2:16">
      <c r="B452" s="141"/>
      <c r="C452" s="141"/>
      <c r="D452" s="141"/>
      <c r="E452" s="142"/>
      <c r="F452" s="142"/>
      <c r="G452" s="142"/>
      <c r="H452" s="142"/>
      <c r="I452" s="142"/>
      <c r="J452" s="142"/>
      <c r="K452" s="142"/>
      <c r="L452" s="142"/>
      <c r="M452" s="142"/>
      <c r="N452" s="142"/>
      <c r="O452" s="142"/>
      <c r="P452" s="142"/>
    </row>
    <row r="453" spans="2:16">
      <c r="B453" s="141"/>
      <c r="C453" s="141"/>
      <c r="D453" s="141"/>
      <c r="E453" s="142"/>
      <c r="F453" s="142"/>
      <c r="G453" s="142"/>
      <c r="H453" s="142"/>
      <c r="I453" s="142"/>
      <c r="J453" s="142"/>
      <c r="K453" s="142"/>
      <c r="L453" s="142"/>
      <c r="M453" s="142"/>
      <c r="N453" s="142"/>
      <c r="O453" s="142"/>
      <c r="P453" s="142"/>
    </row>
    <row r="454" spans="2:16">
      <c r="B454" s="141"/>
      <c r="C454" s="141"/>
      <c r="D454" s="141"/>
      <c r="E454" s="142"/>
      <c r="F454" s="142"/>
      <c r="G454" s="142"/>
      <c r="H454" s="142"/>
      <c r="I454" s="142"/>
      <c r="J454" s="142"/>
      <c r="K454" s="142"/>
      <c r="L454" s="142"/>
      <c r="M454" s="142"/>
      <c r="N454" s="142"/>
      <c r="O454" s="142"/>
      <c r="P454" s="142"/>
    </row>
    <row r="455" spans="2:16">
      <c r="B455" s="141"/>
      <c r="C455" s="141"/>
      <c r="D455" s="141"/>
      <c r="E455" s="142"/>
      <c r="F455" s="142"/>
      <c r="G455" s="142"/>
      <c r="H455" s="142"/>
      <c r="I455" s="142"/>
      <c r="J455" s="142"/>
      <c r="K455" s="142"/>
      <c r="L455" s="142"/>
      <c r="M455" s="142"/>
      <c r="N455" s="142"/>
      <c r="O455" s="142"/>
      <c r="P455" s="142"/>
    </row>
    <row r="456" spans="2:16">
      <c r="B456" s="141"/>
      <c r="C456" s="141"/>
      <c r="D456" s="141"/>
      <c r="E456" s="142"/>
      <c r="F456" s="142"/>
      <c r="G456" s="142"/>
      <c r="H456" s="142"/>
      <c r="I456" s="142"/>
      <c r="J456" s="142"/>
      <c r="K456" s="142"/>
      <c r="L456" s="142"/>
      <c r="M456" s="142"/>
      <c r="N456" s="142"/>
      <c r="O456" s="142"/>
      <c r="P456" s="142"/>
    </row>
    <row r="457" spans="2:16">
      <c r="B457" s="141"/>
      <c r="C457" s="141"/>
      <c r="D457" s="141"/>
      <c r="E457" s="142"/>
      <c r="F457" s="142"/>
      <c r="G457" s="142"/>
      <c r="H457" s="142"/>
      <c r="I457" s="142"/>
      <c r="J457" s="142"/>
      <c r="K457" s="142"/>
      <c r="L457" s="142"/>
      <c r="M457" s="142"/>
      <c r="N457" s="142"/>
      <c r="O457" s="142"/>
      <c r="P457" s="142"/>
    </row>
    <row r="458" spans="2:16">
      <c r="B458" s="141"/>
      <c r="C458" s="141"/>
      <c r="D458" s="141"/>
      <c r="E458" s="142"/>
      <c r="F458" s="142"/>
      <c r="G458" s="142"/>
      <c r="H458" s="142"/>
      <c r="I458" s="142"/>
      <c r="J458" s="142"/>
      <c r="K458" s="142"/>
      <c r="L458" s="142"/>
      <c r="M458" s="142"/>
      <c r="N458" s="142"/>
      <c r="O458" s="142"/>
      <c r="P458" s="142"/>
    </row>
    <row r="459" spans="2:16">
      <c r="B459" s="141"/>
      <c r="C459" s="141"/>
      <c r="D459" s="141"/>
      <c r="E459" s="142"/>
      <c r="F459" s="142"/>
      <c r="G459" s="142"/>
      <c r="H459" s="142"/>
      <c r="I459" s="142"/>
      <c r="J459" s="142"/>
      <c r="K459" s="142"/>
      <c r="L459" s="142"/>
      <c r="M459" s="142"/>
      <c r="N459" s="142"/>
      <c r="O459" s="142"/>
      <c r="P459" s="142"/>
    </row>
    <row r="460" spans="2:16">
      <c r="B460" s="141"/>
      <c r="C460" s="141"/>
      <c r="D460" s="141"/>
      <c r="E460" s="142"/>
      <c r="F460" s="142"/>
      <c r="G460" s="142"/>
      <c r="H460" s="142"/>
      <c r="I460" s="142"/>
      <c r="J460" s="142"/>
      <c r="K460" s="142"/>
      <c r="L460" s="142"/>
      <c r="M460" s="142"/>
      <c r="N460" s="142"/>
      <c r="O460" s="142"/>
      <c r="P460" s="142"/>
    </row>
    <row r="461" spans="2:16">
      <c r="B461" s="141"/>
      <c r="C461" s="141"/>
      <c r="D461" s="141"/>
      <c r="E461" s="142"/>
      <c r="F461" s="142"/>
      <c r="G461" s="142"/>
      <c r="H461" s="142"/>
      <c r="I461" s="142"/>
      <c r="J461" s="142"/>
      <c r="K461" s="142"/>
      <c r="L461" s="142"/>
      <c r="M461" s="142"/>
      <c r="N461" s="142"/>
      <c r="O461" s="142"/>
      <c r="P461" s="142"/>
    </row>
    <row r="462" spans="2:16">
      <c r="B462" s="141"/>
      <c r="C462" s="141"/>
      <c r="D462" s="141"/>
      <c r="E462" s="142"/>
      <c r="F462" s="142"/>
      <c r="G462" s="142"/>
      <c r="H462" s="142"/>
      <c r="I462" s="142"/>
      <c r="J462" s="142"/>
      <c r="K462" s="142"/>
      <c r="L462" s="142"/>
      <c r="M462" s="142"/>
      <c r="N462" s="142"/>
      <c r="O462" s="142"/>
      <c r="P462" s="142"/>
    </row>
    <row r="463" spans="2:16">
      <c r="B463" s="141"/>
      <c r="C463" s="141"/>
      <c r="D463" s="141"/>
      <c r="E463" s="142"/>
      <c r="F463" s="142"/>
      <c r="G463" s="142"/>
      <c r="H463" s="142"/>
      <c r="I463" s="142"/>
      <c r="J463" s="142"/>
      <c r="K463" s="142"/>
      <c r="L463" s="142"/>
      <c r="M463" s="142"/>
      <c r="N463" s="142"/>
      <c r="O463" s="142"/>
      <c r="P463" s="142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1048576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kb4cc1381c4248d7a2dfa3f1be0c86c0 xmlns="a46656d4-8850-49b3-aebd-68bd05f7f43d">
      <Terms xmlns="http://schemas.microsoft.com/office/infopath/2007/PartnerControls"/>
    </kb4cc1381c4248d7a2dfa3f1be0c86c0>
    <n612d9597dc7466f957352ce79be86f3 xmlns="a46656d4-8850-49b3-aebd-68bd05f7f43d">
      <Terms xmlns="http://schemas.microsoft.com/office/infopath/2007/PartnerControls"/>
    </n612d9597dc7466f957352ce79be86f3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ia53b9f18d984e01914f4b79710425b7 xmlns="a46656d4-8850-49b3-aebd-68bd05f7f43d">
      <Terms xmlns="http://schemas.microsoft.com/office/infopath/2007/PartnerControls"/>
    </ia53b9f18d984e01914f4b79710425b7>
    <b76e59bb9f5947a781773f53cc6e9460 xmlns="a46656d4-8850-49b3-aebd-68bd05f7f43d">
      <Terms xmlns="http://schemas.microsoft.com/office/infopath/2007/PartnerControls"/>
    </b76e59bb9f5947a781773f53cc6e9460>
    <j92457fac7d145f98e698f5712f6a6a4 xmlns="a46656d4-8850-49b3-aebd-68bd05f7f43d">
      <Terms xmlns="http://schemas.microsoft.com/office/infopath/2007/PartnerControls"/>
    </j92457fac7d145f98e698f5712f6a6a4>
    <e4b5484c9c824b148c38bfcb2bd74c0d xmlns="a46656d4-8850-49b3-aebd-68bd05f7f43d">
      <Terms xmlns="http://schemas.microsoft.com/office/infopath/2007/PartnerControls"/>
    </e4b5484c9c824b148c38bfcb2bd74c0d>
    <o68cd33f8d3a45abb273b6e406faee3d xmlns="a46656d4-8850-49b3-aebd-68bd05f7f43d">
      <Terms xmlns="http://schemas.microsoft.com/office/infopath/2007/PartnerControls"/>
    </o68cd33f8d3a45abb273b6e406faee3d>
    <o80fb9e8b9d445b0bb174fdcd68ee89c xmlns="a46656d4-8850-49b3-aebd-68bd05f7f43d">
      <Terms xmlns="http://schemas.microsoft.com/office/infopath/2007/PartnerControls"/>
    </o80fb9e8b9d445b0bb174fdcd68ee89c>
    <l34dc5595392493c8311535275827f74 xmlns="a46656d4-8850-49b3-aebd-68bd05f7f43d">
      <Terms xmlns="http://schemas.microsoft.com/office/infopath/2007/PartnerControls"/>
    </l34dc5595392493c8311535275827f74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1F5F5CFC0ED2164DBE963B4B1571B22B" ma:contentTypeVersion="1" ma:contentTypeDescription="צור מסמך חדש." ma:contentTypeScope="" ma:versionID="68643beecda18b4e09cff41c83e0ce36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8146b315fa2ac31dd02d04e15b67ed9e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ia53b9f18d984e01914f4b79710425b7" minOccurs="0"/>
                <xsd:element ref="ns2:TaxCatchAll" minOccurs="0"/>
                <xsd:element ref="ns2:TaxCatchAllLabel" minOccurs="0"/>
                <xsd:element ref="ns2:e4b5484c9c824b148c38bfcb2bd74c0d" minOccurs="0"/>
                <xsd:element ref="ns2:kb4cc1381c4248d7a2dfa3f1be0c86c0" minOccurs="0"/>
                <xsd:element ref="ns2:o80fb9e8b9d445b0bb174fdcd68ee89c" minOccurs="0"/>
                <xsd:element ref="ns2:l34dc5595392493c8311535275827f74" minOccurs="0"/>
                <xsd:element ref="ns2:j92457fac7d145f98e698f5712f6a6a4" minOccurs="0"/>
                <xsd:element ref="ns2:o68cd33f8d3a45abb273b6e406faee3d" minOccurs="0"/>
                <xsd:element ref="ns2:b76e59bb9f5947a781773f53cc6e9460" minOccurs="0"/>
                <xsd:element ref="ns2:e09eddfac2354f9ab04a226e27f86f1f" minOccurs="0"/>
                <xsd:element ref="ns2:aa1c885e8039426686f6c49672b09953" minOccurs="0"/>
                <xsd:element ref="ns2:n612d9597dc7466f957352ce79be86f3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32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33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ia53b9f18d984e01914f4b79710425b7" ma:index="8" nillable="true" ma:taxonomy="true" ma:internalName="ia53b9f18d984e01914f4b79710425b7" ma:taxonomyFieldName="MMDAudience" ma:displayName="MMDAudience" ma:default="" ma:fieldId="{2a53b9f1-8d98-4e01-914f-4b79710425b7}" ma:taxonomyMulti="true" ma:sspId="d827811f-dea7-4a29-b54a-c9228db73c39" ma:termSetId="81e45943-23c2-4109-8875-059bec4079da" ma:anchorId="34070f2b-4092-41f2-8b6e-c220ee347e2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4b5484c9c824b148c38bfcb2bd74c0d" ma:index="12" nillable="true" ma:taxonomy="true" ma:internalName="e4b5484c9c824b148c38bfcb2bd74c0d" ma:taxonomyFieldName="MMDJobDescription" ma:displayName="MMDJobDescription" ma:default="" ma:fieldId="{e4b5484c-9c82-4b14-8c38-bfcb2bd74c0d}" ma:sspId="d827811f-dea7-4a29-b54a-c9228db73c39" ma:termSetId="81e45943-23c2-4109-8875-059bec4079da" ma:anchorId="1a909479-0b01-4d8f-8fb7-cbbc1687e8f1" ma:open="false" ma:isKeyword="false">
      <xsd:complexType>
        <xsd:sequence>
          <xsd:element ref="pc:Terms" minOccurs="0" maxOccurs="1"/>
        </xsd:sequence>
      </xsd:complexType>
    </xsd:element>
    <xsd:element name="kb4cc1381c4248d7a2dfa3f1be0c86c0" ma:index="14" nillable="true" ma:taxonomy="true" ma:internalName="kb4cc1381c4248d7a2dfa3f1be0c86c0" ma:taxonomyFieldName="MMDKeywords" ma:displayName="MMDKeywords" ma:default="" ma:fieldId="{4b4cc138-1c42-48d7-a2df-a3f1be0c86c0}" ma:taxonomyMulti="true" ma:sspId="d827811f-dea7-4a29-b54a-c9228db73c39" ma:termSetId="81e45943-23c2-4109-8875-059bec4079da" ma:anchorId="15d331fa-6baa-448e-8759-7c342d8402ea" ma:open="false" ma:isKeyword="false">
      <xsd:complexType>
        <xsd:sequence>
          <xsd:element ref="pc:Terms" minOccurs="0" maxOccurs="1"/>
        </xsd:sequence>
      </xsd:complexType>
    </xsd:element>
    <xsd:element name="o80fb9e8b9d445b0bb174fdcd68ee89c" ma:index="16" nillable="true" ma:taxonomy="true" ma:internalName="o80fb9e8b9d445b0bb174fdcd68ee89c" ma:taxonomyFieldName="MMDLiveEvent" ma:displayName="MMDLiveEvent" ma:default="" ma:fieldId="{880fb9e8-b9d4-45b0-bb17-4fdcd68ee89c}" ma:sspId="d827811f-dea7-4a29-b54a-c9228db73c39" ma:termSetId="81e45943-23c2-4109-8875-059bec4079da" ma:anchorId="5e8b8ad0-eeb0-4bda-9bef-7517a1f3340f" ma:open="false" ma:isKeyword="false">
      <xsd:complexType>
        <xsd:sequence>
          <xsd:element ref="pc:Terms" minOccurs="0" maxOccurs="1"/>
        </xsd:sequence>
      </xsd:complexType>
    </xsd:element>
    <xsd:element name="l34dc5595392493c8311535275827f74" ma:index="18" nillable="true" ma:taxonomy="true" ma:internalName="l34dc5595392493c8311535275827f74" ma:taxonomyFieldName="MMDResponsibleOffice" ma:displayName="MMDResponsibleOffice" ma:default="" ma:fieldId="{534dc559-5392-493c-8311-535275827f74}" ma:sspId="d827811f-dea7-4a29-b54a-c9228db73c39" ma:termSetId="81e45943-23c2-4109-8875-059bec4079da" ma:anchorId="23eeccfc-9988-4d51-b789-d1a77ea8348c" ma:open="false" ma:isKeyword="false">
      <xsd:complexType>
        <xsd:sequence>
          <xsd:element ref="pc:Terms" minOccurs="0" maxOccurs="1"/>
        </xsd:sequence>
      </xsd:complexType>
    </xsd:element>
    <xsd:element name="j92457fac7d145f98e698f5712f6a6a4" ma:index="20" nillable="true" ma:taxonomy="true" ma:internalName="j92457fac7d145f98e698f5712f6a6a4" ma:taxonomyFieldName="MMDResponsibleUnit" ma:displayName="MMDResponsibleUnit" ma:default="" ma:fieldId="{392457fa-c7d1-45f9-8e69-8f5712f6a6a4}" ma:sspId="d827811f-dea7-4a29-b54a-c9228db73c39" ma:termSetId="81e45943-23c2-4109-8875-059bec4079da" ma:anchorId="3bdf475d-e38d-4b34-8299-73c2066d8322" ma:open="false" ma:isKeyword="false">
      <xsd:complexType>
        <xsd:sequence>
          <xsd:element ref="pc:Terms" minOccurs="0" maxOccurs="1"/>
        </xsd:sequence>
      </xsd:complexType>
    </xsd:element>
    <xsd:element name="o68cd33f8d3a45abb273b6e406faee3d" ma:index="22" nillable="true" ma:taxonomy="true" ma:internalName="o68cd33f8d3a45abb273b6e406faee3d" ma:taxonomyFieldName="MMDServiceLang" ma:displayName="MMDServiceLang" ma:default="" ma:fieldId="{868cd33f-8d3a-45ab-b273-b6e406faee3d}" ma:sspId="d827811f-dea7-4a29-b54a-c9228db73c39" ma:termSetId="81e45943-23c2-4109-8875-059bec4079da" ma:anchorId="f399919e-8697-409a-aaea-d4e5d2844d8b" ma:open="false" ma:isKeyword="false">
      <xsd:complexType>
        <xsd:sequence>
          <xsd:element ref="pc:Terms" minOccurs="0" maxOccurs="1"/>
        </xsd:sequence>
      </xsd:complexType>
    </xsd:element>
    <xsd:element name="b76e59bb9f5947a781773f53cc6e9460" ma:index="24" nillable="true" ma:taxonomy="true" ma:internalName="b76e59bb9f5947a781773f53cc6e9460" ma:taxonomyFieldName="MMDStatus" ma:displayName="MMDStatus" ma:default="" ma:fieldId="{b76e59bb-9f59-47a7-8177-3f53cc6e9460}" ma:sspId="d827811f-dea7-4a29-b54a-c9228db73c39" ma:termSetId="81e45943-23c2-4109-8875-059bec4079da" ma:anchorId="16fb90fa-07e3-45cb-b262-12779a7ad9f7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26" nillable="true" ma:taxonomy="true" ma:internalName="e09eddfac2354f9ab04a226e27f86f1f" ma:taxonomyFieldName="MMDSubjects" ma:displayName="MMD נושאים" ma:default="" ma:fieldId="{e09eddfa-c235-4f9a-b04a-226e27f86f1f}" ma:taxonomyMulti="true" ma:sspId="d827811f-dea7-4a29-b54a-c9228db73c39" ma:termSetId="81e45943-23c2-4109-8875-059bec4079da" ma:anchorId="fe51dda7-6a1b-4b64-af2c-7200e1ef7e7a" ma:open="false" ma:isKeyword="false">
      <xsd:complexType>
        <xsd:sequence>
          <xsd:element ref="pc:Terms" minOccurs="0" maxOccurs="1"/>
        </xsd:sequence>
      </xsd:complexType>
    </xsd:element>
    <xsd:element name="aa1c885e8039426686f6c49672b09953" ma:index="28" nillable="true" ma:taxonomy="true" ma:internalName="aa1c885e8039426686f6c49672b09953" ma:taxonomyFieldName="MMDTypes" ma:displayName="MMDTypes" ma:default="" ma:fieldId="{aa1c885e-8039-4266-86f6-c49672b09953}" ma:sspId="d827811f-dea7-4a29-b54a-c9228db73c39" ma:termSetId="81e45943-23c2-4109-8875-059bec4079da" ma:anchorId="226f2308-be0c-4e06-b36e-423ee4befb74" ma:open="false" ma:isKeyword="false">
      <xsd:complexType>
        <xsd:sequence>
          <xsd:element ref="pc:Terms" minOccurs="0" maxOccurs="1"/>
        </xsd:sequence>
      </xsd:complexType>
    </xsd:element>
    <xsd:element name="n612d9597dc7466f957352ce79be86f3" ma:index="30" nillable="true" ma:taxonomy="true" ma:internalName="n612d9597dc7466f957352ce79be86f3" ma:taxonomyFieldName="MMDUnitsName" ma:displayName="MMDUnitsName" ma:default="" ma:fieldId="{7612d959-7dc7-466f-9573-52ce79be86f3}" ma:sspId="d827811f-dea7-4a29-b54a-c9228db73c39" ma:termSetId="81e45943-23c2-4109-8875-059bec4079da" ma:anchorId="625c2686-859d-4ced-94f0-7dded8208e47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43379C-934C-47E9-99BB-CCC19D05E2B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C070A1-B1B4-443C-95AE-F1F3DD5ABB3F}">
  <ds:schemaRefs>
    <ds:schemaRef ds:uri="a46656d4-8850-49b3-aebd-68bd05f7f43d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sharepoint/v3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12FD428-5E9A-4679-88D1-26C8D65AEF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46656d4-8850-49b3-aebd-68bd05f7f4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29</vt:i4>
      </vt:variant>
    </vt:vector>
  </HeadingPairs>
  <TitlesOfParts>
    <vt:vector size="59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קרנות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'תעודות התחייבות ממשלתיות'!adi_1212</vt:lpstr>
      <vt:lpstr>'לא סחיר - אופציות'!print_adi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'קרנות סל'!Print_Area</vt:lpstr>
      <vt:lpstr>'תעודות התחייבות ממשלתיות'!Print_Area</vt:lpstr>
      <vt:lpstr>'תעודות חוב מסחריות '!Print_Area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ב- עמיתים או מבוטחים-תאריך עדכון 3.9.2017- החל מדיווח בגין רבעון רביעי 2017</dc:title>
  <dc:creator>גיא</dc:creator>
  <cp:lastModifiedBy>אולה קלוקוב</cp:lastModifiedBy>
  <cp:lastPrinted>2017-05-01T10:11:51Z</cp:lastPrinted>
  <dcterms:created xsi:type="dcterms:W3CDTF">2005-07-19T07:39:38Z</dcterms:created>
  <dcterms:modified xsi:type="dcterms:W3CDTF">2023-03-01T09:07:55Z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0x0101001F5F5CFC0ED2164DBE963B4B1571B22B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</Properties>
</file>