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itaikatz.github.io\assets\posts\nobel\"/>
    </mc:Choice>
  </mc:AlternateContent>
  <bookViews>
    <workbookView xWindow="0" yWindow="0" windowWidth="19200" windowHeight="6950" activeTab="2"/>
  </bookViews>
  <sheets>
    <sheet name="nobel_data" sheetId="1" r:id="rId1"/>
    <sheet name="Citations" sheetId="2" r:id="rId2"/>
    <sheet name="Graphs" sheetId="15" r:id="rId3"/>
    <sheet name="1900" sheetId="3" r:id="rId4"/>
    <sheet name="1910" sheetId="4" r:id="rId5"/>
    <sheet name="1920" sheetId="5" r:id="rId6"/>
    <sheet name="1930" sheetId="6" r:id="rId7"/>
    <sheet name="1940" sheetId="7" r:id="rId8"/>
    <sheet name="1950" sheetId="8" r:id="rId9"/>
    <sheet name="1960" sheetId="9" r:id="rId10"/>
    <sheet name="1970" sheetId="10" r:id="rId11"/>
    <sheet name="1980" sheetId="11" r:id="rId12"/>
    <sheet name="1990" sheetId="12" r:id="rId13"/>
    <sheet name="2000" sheetId="13" r:id="rId14"/>
    <sheet name="2010" sheetId="14" r:id="rId15"/>
  </sheets>
  <calcPr calcId="171027"/>
</workbook>
</file>

<file path=xl/calcChain.xml><?xml version="1.0" encoding="utf-8"?>
<calcChain xmlns="http://schemas.openxmlformats.org/spreadsheetml/2006/main">
  <c r="P6" i="14" l="1"/>
  <c r="W10" i="14"/>
  <c r="W6" i="14"/>
  <c r="P6" i="13"/>
  <c r="W6" i="13"/>
  <c r="W7" i="13"/>
  <c r="W8" i="13"/>
  <c r="W9" i="13"/>
  <c r="W10" i="13"/>
  <c r="W11" i="13"/>
  <c r="W12" i="13"/>
  <c r="W13" i="13"/>
  <c r="W14" i="13"/>
  <c r="W6" i="12"/>
  <c r="W7" i="12"/>
  <c r="W8" i="12"/>
  <c r="W9" i="12"/>
  <c r="P6" i="12" s="1"/>
  <c r="W10" i="12"/>
  <c r="W11" i="12"/>
  <c r="W12" i="12"/>
  <c r="W13" i="12"/>
  <c r="W14" i="12"/>
  <c r="W6" i="11"/>
  <c r="W7" i="11"/>
  <c r="W8" i="11"/>
  <c r="P6" i="11" s="1"/>
  <c r="W9" i="11"/>
  <c r="W10" i="11"/>
  <c r="W11" i="11"/>
  <c r="W12" i="11"/>
  <c r="W13" i="11"/>
  <c r="W14" i="11"/>
  <c r="W6" i="10"/>
  <c r="W7" i="10"/>
  <c r="W8" i="10"/>
  <c r="W9" i="10"/>
  <c r="W10" i="10"/>
  <c r="W11" i="10"/>
  <c r="W12" i="10"/>
  <c r="W13" i="10"/>
  <c r="W14" i="10"/>
  <c r="W6" i="9"/>
  <c r="W7" i="9"/>
  <c r="W8" i="9"/>
  <c r="W9" i="9"/>
  <c r="P6" i="9" s="1"/>
  <c r="W10" i="9"/>
  <c r="W11" i="9"/>
  <c r="W12" i="9"/>
  <c r="W13" i="9"/>
  <c r="W14" i="9"/>
  <c r="W6" i="8"/>
  <c r="W7" i="8"/>
  <c r="W8" i="8"/>
  <c r="W9" i="8"/>
  <c r="P6" i="8" s="1"/>
  <c r="W10" i="8"/>
  <c r="W11" i="8"/>
  <c r="W12" i="8"/>
  <c r="W13" i="8"/>
  <c r="W14" i="8"/>
  <c r="P6" i="7"/>
  <c r="W6" i="7"/>
  <c r="W7" i="7"/>
  <c r="W8" i="7"/>
  <c r="W9" i="7"/>
  <c r="W10" i="7"/>
  <c r="W11" i="7"/>
  <c r="W12" i="7"/>
  <c r="W13" i="7"/>
  <c r="W14" i="7"/>
  <c r="W7" i="6"/>
  <c r="W10" i="6"/>
  <c r="W11" i="6"/>
  <c r="W12" i="6"/>
  <c r="W13" i="6"/>
  <c r="W14" i="6"/>
  <c r="W12" i="5"/>
  <c r="P6" i="5" s="1"/>
  <c r="W13" i="5"/>
  <c r="W14" i="5"/>
  <c r="P6" i="10"/>
  <c r="P6" i="6"/>
  <c r="V13" i="13"/>
  <c r="U13" i="13"/>
  <c r="T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T6" i="13"/>
  <c r="V5" i="13"/>
  <c r="U5" i="13"/>
  <c r="T5" i="13"/>
  <c r="V14" i="12"/>
  <c r="U14" i="12"/>
  <c r="T14" i="12"/>
  <c r="V13" i="12"/>
  <c r="U13" i="12"/>
  <c r="T13" i="12"/>
  <c r="V12" i="12"/>
  <c r="U12" i="12"/>
  <c r="T12" i="12"/>
  <c r="V11" i="12"/>
  <c r="U11" i="12"/>
  <c r="T11" i="12"/>
  <c r="V10" i="12"/>
  <c r="U10" i="12"/>
  <c r="T10" i="12"/>
  <c r="V9" i="12"/>
  <c r="U9" i="12"/>
  <c r="T9" i="12"/>
  <c r="V8" i="12"/>
  <c r="U8" i="12"/>
  <c r="T8" i="12"/>
  <c r="V7" i="12"/>
  <c r="U7" i="12"/>
  <c r="T7" i="12"/>
  <c r="V6" i="12"/>
  <c r="U6" i="12"/>
  <c r="T6" i="12"/>
  <c r="V5" i="12"/>
  <c r="U5" i="12"/>
  <c r="T5" i="12"/>
  <c r="V14" i="11"/>
  <c r="U14" i="11"/>
  <c r="T14" i="11"/>
  <c r="V13" i="11"/>
  <c r="U13" i="11"/>
  <c r="T13" i="11"/>
  <c r="V12" i="11"/>
  <c r="U12" i="11"/>
  <c r="T12" i="11"/>
  <c r="V11" i="11"/>
  <c r="U11" i="11"/>
  <c r="T11" i="11"/>
  <c r="V10" i="11"/>
  <c r="U10" i="11"/>
  <c r="T10" i="11"/>
  <c r="V9" i="11"/>
  <c r="U9" i="11"/>
  <c r="T9" i="11"/>
  <c r="V8" i="11"/>
  <c r="U8" i="11"/>
  <c r="T8" i="11"/>
  <c r="V7" i="11"/>
  <c r="U7" i="11"/>
  <c r="T7" i="11"/>
  <c r="V6" i="11"/>
  <c r="U6" i="11"/>
  <c r="T6" i="11"/>
  <c r="V5" i="11"/>
  <c r="U5" i="11"/>
  <c r="T5" i="11"/>
  <c r="W5" i="11" s="1"/>
  <c r="V14" i="10"/>
  <c r="U14" i="10"/>
  <c r="T14" i="10"/>
  <c r="V13" i="10"/>
  <c r="U13" i="10"/>
  <c r="T13" i="10"/>
  <c r="V12" i="10"/>
  <c r="U12" i="10"/>
  <c r="T12" i="10"/>
  <c r="V11" i="10"/>
  <c r="U11" i="10"/>
  <c r="T11" i="10"/>
  <c r="V10" i="10"/>
  <c r="U10" i="10"/>
  <c r="T10" i="10"/>
  <c r="V9" i="10"/>
  <c r="U9" i="10"/>
  <c r="T9" i="10"/>
  <c r="V8" i="10"/>
  <c r="U8" i="10"/>
  <c r="T8" i="10"/>
  <c r="V7" i="10"/>
  <c r="U7" i="10"/>
  <c r="T7" i="10"/>
  <c r="V6" i="10"/>
  <c r="U6" i="10"/>
  <c r="T6" i="10"/>
  <c r="V5" i="10"/>
  <c r="U5" i="10"/>
  <c r="T5" i="10"/>
  <c r="W5" i="10" s="1"/>
  <c r="V14" i="9"/>
  <c r="U14" i="9"/>
  <c r="T14" i="9"/>
  <c r="V13" i="9"/>
  <c r="U13" i="9"/>
  <c r="T13" i="9"/>
  <c r="V12" i="9"/>
  <c r="U12" i="9"/>
  <c r="T12" i="9"/>
  <c r="V11" i="9"/>
  <c r="U11" i="9"/>
  <c r="T11" i="9"/>
  <c r="V10" i="9"/>
  <c r="U10" i="9"/>
  <c r="T10" i="9"/>
  <c r="V9" i="9"/>
  <c r="U9" i="9"/>
  <c r="T9" i="9"/>
  <c r="V8" i="9"/>
  <c r="U8" i="9"/>
  <c r="T8" i="9"/>
  <c r="V7" i="9"/>
  <c r="U7" i="9"/>
  <c r="T7" i="9"/>
  <c r="V6" i="9"/>
  <c r="U6" i="9"/>
  <c r="T6" i="9"/>
  <c r="V5" i="9"/>
  <c r="U5" i="9"/>
  <c r="T5" i="9"/>
  <c r="W5" i="9" s="1"/>
  <c r="V14" i="8"/>
  <c r="U14" i="8"/>
  <c r="T14" i="8"/>
  <c r="V13" i="8"/>
  <c r="U13" i="8"/>
  <c r="T13" i="8"/>
  <c r="V12" i="8"/>
  <c r="U12" i="8"/>
  <c r="T12" i="8"/>
  <c r="V11" i="8"/>
  <c r="U11" i="8"/>
  <c r="T11" i="8"/>
  <c r="V10" i="8"/>
  <c r="U10" i="8"/>
  <c r="T10" i="8"/>
  <c r="V9" i="8"/>
  <c r="U9" i="8"/>
  <c r="T9" i="8"/>
  <c r="V8" i="8"/>
  <c r="U8" i="8"/>
  <c r="T8" i="8"/>
  <c r="V7" i="8"/>
  <c r="U7" i="8"/>
  <c r="T7" i="8"/>
  <c r="V6" i="8"/>
  <c r="U6" i="8"/>
  <c r="T6" i="8"/>
  <c r="V5" i="8"/>
  <c r="U5" i="8"/>
  <c r="T5" i="8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W5" i="7" s="1"/>
  <c r="V14" i="6"/>
  <c r="U14" i="6"/>
  <c r="T14" i="6"/>
  <c r="V13" i="6"/>
  <c r="U13" i="6"/>
  <c r="T13" i="6"/>
  <c r="V12" i="6"/>
  <c r="U12" i="6"/>
  <c r="T12" i="6"/>
  <c r="V11" i="6"/>
  <c r="U11" i="6"/>
  <c r="T11" i="6"/>
  <c r="V10" i="6"/>
  <c r="U10" i="6"/>
  <c r="T10" i="6"/>
  <c r="V9" i="6"/>
  <c r="U9" i="6"/>
  <c r="T9" i="6"/>
  <c r="V8" i="6"/>
  <c r="U8" i="6"/>
  <c r="T8" i="6"/>
  <c r="V7" i="6"/>
  <c r="U7" i="6"/>
  <c r="T7" i="6"/>
  <c r="V6" i="6"/>
  <c r="U6" i="6"/>
  <c r="T6" i="6"/>
  <c r="V5" i="6"/>
  <c r="U5" i="6"/>
  <c r="T5" i="6"/>
  <c r="W5" i="6" s="1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W9" i="5" s="1"/>
  <c r="V8" i="5"/>
  <c r="U8" i="5"/>
  <c r="T8" i="5"/>
  <c r="V7" i="5"/>
  <c r="U7" i="5"/>
  <c r="T7" i="5"/>
  <c r="V6" i="5"/>
  <c r="U6" i="5"/>
  <c r="T6" i="5"/>
  <c r="V5" i="5"/>
  <c r="U5" i="5"/>
  <c r="T5" i="5"/>
  <c r="W5" i="5" s="1"/>
  <c r="P6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W8" i="4" s="1"/>
  <c r="V7" i="4"/>
  <c r="U7" i="4"/>
  <c r="T7" i="4"/>
  <c r="W7" i="4" s="1"/>
  <c r="V6" i="4"/>
  <c r="U6" i="4"/>
  <c r="T6" i="4"/>
  <c r="W6" i="4" s="1"/>
  <c r="V5" i="4"/>
  <c r="U5" i="4"/>
  <c r="T5" i="4"/>
  <c r="P6" i="3"/>
  <c r="W6" i="3"/>
  <c r="W7" i="3"/>
  <c r="W8" i="3"/>
  <c r="W9" i="3"/>
  <c r="W10" i="3"/>
  <c r="W11" i="3"/>
  <c r="W12" i="3"/>
  <c r="W13" i="3"/>
  <c r="W14" i="3"/>
  <c r="W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V5" i="3"/>
  <c r="U5" i="3"/>
  <c r="T6" i="3"/>
  <c r="T7" i="3"/>
  <c r="T8" i="3"/>
  <c r="T9" i="3"/>
  <c r="T10" i="3"/>
  <c r="T11" i="3"/>
  <c r="T12" i="3"/>
  <c r="T13" i="3"/>
  <c r="T14" i="3"/>
  <c r="T5" i="3"/>
  <c r="AJ2" i="1"/>
  <c r="AM2" i="1" s="1"/>
  <c r="AN2" i="1" s="1"/>
  <c r="O7" i="12"/>
  <c r="N7" i="12"/>
  <c r="Q3" i="12"/>
  <c r="P3" i="12"/>
  <c r="O3" i="12"/>
  <c r="N3" i="12"/>
  <c r="O7" i="11"/>
  <c r="N7" i="11"/>
  <c r="Q3" i="11"/>
  <c r="P3" i="11"/>
  <c r="O3" i="11"/>
  <c r="N3" i="11"/>
  <c r="O7" i="10"/>
  <c r="N7" i="10"/>
  <c r="Q3" i="10"/>
  <c r="P3" i="10"/>
  <c r="O3" i="10"/>
  <c r="N3" i="10"/>
  <c r="O7" i="9"/>
  <c r="N7" i="9"/>
  <c r="Q3" i="9"/>
  <c r="P3" i="9"/>
  <c r="O3" i="9"/>
  <c r="N3" i="9"/>
  <c r="O7" i="8"/>
  <c r="N7" i="8"/>
  <c r="Q3" i="8"/>
  <c r="P3" i="8"/>
  <c r="O3" i="8"/>
  <c r="N3" i="8"/>
  <c r="O7" i="7"/>
  <c r="N7" i="7"/>
  <c r="Q3" i="7"/>
  <c r="P3" i="7"/>
  <c r="O3" i="7"/>
  <c r="N3" i="7"/>
  <c r="O7" i="6"/>
  <c r="N7" i="6"/>
  <c r="Q3" i="6"/>
  <c r="P3" i="6"/>
  <c r="O3" i="6"/>
  <c r="N3" i="6"/>
  <c r="O7" i="5"/>
  <c r="N7" i="5"/>
  <c r="Q3" i="5"/>
  <c r="P3" i="5"/>
  <c r="O3" i="5"/>
  <c r="N3" i="5"/>
  <c r="O7" i="13"/>
  <c r="N7" i="13"/>
  <c r="O7" i="4"/>
  <c r="N7" i="4"/>
  <c r="O7" i="3"/>
  <c r="N7" i="3"/>
  <c r="Q3" i="4"/>
  <c r="P3" i="4"/>
  <c r="Q3" i="13"/>
  <c r="P3" i="13"/>
  <c r="Q3" i="3"/>
  <c r="P3" i="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N3" i="3" s="1"/>
  <c r="J22" i="3"/>
  <c r="I22" i="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O3" i="13" s="1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5" i="4"/>
  <c r="I15" i="4"/>
  <c r="J14" i="4"/>
  <c r="I14" i="4"/>
  <c r="J13" i="4"/>
  <c r="I13" i="4"/>
  <c r="J12" i="4"/>
  <c r="I12" i="4"/>
  <c r="J11" i="4"/>
  <c r="I11" i="4"/>
  <c r="J10" i="4"/>
  <c r="I10" i="4"/>
  <c r="O3" i="4" s="1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Z3" i="3" s="1"/>
  <c r="J11" i="3"/>
  <c r="I11" i="3"/>
  <c r="I2" i="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J21" i="11"/>
  <c r="I21" i="11"/>
  <c r="J20" i="11"/>
  <c r="I20" i="11"/>
  <c r="J19" i="11"/>
  <c r="I19" i="11"/>
  <c r="J18" i="11"/>
  <c r="I18" i="11"/>
  <c r="J17" i="11"/>
  <c r="I17" i="11"/>
  <c r="AL16" i="11"/>
  <c r="AK16" i="11"/>
  <c r="AJ16" i="11"/>
  <c r="J16" i="11"/>
  <c r="I16" i="11"/>
  <c r="AL15" i="11"/>
  <c r="AK15" i="11"/>
  <c r="AJ15" i="11"/>
  <c r="J15" i="11"/>
  <c r="I15" i="11"/>
  <c r="AL14" i="11"/>
  <c r="AK14" i="11"/>
  <c r="AJ14" i="11"/>
  <c r="J14" i="11"/>
  <c r="I14" i="11"/>
  <c r="AL13" i="11"/>
  <c r="AK13" i="11"/>
  <c r="AJ13" i="11"/>
  <c r="AM13" i="11" s="1"/>
  <c r="J13" i="11"/>
  <c r="I13" i="11"/>
  <c r="AL12" i="11"/>
  <c r="AK12" i="11"/>
  <c r="AJ12" i="11"/>
  <c r="J12" i="11"/>
  <c r="I12" i="11"/>
  <c r="AL11" i="11"/>
  <c r="AK11" i="11"/>
  <c r="AJ11" i="11"/>
  <c r="J11" i="11"/>
  <c r="I11" i="11"/>
  <c r="AL10" i="11"/>
  <c r="AK10" i="11"/>
  <c r="AJ10" i="11"/>
  <c r="J10" i="11"/>
  <c r="I10" i="11"/>
  <c r="AL9" i="11"/>
  <c r="AK9" i="11"/>
  <c r="AJ9" i="11"/>
  <c r="AM9" i="11" s="1"/>
  <c r="J9" i="11"/>
  <c r="I9" i="11"/>
  <c r="AL8" i="11"/>
  <c r="AK8" i="11"/>
  <c r="AJ8" i="11"/>
  <c r="J8" i="11"/>
  <c r="I8" i="11"/>
  <c r="AL7" i="11"/>
  <c r="AK7" i="11"/>
  <c r="AJ7" i="11"/>
  <c r="J7" i="11"/>
  <c r="I7" i="11"/>
  <c r="AL6" i="11"/>
  <c r="AK6" i="11"/>
  <c r="AJ6" i="11"/>
  <c r="J6" i="11"/>
  <c r="I6" i="11"/>
  <c r="AL5" i="11"/>
  <c r="AK5" i="11"/>
  <c r="AJ5" i="11"/>
  <c r="J5" i="11"/>
  <c r="I5" i="11"/>
  <c r="AL4" i="11"/>
  <c r="AK4" i="11"/>
  <c r="AJ4" i="11"/>
  <c r="AM4" i="11" s="1"/>
  <c r="J4" i="11"/>
  <c r="I4" i="11"/>
  <c r="AL3" i="11"/>
  <c r="AK3" i="11"/>
  <c r="AJ3" i="11"/>
  <c r="J3" i="11"/>
  <c r="I3" i="11"/>
  <c r="AM2" i="11"/>
  <c r="AL2" i="11"/>
  <c r="AK2" i="11"/>
  <c r="AJ2" i="11"/>
  <c r="J2" i="11"/>
  <c r="I2" i="11"/>
  <c r="AL16" i="10"/>
  <c r="AK16" i="10"/>
  <c r="AJ16" i="10"/>
  <c r="J16" i="10"/>
  <c r="I16" i="10"/>
  <c r="AL15" i="10"/>
  <c r="AK15" i="10"/>
  <c r="AJ15" i="10"/>
  <c r="J15" i="10"/>
  <c r="I15" i="10"/>
  <c r="AL14" i="10"/>
  <c r="AK14" i="10"/>
  <c r="AJ14" i="10"/>
  <c r="J14" i="10"/>
  <c r="I14" i="10"/>
  <c r="AL13" i="10"/>
  <c r="AK13" i="10"/>
  <c r="AJ13" i="10"/>
  <c r="AM13" i="10" s="1"/>
  <c r="J13" i="10"/>
  <c r="I13" i="10"/>
  <c r="AL12" i="10"/>
  <c r="AK12" i="10"/>
  <c r="AJ12" i="10"/>
  <c r="J12" i="10"/>
  <c r="I12" i="10"/>
  <c r="AL11" i="10"/>
  <c r="AK11" i="10"/>
  <c r="AJ11" i="10"/>
  <c r="J11" i="10"/>
  <c r="I11" i="10"/>
  <c r="AL10" i="10"/>
  <c r="AK10" i="10"/>
  <c r="AJ10" i="10"/>
  <c r="J10" i="10"/>
  <c r="I10" i="10"/>
  <c r="AL9" i="10"/>
  <c r="AK9" i="10"/>
  <c r="AJ9" i="10"/>
  <c r="AM9" i="10" s="1"/>
  <c r="J9" i="10"/>
  <c r="I9" i="10"/>
  <c r="AL8" i="10"/>
  <c r="AK8" i="10"/>
  <c r="AJ8" i="10"/>
  <c r="J8" i="10"/>
  <c r="I8" i="10"/>
  <c r="AL7" i="10"/>
  <c r="AM7" i="10" s="1"/>
  <c r="AK7" i="10"/>
  <c r="AJ7" i="10"/>
  <c r="J7" i="10"/>
  <c r="I7" i="10"/>
  <c r="AL6" i="10"/>
  <c r="AK6" i="10"/>
  <c r="AJ6" i="10"/>
  <c r="J6" i="10"/>
  <c r="I6" i="10"/>
  <c r="AL5" i="10"/>
  <c r="AK5" i="10"/>
  <c r="AJ5" i="10"/>
  <c r="AM5" i="10" s="1"/>
  <c r="J5" i="10"/>
  <c r="I5" i="10"/>
  <c r="AL4" i="10"/>
  <c r="AK4" i="10"/>
  <c r="AM4" i="10" s="1"/>
  <c r="AJ4" i="10"/>
  <c r="J4" i="10"/>
  <c r="I4" i="10"/>
  <c r="AL3" i="10"/>
  <c r="AK3" i="10"/>
  <c r="AJ3" i="10"/>
  <c r="J3" i="10"/>
  <c r="I3" i="10"/>
  <c r="AL2" i="10"/>
  <c r="AK2" i="10"/>
  <c r="AJ2" i="10"/>
  <c r="J2" i="10"/>
  <c r="I2" i="10"/>
  <c r="AL16" i="9"/>
  <c r="AK16" i="9"/>
  <c r="AJ16" i="9"/>
  <c r="J16" i="9"/>
  <c r="I16" i="9"/>
  <c r="AL15" i="9"/>
  <c r="AK15" i="9"/>
  <c r="AJ15" i="9"/>
  <c r="J15" i="9"/>
  <c r="I15" i="9"/>
  <c r="AL14" i="9"/>
  <c r="AK14" i="9"/>
  <c r="AJ14" i="9"/>
  <c r="J14" i="9"/>
  <c r="I14" i="9"/>
  <c r="AL13" i="9"/>
  <c r="AK13" i="9"/>
  <c r="AJ13" i="9"/>
  <c r="J13" i="9"/>
  <c r="I13" i="9"/>
  <c r="AL12" i="9"/>
  <c r="AK12" i="9"/>
  <c r="AJ12" i="9"/>
  <c r="J12" i="9"/>
  <c r="I12" i="9"/>
  <c r="AL11" i="9"/>
  <c r="AK11" i="9"/>
  <c r="AJ11" i="9"/>
  <c r="J11" i="9"/>
  <c r="I11" i="9"/>
  <c r="AL10" i="9"/>
  <c r="AK10" i="9"/>
  <c r="AJ10" i="9"/>
  <c r="J10" i="9"/>
  <c r="I10" i="9"/>
  <c r="AL9" i="9"/>
  <c r="AK9" i="9"/>
  <c r="AJ9" i="9"/>
  <c r="J9" i="9"/>
  <c r="I9" i="9"/>
  <c r="AL8" i="9"/>
  <c r="AK8" i="9"/>
  <c r="AJ8" i="9"/>
  <c r="J8" i="9"/>
  <c r="I8" i="9"/>
  <c r="AL7" i="9"/>
  <c r="AK7" i="9"/>
  <c r="AJ7" i="9"/>
  <c r="AM7" i="9" s="1"/>
  <c r="J7" i="9"/>
  <c r="I7" i="9"/>
  <c r="AL6" i="9"/>
  <c r="AK6" i="9"/>
  <c r="AJ6" i="9"/>
  <c r="J6" i="9"/>
  <c r="I6" i="9"/>
  <c r="AL5" i="9"/>
  <c r="AK5" i="9"/>
  <c r="AM5" i="9" s="1"/>
  <c r="AJ5" i="9"/>
  <c r="J5" i="9"/>
  <c r="I5" i="9"/>
  <c r="AL4" i="9"/>
  <c r="AK4" i="9"/>
  <c r="AJ4" i="9"/>
  <c r="J4" i="9"/>
  <c r="I4" i="9"/>
  <c r="AL3" i="9"/>
  <c r="AK3" i="9"/>
  <c r="AJ3" i="9"/>
  <c r="AM3" i="9" s="1"/>
  <c r="J3" i="9"/>
  <c r="I3" i="9"/>
  <c r="AL2" i="9"/>
  <c r="AK2" i="9"/>
  <c r="AJ2" i="9"/>
  <c r="J2" i="9"/>
  <c r="I2" i="9"/>
  <c r="AL15" i="8"/>
  <c r="AK15" i="8"/>
  <c r="AJ15" i="8"/>
  <c r="AM15" i="8" s="1"/>
  <c r="J15" i="8"/>
  <c r="I15" i="8"/>
  <c r="AL14" i="8"/>
  <c r="AK14" i="8"/>
  <c r="AJ14" i="8"/>
  <c r="J14" i="8"/>
  <c r="I14" i="8"/>
  <c r="AL13" i="8"/>
  <c r="AK13" i="8"/>
  <c r="AJ13" i="8"/>
  <c r="J13" i="8"/>
  <c r="I13" i="8"/>
  <c r="AL12" i="8"/>
  <c r="AK12" i="8"/>
  <c r="AJ12" i="8"/>
  <c r="J12" i="8"/>
  <c r="I12" i="8"/>
  <c r="AL11" i="8"/>
  <c r="AK11" i="8"/>
  <c r="AJ11" i="8"/>
  <c r="J11" i="8"/>
  <c r="I11" i="8"/>
  <c r="AL10" i="8"/>
  <c r="AK10" i="8"/>
  <c r="AJ10" i="8"/>
  <c r="AM10" i="8" s="1"/>
  <c r="J10" i="8"/>
  <c r="I10" i="8"/>
  <c r="AL9" i="8"/>
  <c r="AK9" i="8"/>
  <c r="AJ9" i="8"/>
  <c r="J9" i="8"/>
  <c r="I9" i="8"/>
  <c r="AL8" i="8"/>
  <c r="AK8" i="8"/>
  <c r="AJ8" i="8"/>
  <c r="J8" i="8"/>
  <c r="I8" i="8"/>
  <c r="AL7" i="8"/>
  <c r="AK7" i="8"/>
  <c r="AJ7" i="8"/>
  <c r="J7" i="8"/>
  <c r="I7" i="8"/>
  <c r="AL6" i="8"/>
  <c r="AK6" i="8"/>
  <c r="AJ6" i="8"/>
  <c r="J6" i="8"/>
  <c r="I6" i="8"/>
  <c r="AL5" i="8"/>
  <c r="AK5" i="8"/>
  <c r="AJ5" i="8"/>
  <c r="J5" i="8"/>
  <c r="I5" i="8"/>
  <c r="AL4" i="8"/>
  <c r="AK4" i="8"/>
  <c r="AJ4" i="8"/>
  <c r="J4" i="8"/>
  <c r="I4" i="8"/>
  <c r="AL3" i="8"/>
  <c r="AK3" i="8"/>
  <c r="AJ3" i="8"/>
  <c r="J3" i="8"/>
  <c r="I3" i="8"/>
  <c r="AL2" i="8"/>
  <c r="AK2" i="8"/>
  <c r="AJ2" i="8"/>
  <c r="J2" i="8"/>
  <c r="I2" i="8"/>
  <c r="AL10" i="7"/>
  <c r="AK10" i="7"/>
  <c r="AJ10" i="7"/>
  <c r="J10" i="7"/>
  <c r="I10" i="7"/>
  <c r="AL9" i="7"/>
  <c r="AK9" i="7"/>
  <c r="AJ9" i="7"/>
  <c r="J9" i="7"/>
  <c r="I9" i="7"/>
  <c r="AL8" i="7"/>
  <c r="AK8" i="7"/>
  <c r="AJ8" i="7"/>
  <c r="J8" i="7"/>
  <c r="I8" i="7"/>
  <c r="AL7" i="7"/>
  <c r="AK7" i="7"/>
  <c r="AJ7" i="7"/>
  <c r="J7" i="7"/>
  <c r="I7" i="7"/>
  <c r="AL6" i="7"/>
  <c r="AK6" i="7"/>
  <c r="AJ6" i="7"/>
  <c r="J6" i="7"/>
  <c r="I6" i="7"/>
  <c r="AL5" i="7"/>
  <c r="AK5" i="7"/>
  <c r="AJ5" i="7"/>
  <c r="J5" i="7"/>
  <c r="I5" i="7"/>
  <c r="AL4" i="7"/>
  <c r="AK4" i="7"/>
  <c r="AJ4" i="7"/>
  <c r="J4" i="7"/>
  <c r="I4" i="7"/>
  <c r="AL3" i="7"/>
  <c r="AK3" i="7"/>
  <c r="AJ3" i="7"/>
  <c r="J3" i="7"/>
  <c r="I3" i="7"/>
  <c r="AL2" i="7"/>
  <c r="AK2" i="7"/>
  <c r="AJ2" i="7"/>
  <c r="J2" i="7"/>
  <c r="I2" i="7"/>
  <c r="AN14" i="6"/>
  <c r="AL14" i="6"/>
  <c r="AK14" i="6"/>
  <c r="AJ14" i="6"/>
  <c r="J14" i="6"/>
  <c r="I14" i="6"/>
  <c r="AL13" i="6"/>
  <c r="AK13" i="6"/>
  <c r="AJ13" i="6"/>
  <c r="J13" i="6"/>
  <c r="I13" i="6"/>
  <c r="AL12" i="6"/>
  <c r="AK12" i="6"/>
  <c r="AJ12" i="6"/>
  <c r="J12" i="6"/>
  <c r="I12" i="6"/>
  <c r="AL11" i="6"/>
  <c r="AK11" i="6"/>
  <c r="AJ11" i="6"/>
  <c r="J11" i="6"/>
  <c r="I11" i="6"/>
  <c r="AL10" i="6"/>
  <c r="AK10" i="6"/>
  <c r="AJ10" i="6"/>
  <c r="J10" i="6"/>
  <c r="I10" i="6"/>
  <c r="AL9" i="6"/>
  <c r="AK9" i="6"/>
  <c r="AJ9" i="6"/>
  <c r="J9" i="6"/>
  <c r="I9" i="6"/>
  <c r="AL8" i="6"/>
  <c r="AK8" i="6"/>
  <c r="AJ8" i="6"/>
  <c r="J8" i="6"/>
  <c r="I8" i="6"/>
  <c r="AL7" i="6"/>
  <c r="AK7" i="6"/>
  <c r="AJ7" i="6"/>
  <c r="J7" i="6"/>
  <c r="I7" i="6"/>
  <c r="AL6" i="6"/>
  <c r="AK6" i="6"/>
  <c r="AJ6" i="6"/>
  <c r="J6" i="6"/>
  <c r="I6" i="6"/>
  <c r="AL5" i="6"/>
  <c r="AK5" i="6"/>
  <c r="AJ5" i="6"/>
  <c r="J5" i="6"/>
  <c r="I5" i="6"/>
  <c r="AL4" i="6"/>
  <c r="AK4" i="6"/>
  <c r="AJ4" i="6"/>
  <c r="J4" i="6"/>
  <c r="I4" i="6"/>
  <c r="AL3" i="6"/>
  <c r="AK3" i="6"/>
  <c r="AJ3" i="6"/>
  <c r="J3" i="6"/>
  <c r="I3" i="6"/>
  <c r="AL2" i="6"/>
  <c r="AK2" i="6"/>
  <c r="AJ2" i="6"/>
  <c r="J2" i="6"/>
  <c r="I2" i="6"/>
  <c r="AL11" i="5"/>
  <c r="AK11" i="5"/>
  <c r="AJ11" i="5"/>
  <c r="J11" i="5"/>
  <c r="I11" i="5"/>
  <c r="AL10" i="5"/>
  <c r="AK10" i="5"/>
  <c r="AJ10" i="5"/>
  <c r="J10" i="5"/>
  <c r="I10" i="5"/>
  <c r="AL9" i="5"/>
  <c r="AK9" i="5"/>
  <c r="AJ9" i="5"/>
  <c r="J9" i="5"/>
  <c r="I9" i="5"/>
  <c r="AL8" i="5"/>
  <c r="AK8" i="5"/>
  <c r="AJ8" i="5"/>
  <c r="J8" i="5"/>
  <c r="I8" i="5"/>
  <c r="AL7" i="5"/>
  <c r="AK7" i="5"/>
  <c r="AJ7" i="5"/>
  <c r="J7" i="5"/>
  <c r="I7" i="5"/>
  <c r="AL6" i="5"/>
  <c r="AK6" i="5"/>
  <c r="AJ6" i="5"/>
  <c r="J6" i="5"/>
  <c r="I6" i="5"/>
  <c r="AL5" i="5"/>
  <c r="AK5" i="5"/>
  <c r="AJ5" i="5"/>
  <c r="J5" i="5"/>
  <c r="I5" i="5"/>
  <c r="AL4" i="5"/>
  <c r="AK4" i="5"/>
  <c r="AJ4" i="5"/>
  <c r="J4" i="5"/>
  <c r="I4" i="5"/>
  <c r="AL3" i="5"/>
  <c r="AK3" i="5"/>
  <c r="AJ3" i="5"/>
  <c r="J3" i="5"/>
  <c r="I3" i="5"/>
  <c r="AL2" i="5"/>
  <c r="AK2" i="5"/>
  <c r="AJ2" i="5"/>
  <c r="J2" i="5"/>
  <c r="I2" i="5"/>
  <c r="AL9" i="4"/>
  <c r="AK9" i="4"/>
  <c r="AJ9" i="4"/>
  <c r="AD9" i="4"/>
  <c r="AC9" i="4"/>
  <c r="AB9" i="4"/>
  <c r="AA9" i="4"/>
  <c r="J9" i="4"/>
  <c r="I9" i="4"/>
  <c r="AL8" i="4"/>
  <c r="AK8" i="4"/>
  <c r="AJ8" i="4"/>
  <c r="AD8" i="4"/>
  <c r="AC8" i="4"/>
  <c r="AB8" i="4"/>
  <c r="AA8" i="4"/>
  <c r="J8" i="4"/>
  <c r="I8" i="4"/>
  <c r="AL7" i="4"/>
  <c r="AK7" i="4"/>
  <c r="AJ7" i="4"/>
  <c r="AD7" i="4"/>
  <c r="AC7" i="4"/>
  <c r="AB7" i="4"/>
  <c r="AA7" i="4"/>
  <c r="AE7" i="4" s="1"/>
  <c r="J7" i="4"/>
  <c r="I7" i="4"/>
  <c r="AL6" i="4"/>
  <c r="AK6" i="4"/>
  <c r="AJ6" i="4"/>
  <c r="AD6" i="4"/>
  <c r="AC6" i="4"/>
  <c r="AB6" i="4"/>
  <c r="AA6" i="4"/>
  <c r="J6" i="4"/>
  <c r="I6" i="4"/>
  <c r="AL5" i="4"/>
  <c r="AK5" i="4"/>
  <c r="AJ5" i="4"/>
  <c r="AD5" i="4"/>
  <c r="AC5" i="4"/>
  <c r="AB5" i="4"/>
  <c r="AA5" i="4"/>
  <c r="AF5" i="4" s="1"/>
  <c r="J5" i="4"/>
  <c r="I5" i="4"/>
  <c r="AL4" i="4"/>
  <c r="AK4" i="4"/>
  <c r="AJ4" i="4"/>
  <c r="AD4" i="4"/>
  <c r="AC4" i="4"/>
  <c r="AF4" i="4" s="1"/>
  <c r="AB4" i="4"/>
  <c r="AA4" i="4"/>
  <c r="J4" i="4"/>
  <c r="I4" i="4"/>
  <c r="AL3" i="4"/>
  <c r="AK3" i="4"/>
  <c r="AJ3" i="4"/>
  <c r="AD3" i="4"/>
  <c r="AC3" i="4"/>
  <c r="AB3" i="4"/>
  <c r="AA3" i="4"/>
  <c r="J3" i="4"/>
  <c r="I3" i="4"/>
  <c r="AL2" i="4"/>
  <c r="AK2" i="4"/>
  <c r="AJ2" i="4"/>
  <c r="AD2" i="4"/>
  <c r="AG2" i="4" s="1"/>
  <c r="AC2" i="4"/>
  <c r="AB2" i="4"/>
  <c r="AA2" i="4"/>
  <c r="J2" i="4"/>
  <c r="I2" i="4"/>
  <c r="AL10" i="3"/>
  <c r="AK10" i="3"/>
  <c r="AJ10" i="3"/>
  <c r="AD10" i="3"/>
  <c r="AC10" i="3"/>
  <c r="AB10" i="3"/>
  <c r="AA10" i="3"/>
  <c r="J10" i="3"/>
  <c r="I10" i="3"/>
  <c r="AL9" i="3"/>
  <c r="AK9" i="3"/>
  <c r="AJ9" i="3"/>
  <c r="AD9" i="3"/>
  <c r="AG9" i="3" s="1"/>
  <c r="AC9" i="3"/>
  <c r="AB9" i="3"/>
  <c r="AA9" i="3"/>
  <c r="J9" i="3"/>
  <c r="I9" i="3"/>
  <c r="AL8" i="3"/>
  <c r="AK8" i="3"/>
  <c r="AJ8" i="3"/>
  <c r="AM8" i="3" s="1"/>
  <c r="AC8" i="3"/>
  <c r="AA8" i="3"/>
  <c r="J8" i="3"/>
  <c r="I8" i="3"/>
  <c r="AL7" i="3"/>
  <c r="AK7" i="3"/>
  <c r="AJ7" i="3"/>
  <c r="J7" i="3"/>
  <c r="I7" i="3"/>
  <c r="AL6" i="3"/>
  <c r="AK6" i="3"/>
  <c r="AJ6" i="3"/>
  <c r="J6" i="3"/>
  <c r="I6" i="3"/>
  <c r="AL5" i="3"/>
  <c r="AK5" i="3"/>
  <c r="AJ5" i="3"/>
  <c r="J5" i="3"/>
  <c r="I5" i="3"/>
  <c r="AL4" i="3"/>
  <c r="AK4" i="3"/>
  <c r="AJ4" i="3"/>
  <c r="Z4" i="3"/>
  <c r="J4" i="3"/>
  <c r="I4" i="3"/>
  <c r="AL3" i="3"/>
  <c r="AK3" i="3"/>
  <c r="AJ3" i="3"/>
  <c r="AB3" i="3"/>
  <c r="AB4" i="3" s="1"/>
  <c r="AA3" i="3"/>
  <c r="J3" i="3"/>
  <c r="I3" i="3"/>
  <c r="AL2" i="3"/>
  <c r="AK2" i="3"/>
  <c r="AJ2" i="3"/>
  <c r="AB2" i="3"/>
  <c r="AA2" i="3"/>
  <c r="AA4" i="3" s="1"/>
  <c r="Z2" i="3"/>
  <c r="J2" i="3"/>
  <c r="O2" i="1"/>
  <c r="N2" i="1"/>
  <c r="N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J3" i="1"/>
  <c r="AM3" i="1" s="1"/>
  <c r="AJ4" i="1"/>
  <c r="AM4" i="1" s="1"/>
  <c r="AJ5" i="1"/>
  <c r="AM5" i="1" s="1"/>
  <c r="AJ6" i="1"/>
  <c r="AM6" i="1" s="1"/>
  <c r="AJ7" i="1"/>
  <c r="AM7" i="1" s="1"/>
  <c r="AJ8" i="1"/>
  <c r="AM8" i="1" s="1"/>
  <c r="AJ9" i="1"/>
  <c r="AM9" i="1" s="1"/>
  <c r="AJ10" i="1"/>
  <c r="AM10" i="1" s="1"/>
  <c r="AJ11" i="1"/>
  <c r="AM11" i="1" s="1"/>
  <c r="AJ12" i="1"/>
  <c r="AM12" i="1" s="1"/>
  <c r="AJ13" i="1"/>
  <c r="AM13" i="1" s="1"/>
  <c r="AJ14" i="1"/>
  <c r="AM14" i="1" s="1"/>
  <c r="AJ15" i="1"/>
  <c r="AM15" i="1" s="1"/>
  <c r="AJ16" i="1"/>
  <c r="AJ17" i="1"/>
  <c r="AM17" i="1" s="1"/>
  <c r="AJ18" i="1"/>
  <c r="AJ19" i="1"/>
  <c r="AJ20" i="1"/>
  <c r="AJ21" i="1"/>
  <c r="AM21" i="1" s="1"/>
  <c r="AJ22" i="1"/>
  <c r="AJ23" i="1"/>
  <c r="AM23" i="1" s="1"/>
  <c r="AJ24" i="1"/>
  <c r="AM24" i="1" s="1"/>
  <c r="AJ25" i="1"/>
  <c r="AJ26" i="1"/>
  <c r="AJ27" i="1"/>
  <c r="AM27" i="1" s="1"/>
  <c r="AJ28" i="1"/>
  <c r="AM28" i="1" s="1"/>
  <c r="AJ29" i="1"/>
  <c r="AM29" i="1" s="1"/>
  <c r="AJ30" i="1"/>
  <c r="AM30" i="1" s="1"/>
  <c r="AJ31" i="1"/>
  <c r="AM31" i="1" s="1"/>
  <c r="AJ32" i="1"/>
  <c r="AJ33" i="1"/>
  <c r="AM33" i="1" s="1"/>
  <c r="AJ34" i="1"/>
  <c r="AJ35" i="1"/>
  <c r="AJ36" i="1"/>
  <c r="AM36" i="1" s="1"/>
  <c r="AJ37" i="1"/>
  <c r="AM37" i="1" s="1"/>
  <c r="AJ38" i="1"/>
  <c r="AM38" i="1" s="1"/>
  <c r="AJ39" i="1"/>
  <c r="AM39" i="1" s="1"/>
  <c r="AJ40" i="1"/>
  <c r="AM40" i="1" s="1"/>
  <c r="AJ41" i="1"/>
  <c r="AM41" i="1" s="1"/>
  <c r="AJ42" i="1"/>
  <c r="AM42" i="1" s="1"/>
  <c r="AJ43" i="1"/>
  <c r="AM43" i="1" s="1"/>
  <c r="AJ44" i="1"/>
  <c r="AM44" i="1" s="1"/>
  <c r="AJ45" i="1"/>
  <c r="AM45" i="1" s="1"/>
  <c r="AJ46" i="1"/>
  <c r="AM46" i="1" s="1"/>
  <c r="AJ47" i="1"/>
  <c r="AM47" i="1" s="1"/>
  <c r="AJ48" i="1"/>
  <c r="AM48" i="1" s="1"/>
  <c r="AJ49" i="1"/>
  <c r="AM49" i="1" s="1"/>
  <c r="AJ50" i="1"/>
  <c r="AM50" i="1" s="1"/>
  <c r="AJ51" i="1"/>
  <c r="AM51" i="1" s="1"/>
  <c r="AJ52" i="1"/>
  <c r="AM52" i="1" s="1"/>
  <c r="AJ53" i="1"/>
  <c r="AM53" i="1" s="1"/>
  <c r="AJ54" i="1"/>
  <c r="AM54" i="1" s="1"/>
  <c r="AJ55" i="1"/>
  <c r="AM55" i="1" s="1"/>
  <c r="AJ56" i="1"/>
  <c r="AM56" i="1" s="1"/>
  <c r="AJ57" i="1"/>
  <c r="AM57" i="1" s="1"/>
  <c r="AJ58" i="1"/>
  <c r="AM58" i="1" s="1"/>
  <c r="AJ59" i="1"/>
  <c r="AM59" i="1" s="1"/>
  <c r="AJ60" i="1"/>
  <c r="AM60" i="1" s="1"/>
  <c r="AJ61" i="1"/>
  <c r="AM61" i="1" s="1"/>
  <c r="AJ62" i="1"/>
  <c r="AM62" i="1" s="1"/>
  <c r="AJ63" i="1"/>
  <c r="AM63" i="1" s="1"/>
  <c r="AJ64" i="1"/>
  <c r="AM64" i="1" s="1"/>
  <c r="AJ65" i="1"/>
  <c r="AM65" i="1" s="1"/>
  <c r="AJ66" i="1"/>
  <c r="AM66" i="1" s="1"/>
  <c r="AJ67" i="1"/>
  <c r="AM67" i="1" s="1"/>
  <c r="AJ68" i="1"/>
  <c r="AM68" i="1" s="1"/>
  <c r="AJ69" i="1"/>
  <c r="AM69" i="1" s="1"/>
  <c r="AJ70" i="1"/>
  <c r="AM70" i="1" s="1"/>
  <c r="AJ71" i="1"/>
  <c r="AM71" i="1" s="1"/>
  <c r="AJ72" i="1"/>
  <c r="AM72" i="1" s="1"/>
  <c r="AJ73" i="1"/>
  <c r="AM73" i="1" s="1"/>
  <c r="AJ74" i="1"/>
  <c r="AM74" i="1" s="1"/>
  <c r="AJ75" i="1"/>
  <c r="AM75" i="1" s="1"/>
  <c r="AJ76" i="1"/>
  <c r="AM76" i="1" s="1"/>
  <c r="AJ77" i="1"/>
  <c r="AM77" i="1" s="1"/>
  <c r="AJ78" i="1"/>
  <c r="AM78" i="1" s="1"/>
  <c r="AJ79" i="1"/>
  <c r="AM79" i="1" s="1"/>
  <c r="AJ80" i="1"/>
  <c r="AM80" i="1" s="1"/>
  <c r="AJ81" i="1"/>
  <c r="AM81" i="1" s="1"/>
  <c r="AJ82" i="1"/>
  <c r="AM82" i="1" s="1"/>
  <c r="AJ83" i="1"/>
  <c r="AM83" i="1" s="1"/>
  <c r="AJ84" i="1"/>
  <c r="AM84" i="1" s="1"/>
  <c r="AJ85" i="1"/>
  <c r="AM85" i="1" s="1"/>
  <c r="AJ86" i="1"/>
  <c r="AM86" i="1" s="1"/>
  <c r="AJ87" i="1"/>
  <c r="AM87" i="1" s="1"/>
  <c r="AJ88" i="1"/>
  <c r="AM88" i="1" s="1"/>
  <c r="AJ89" i="1"/>
  <c r="AM89" i="1" s="1"/>
  <c r="AJ90" i="1"/>
  <c r="AM90" i="1" s="1"/>
  <c r="AJ91" i="1"/>
  <c r="AM91" i="1" s="1"/>
  <c r="AJ92" i="1"/>
  <c r="AM92" i="1" s="1"/>
  <c r="AJ93" i="1"/>
  <c r="AM93" i="1" s="1"/>
  <c r="AJ94" i="1"/>
  <c r="AM94" i="1" s="1"/>
  <c r="AJ95" i="1"/>
  <c r="AM95" i="1" s="1"/>
  <c r="AJ96" i="1"/>
  <c r="AM96" i="1" s="1"/>
  <c r="AJ97" i="1"/>
  <c r="AM97" i="1" s="1"/>
  <c r="AJ98" i="1"/>
  <c r="AM98" i="1" s="1"/>
  <c r="AJ99" i="1"/>
  <c r="AM99" i="1" s="1"/>
  <c r="AJ100" i="1"/>
  <c r="AM100" i="1" s="1"/>
  <c r="AJ101" i="1"/>
  <c r="AM101" i="1" s="1"/>
  <c r="AJ102" i="1"/>
  <c r="AM102" i="1" s="1"/>
  <c r="AJ103" i="1"/>
  <c r="AM103" i="1" s="1"/>
  <c r="AJ104" i="1"/>
  <c r="AM104" i="1" s="1"/>
  <c r="AJ105" i="1"/>
  <c r="AM105" i="1" s="1"/>
  <c r="AJ106" i="1"/>
  <c r="AM106" i="1" s="1"/>
  <c r="AJ107" i="1"/>
  <c r="AM107" i="1" s="1"/>
  <c r="AJ108" i="1"/>
  <c r="AM108" i="1" s="1"/>
  <c r="AJ109" i="1"/>
  <c r="AM109" i="1" s="1"/>
  <c r="AL2" i="1"/>
  <c r="AK2" i="1"/>
  <c r="J3" i="1"/>
  <c r="J4" i="1"/>
  <c r="J5" i="1"/>
  <c r="J6" i="1"/>
  <c r="J7" i="1"/>
  <c r="J8" i="1"/>
  <c r="J9" i="1"/>
  <c r="J10" i="1"/>
  <c r="J11" i="1"/>
  <c r="J12" i="1"/>
  <c r="J13" i="1"/>
  <c r="AD9" i="1" s="1"/>
  <c r="AG9" i="1" s="1"/>
  <c r="J14" i="1"/>
  <c r="J15" i="1"/>
  <c r="J16" i="1"/>
  <c r="J17" i="1"/>
  <c r="J18" i="1"/>
  <c r="J19" i="1"/>
  <c r="AD10" i="1" s="1"/>
  <c r="AG10" i="1" s="1"/>
  <c r="J20" i="1"/>
  <c r="J21" i="1"/>
  <c r="J22" i="1"/>
  <c r="J23" i="1"/>
  <c r="J24" i="1"/>
  <c r="J25" i="1"/>
  <c r="J26" i="1"/>
  <c r="J27" i="1"/>
  <c r="J28" i="1"/>
  <c r="J29" i="1"/>
  <c r="AD11" i="1" s="1"/>
  <c r="AG11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AD12" i="1" s="1"/>
  <c r="AG12" i="1" s="1"/>
  <c r="J45" i="1"/>
  <c r="J46" i="1"/>
  <c r="J47" i="1"/>
  <c r="J48" i="1"/>
  <c r="J49" i="1"/>
  <c r="J50" i="1"/>
  <c r="J51" i="1"/>
  <c r="J52" i="1"/>
  <c r="J53" i="1"/>
  <c r="AD13" i="1" s="1"/>
  <c r="AG13" i="1" s="1"/>
  <c r="J54" i="1"/>
  <c r="J55" i="1"/>
  <c r="J56" i="1"/>
  <c r="J57" i="1"/>
  <c r="J58" i="1"/>
  <c r="J59" i="1"/>
  <c r="J60" i="1"/>
  <c r="J61" i="1"/>
  <c r="J62" i="1"/>
  <c r="J63" i="1"/>
  <c r="J64" i="1"/>
  <c r="J65" i="1"/>
  <c r="AD14" i="1" s="1"/>
  <c r="AG14" i="1" s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AD15" i="1" s="1"/>
  <c r="AG15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AD16" i="1" s="1"/>
  <c r="AG16" i="1" s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AD17" i="1" s="1"/>
  <c r="AG17" i="1" s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AD18" i="1" s="1"/>
  <c r="AG18" i="1" s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2" i="1"/>
  <c r="AD8" i="1" s="1"/>
  <c r="AG8" i="1" s="1"/>
  <c r="AF10" i="1"/>
  <c r="AF14" i="1"/>
  <c r="AF18" i="1"/>
  <c r="AC9" i="1"/>
  <c r="AC10" i="1"/>
  <c r="AC11" i="1"/>
  <c r="AF11" i="1" s="1"/>
  <c r="AC12" i="1"/>
  <c r="AF12" i="1" s="1"/>
  <c r="AC13" i="1"/>
  <c r="AC14" i="1"/>
  <c r="AC15" i="1"/>
  <c r="AF15" i="1" s="1"/>
  <c r="AC16" i="1"/>
  <c r="AF16" i="1" s="1"/>
  <c r="AC17" i="1"/>
  <c r="AC18" i="1"/>
  <c r="AC8" i="1"/>
  <c r="AF8" i="1" s="1"/>
  <c r="AA9" i="1"/>
  <c r="AF9" i="1" s="1"/>
  <c r="AA10" i="1"/>
  <c r="AA11" i="1"/>
  <c r="AA12" i="1"/>
  <c r="AA13" i="1"/>
  <c r="AF13" i="1" s="1"/>
  <c r="AA14" i="1"/>
  <c r="AA15" i="1"/>
  <c r="AA16" i="1"/>
  <c r="AA17" i="1"/>
  <c r="AF17" i="1" s="1"/>
  <c r="AA18" i="1"/>
  <c r="AA8" i="1"/>
  <c r="AB2" i="1"/>
  <c r="AA2" i="1"/>
  <c r="Z4" i="1"/>
  <c r="Z2" i="1"/>
  <c r="I2" i="1"/>
  <c r="I3" i="1"/>
  <c r="I4" i="1"/>
  <c r="AB8" i="1" s="1"/>
  <c r="AE8" i="1" s="1"/>
  <c r="I5" i="1"/>
  <c r="I6" i="1"/>
  <c r="I7" i="1"/>
  <c r="I8" i="1"/>
  <c r="I9" i="1"/>
  <c r="I10" i="1"/>
  <c r="I11" i="1"/>
  <c r="AB9" i="1" s="1"/>
  <c r="AE9" i="1" s="1"/>
  <c r="I12" i="1"/>
  <c r="I13" i="1"/>
  <c r="I14" i="1"/>
  <c r="I15" i="1"/>
  <c r="I16" i="1"/>
  <c r="I17" i="1"/>
  <c r="I18" i="1"/>
  <c r="I19" i="1"/>
  <c r="I20" i="1"/>
  <c r="I21" i="1"/>
  <c r="AB10" i="1" s="1"/>
  <c r="AE10" i="1" s="1"/>
  <c r="I22" i="1"/>
  <c r="I23" i="1"/>
  <c r="I24" i="1"/>
  <c r="I25" i="1"/>
  <c r="I26" i="1"/>
  <c r="I27" i="1"/>
  <c r="I28" i="1"/>
  <c r="I29" i="1"/>
  <c r="AB11" i="1" s="1"/>
  <c r="AE11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AB12" i="1" s="1"/>
  <c r="AE12" i="1" s="1"/>
  <c r="I44" i="1"/>
  <c r="I45" i="1"/>
  <c r="I46" i="1"/>
  <c r="I47" i="1"/>
  <c r="I48" i="1"/>
  <c r="I49" i="1"/>
  <c r="I50" i="1"/>
  <c r="I51" i="1"/>
  <c r="I52" i="1"/>
  <c r="AB13" i="1" s="1"/>
  <c r="AE13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AB14" i="1" s="1"/>
  <c r="AE14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AB15" i="1" s="1"/>
  <c r="AE15" i="1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AB16" i="1" s="1"/>
  <c r="AE16" i="1" s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AB17" i="1" s="1"/>
  <c r="AE17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AB18" i="1" s="1"/>
  <c r="AE18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AA3" i="1" s="1"/>
  <c r="AA4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AB3" i="1" s="1"/>
  <c r="AB4" i="1" s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3" i="15"/>
  <c r="I5" i="15"/>
  <c r="I7" i="15"/>
  <c r="I9" i="15"/>
  <c r="I11" i="15"/>
  <c r="J3" i="15"/>
  <c r="J5" i="15"/>
  <c r="J7" i="15"/>
  <c r="J9" i="15"/>
  <c r="J11" i="15"/>
  <c r="I4" i="15"/>
  <c r="I6" i="15"/>
  <c r="I8" i="15"/>
  <c r="I10" i="15"/>
  <c r="I12" i="15"/>
  <c r="J4" i="15"/>
  <c r="J6" i="15"/>
  <c r="J8" i="15"/>
  <c r="J10" i="15"/>
  <c r="J12" i="15"/>
  <c r="J2" i="15"/>
  <c r="I2" i="15"/>
  <c r="F3" i="15"/>
  <c r="F5" i="15"/>
  <c r="F7" i="15"/>
  <c r="F9" i="15"/>
  <c r="F11" i="15"/>
  <c r="G8" i="15"/>
  <c r="G12" i="15"/>
  <c r="G3" i="15"/>
  <c r="G5" i="15"/>
  <c r="G7" i="15"/>
  <c r="G9" i="15"/>
  <c r="G11" i="15"/>
  <c r="G6" i="15"/>
  <c r="F4" i="15"/>
  <c r="F6" i="15"/>
  <c r="F8" i="15"/>
  <c r="F10" i="15"/>
  <c r="F12" i="15"/>
  <c r="G4" i="15"/>
  <c r="G10" i="15"/>
  <c r="G2" i="15"/>
  <c r="F2" i="15"/>
  <c r="D3" i="15"/>
  <c r="D7" i="15"/>
  <c r="D11" i="15"/>
  <c r="D4" i="15"/>
  <c r="D8" i="15"/>
  <c r="D12" i="15"/>
  <c r="D5" i="15"/>
  <c r="D9" i="15"/>
  <c r="D6" i="15"/>
  <c r="D10" i="15"/>
  <c r="D2" i="15"/>
  <c r="C3" i="15"/>
  <c r="C7" i="15"/>
  <c r="C11" i="15"/>
  <c r="C4" i="15"/>
  <c r="C8" i="15"/>
  <c r="C12" i="15"/>
  <c r="C5" i="15"/>
  <c r="C9" i="15"/>
  <c r="C6" i="15"/>
  <c r="C10" i="15"/>
  <c r="C2" i="15"/>
  <c r="B3" i="15"/>
  <c r="B8" i="15"/>
  <c r="B13" i="15"/>
  <c r="B11" i="15"/>
  <c r="B9" i="15"/>
  <c r="B7" i="15"/>
  <c r="B12" i="15"/>
  <c r="B6" i="15"/>
  <c r="B5" i="15"/>
  <c r="B10" i="15"/>
  <c r="B4" i="15"/>
  <c r="B2" i="15"/>
  <c r="H10" i="15" l="1"/>
  <c r="H4" i="15"/>
  <c r="H6" i="15"/>
  <c r="H11" i="15"/>
  <c r="H9" i="15"/>
  <c r="H7" i="15"/>
  <c r="H5" i="15"/>
  <c r="H3" i="15"/>
  <c r="H12" i="15"/>
  <c r="H8" i="15"/>
  <c r="H2" i="15"/>
  <c r="E10" i="15"/>
  <c r="E6" i="15"/>
  <c r="E9" i="15"/>
  <c r="E5" i="15"/>
  <c r="E12" i="15"/>
  <c r="E8" i="15"/>
  <c r="E4" i="15"/>
  <c r="E11" i="15"/>
  <c r="E7" i="15"/>
  <c r="E3" i="15"/>
  <c r="E2" i="15"/>
  <c r="W9" i="14"/>
  <c r="W8" i="14"/>
  <c r="W7" i="14"/>
  <c r="W11" i="14"/>
  <c r="W5" i="14"/>
  <c r="W5" i="13"/>
  <c r="W5" i="12"/>
  <c r="W5" i="8"/>
  <c r="W8" i="5"/>
  <c r="W7" i="5"/>
  <c r="W11" i="5"/>
  <c r="W11" i="4"/>
  <c r="W9" i="4"/>
  <c r="W5" i="4"/>
  <c r="AM8" i="11"/>
  <c r="AM6" i="11"/>
  <c r="AM8" i="10"/>
  <c r="AM15" i="10"/>
  <c r="AM12" i="10"/>
  <c r="AM3" i="10"/>
  <c r="AM14" i="10"/>
  <c r="AM11" i="10"/>
  <c r="AM12" i="9"/>
  <c r="AM16" i="9"/>
  <c r="AM5" i="8"/>
  <c r="AM9" i="8"/>
  <c r="AM11" i="8"/>
  <c r="AM12" i="8"/>
  <c r="AM6" i="8"/>
  <c r="AM10" i="7"/>
  <c r="AM2" i="7"/>
  <c r="AM6" i="7"/>
  <c r="AM13" i="6"/>
  <c r="AM2" i="6"/>
  <c r="AM4" i="6"/>
  <c r="AM11" i="6"/>
  <c r="AM9" i="6"/>
  <c r="AM6" i="6"/>
  <c r="AM10" i="5"/>
  <c r="AG3" i="4"/>
  <c r="AF3" i="4"/>
  <c r="AG8" i="4"/>
  <c r="AF9" i="4"/>
  <c r="AF2" i="4"/>
  <c r="AE4" i="4"/>
  <c r="AF8" i="4"/>
  <c r="AG9" i="4"/>
  <c r="AD8" i="3"/>
  <c r="AG8" i="3" s="1"/>
  <c r="AM7" i="3"/>
  <c r="AF9" i="3"/>
  <c r="AM3" i="3"/>
  <c r="AM4" i="3"/>
  <c r="AF10" i="3"/>
  <c r="AM10" i="3"/>
  <c r="N3" i="13"/>
  <c r="AM5" i="11"/>
  <c r="AM7" i="11"/>
  <c r="AM11" i="11"/>
  <c r="AN8" i="11" s="1"/>
  <c r="AM15" i="11"/>
  <c r="AM12" i="11"/>
  <c r="AM16" i="11"/>
  <c r="AM3" i="11"/>
  <c r="AM10" i="11"/>
  <c r="AM14" i="11"/>
  <c r="AM2" i="10"/>
  <c r="AM6" i="10"/>
  <c r="AM16" i="10"/>
  <c r="AN13" i="10" s="1"/>
  <c r="AM10" i="10"/>
  <c r="AM6" i="9"/>
  <c r="AM8" i="9"/>
  <c r="AM9" i="9"/>
  <c r="AM13" i="9"/>
  <c r="AM4" i="9"/>
  <c r="AM10" i="9"/>
  <c r="AM14" i="9"/>
  <c r="AM2" i="9"/>
  <c r="AM11" i="9"/>
  <c r="AM15" i="9"/>
  <c r="AM2" i="8"/>
  <c r="AM7" i="8"/>
  <c r="AN2" i="8" s="1"/>
  <c r="AM13" i="8"/>
  <c r="AM3" i="8"/>
  <c r="AM4" i="8"/>
  <c r="AM8" i="8"/>
  <c r="AM14" i="8"/>
  <c r="AM5" i="7"/>
  <c r="AM9" i="7"/>
  <c r="AM4" i="7"/>
  <c r="AM8" i="7"/>
  <c r="AM3" i="7"/>
  <c r="AM7" i="7"/>
  <c r="AM14" i="6"/>
  <c r="AM3" i="6"/>
  <c r="AM12" i="6"/>
  <c r="AM10" i="6"/>
  <c r="AM6" i="5"/>
  <c r="AM7" i="5"/>
  <c r="AM11" i="5"/>
  <c r="AM4" i="5"/>
  <c r="AE5" i="4"/>
  <c r="AG5" i="4"/>
  <c r="N3" i="4"/>
  <c r="AE9" i="4"/>
  <c r="AG4" i="4"/>
  <c r="AE2" i="4"/>
  <c r="AM4" i="4"/>
  <c r="AF6" i="4"/>
  <c r="AG7" i="4"/>
  <c r="AM6" i="3"/>
  <c r="AM9" i="3"/>
  <c r="AE10" i="3"/>
  <c r="O3" i="3"/>
  <c r="AM5" i="3"/>
  <c r="AF8" i="3"/>
  <c r="AE9" i="3"/>
  <c r="AM2" i="3"/>
  <c r="AN2" i="3" s="1"/>
  <c r="AG10" i="3"/>
  <c r="AM6" i="4"/>
  <c r="AM5" i="4"/>
  <c r="AM3" i="4"/>
  <c r="AM2" i="4"/>
  <c r="AM8" i="4"/>
  <c r="AN3" i="10"/>
  <c r="AE6" i="4"/>
  <c r="AE3" i="4"/>
  <c r="AG6" i="4"/>
  <c r="AF7" i="4"/>
  <c r="AE8" i="4"/>
  <c r="AB8" i="3"/>
  <c r="AE8" i="3" s="1"/>
  <c r="AN41" i="1"/>
  <c r="AN91" i="1"/>
  <c r="AN71" i="1"/>
  <c r="AN51" i="1"/>
  <c r="AN31" i="1"/>
  <c r="AN11" i="1"/>
  <c r="AN101" i="1"/>
  <c r="AN81" i="1"/>
  <c r="AN61" i="1"/>
  <c r="AN21" i="1"/>
  <c r="Z3" i="1"/>
  <c r="K4" i="15" l="1"/>
  <c r="K10" i="15"/>
  <c r="K7" i="15"/>
  <c r="K12" i="15"/>
  <c r="K9" i="15"/>
  <c r="K5" i="15"/>
  <c r="K6" i="15"/>
  <c r="K2" i="15"/>
  <c r="K3" i="15"/>
  <c r="K11" i="15"/>
  <c r="K8" i="15"/>
  <c r="AN8" i="9"/>
  <c r="AN12" i="8"/>
  <c r="AN4" i="5"/>
  <c r="AN4" i="6"/>
  <c r="AN2" i="4"/>
</calcChain>
</file>

<file path=xl/sharedStrings.xml><?xml version="1.0" encoding="utf-8"?>
<sst xmlns="http://schemas.openxmlformats.org/spreadsheetml/2006/main" count="2735" uniqueCount="568">
  <si>
    <t>name</t>
  </si>
  <si>
    <t>field</t>
  </si>
  <si>
    <t>Van'T Hoff, Jacobus Henricus</t>
  </si>
  <si>
    <t>Chemistry</t>
  </si>
  <si>
    <t>Fischer, Hermann Emil</t>
  </si>
  <si>
    <t>Arrhenius, Svante August</t>
  </si>
  <si>
    <t>Ramsay, Sir William</t>
  </si>
  <si>
    <t>Von Baeyer, Johann</t>
  </si>
  <si>
    <t>Moissan, Henri</t>
  </si>
  <si>
    <t>Buchner, Eduard</t>
  </si>
  <si>
    <t>Rutherford, Ernest</t>
  </si>
  <si>
    <t>Ostwald, Wilhelm</t>
  </si>
  <si>
    <t>Wallach, Otto</t>
  </si>
  <si>
    <t>Curie, Marie</t>
  </si>
  <si>
    <t>Grignard, Victor</t>
  </si>
  <si>
    <t>Sabatier, Paul</t>
  </si>
  <si>
    <t>Werner, Alfred</t>
  </si>
  <si>
    <t>Richards, Theodore</t>
  </si>
  <si>
    <t>Willstatter, Richard</t>
  </si>
  <si>
    <t>Haber, Fritz</t>
  </si>
  <si>
    <t>Nernst, Walther</t>
  </si>
  <si>
    <t>Soddy, Frederick</t>
  </si>
  <si>
    <t>Aston, Francis William</t>
  </si>
  <si>
    <t>Pregl, Fritz</t>
  </si>
  <si>
    <t>Zsigmondy, Richard</t>
  </si>
  <si>
    <t>Svedberg, Theodore</t>
  </si>
  <si>
    <t>Wieland, Heinrich</t>
  </si>
  <si>
    <t>Windaus, Adolf</t>
  </si>
  <si>
    <t>Harden, Arthur</t>
  </si>
  <si>
    <t>von Euler-Chelpin, Hans</t>
  </si>
  <si>
    <t>Fischer, Hans</t>
  </si>
  <si>
    <t>Bergius, Friedrich</t>
  </si>
  <si>
    <t>Bosch, Carl</t>
  </si>
  <si>
    <t>Langmuir, Irving</t>
  </si>
  <si>
    <t>Urey, Harold</t>
  </si>
  <si>
    <t>Joliot, Frederic</t>
  </si>
  <si>
    <t>Joliot-Curie, Irene</t>
  </si>
  <si>
    <t>Debye, Peter</t>
  </si>
  <si>
    <t>Haworth, Norman</t>
  </si>
  <si>
    <t>Karrer, Paul</t>
  </si>
  <si>
    <t>Kuhn, Richard</t>
  </si>
  <si>
    <t>Butenandt, Adolf</t>
  </si>
  <si>
    <t>Ruzicka, Leopold</t>
  </si>
  <si>
    <t>de Hevesy, George</t>
  </si>
  <si>
    <t>Hahn, Otto</t>
  </si>
  <si>
    <t>Virtanen, Artturri</t>
  </si>
  <si>
    <t>Northrop, John</t>
  </si>
  <si>
    <t>Stanley, Wendell</t>
  </si>
  <si>
    <t>Sumner, James</t>
  </si>
  <si>
    <t>Robinson, Sir Robert</t>
  </si>
  <si>
    <t>Tiselius, Arne</t>
  </si>
  <si>
    <t>Giauque, William</t>
  </si>
  <si>
    <t>Alder, Kurt</t>
  </si>
  <si>
    <t>Diels, Otto</t>
  </si>
  <si>
    <t>McMillan, Edwin</t>
  </si>
  <si>
    <t>Seaborg, Glenn</t>
  </si>
  <si>
    <t>Martin, Archer</t>
  </si>
  <si>
    <t>Synge, Richard</t>
  </si>
  <si>
    <t>Staudinger, Hermann</t>
  </si>
  <si>
    <t>Pauling, Linus</t>
  </si>
  <si>
    <t>du Vigneaud, Vincent</t>
  </si>
  <si>
    <t>Hinshelwood, Norman</t>
  </si>
  <si>
    <t>Semenov, Nikolay</t>
  </si>
  <si>
    <t>Todd, Lord Alexander</t>
  </si>
  <si>
    <t>Sanger, Frederick</t>
  </si>
  <si>
    <t>Heyrovsky, Jaroslav</t>
  </si>
  <si>
    <t>Libby, Willard</t>
  </si>
  <si>
    <t>Calvin, Melvin</t>
  </si>
  <si>
    <t>Kendrew, John</t>
  </si>
  <si>
    <t>Perutz, Max</t>
  </si>
  <si>
    <t>Natta, Giulio</t>
  </si>
  <si>
    <t>Ziegler, Karl</t>
  </si>
  <si>
    <t>Hodgkin, Dorothy</t>
  </si>
  <si>
    <t>Woodward, Robert</t>
  </si>
  <si>
    <t>Mulliken, Robert</t>
  </si>
  <si>
    <t>Eigen, Manfred</t>
  </si>
  <si>
    <t>Norrish, Ronald</t>
  </si>
  <si>
    <t>Porter, George</t>
  </si>
  <si>
    <t>Onsager, Lars</t>
  </si>
  <si>
    <t>Barton, Derek</t>
  </si>
  <si>
    <t>Hassel, Odd</t>
  </si>
  <si>
    <t>Leloir, Luis</t>
  </si>
  <si>
    <t>Herzberg, Gerhard</t>
  </si>
  <si>
    <t>Anfinsen, Christian</t>
  </si>
  <si>
    <t>Moore, Stanford</t>
  </si>
  <si>
    <t>Stein, William</t>
  </si>
  <si>
    <t>Fischer, Ernst</t>
  </si>
  <si>
    <t>Wilkinson, Geoffrey</t>
  </si>
  <si>
    <t>Flory, Paul</t>
  </si>
  <si>
    <t>Cornforth, John</t>
  </si>
  <si>
    <t>Prelog, Vladimir</t>
  </si>
  <si>
    <t>Lipscomb, William</t>
  </si>
  <si>
    <t>Prigogine, Ilya</t>
  </si>
  <si>
    <t>Mitchell, Peter</t>
  </si>
  <si>
    <t>Brown, Herbert</t>
  </si>
  <si>
    <t>Wittig, Georg</t>
  </si>
  <si>
    <t>Berg, Paul</t>
  </si>
  <si>
    <t>Gilbert, Walter</t>
  </si>
  <si>
    <t>Fukui, Kenichi</t>
  </si>
  <si>
    <t>Hoffmann, Roald</t>
  </si>
  <si>
    <t>Klug, Aaron</t>
  </si>
  <si>
    <t>Taube, Henry</t>
  </si>
  <si>
    <t>Merrifield, Bruce</t>
  </si>
  <si>
    <t>Hauptman, Herbert</t>
  </si>
  <si>
    <t>Karle, Jerome</t>
  </si>
  <si>
    <t>Herschbach, Dudley</t>
  </si>
  <si>
    <t>Lee, Yuan</t>
  </si>
  <si>
    <t>Polanyi, John</t>
  </si>
  <si>
    <t>Cram, Donald</t>
  </si>
  <si>
    <t>Lehn, Jean-Marie</t>
  </si>
  <si>
    <t>Pedersen, John</t>
  </si>
  <si>
    <t>Deisenhofer, Johann</t>
  </si>
  <si>
    <t>Huber, Robert</t>
  </si>
  <si>
    <t>Michel, Hartmut</t>
  </si>
  <si>
    <t>Altman, Sidney</t>
  </si>
  <si>
    <t>Cech, Thomas</t>
  </si>
  <si>
    <t>Corey, Elias James</t>
  </si>
  <si>
    <t>Ernst, Richard</t>
  </si>
  <si>
    <t>Marcus, Rudolf</t>
  </si>
  <si>
    <t>Mullis, Kary</t>
  </si>
  <si>
    <t>Smith, Michael</t>
  </si>
  <si>
    <t>Olah, George</t>
  </si>
  <si>
    <t>Crutzen, Paul</t>
  </si>
  <si>
    <t>Molina, Mario</t>
  </si>
  <si>
    <t>Rowland, F. Sherwood</t>
  </si>
  <si>
    <t>Curl, Robert</t>
  </si>
  <si>
    <t>Kroto, Harold</t>
  </si>
  <si>
    <t>Smalley, Richard</t>
  </si>
  <si>
    <t>Boyer, Paul</t>
  </si>
  <si>
    <t>Skou, Jens</t>
  </si>
  <si>
    <t>Walker, John</t>
  </si>
  <si>
    <t>Kohn, Walter</t>
  </si>
  <si>
    <t>Pople, John</t>
  </si>
  <si>
    <t>Zewail, Ahmed</t>
  </si>
  <si>
    <t>Heeger, Alan</t>
  </si>
  <si>
    <t>MacDiarmid, Alan</t>
  </si>
  <si>
    <t>Shirakawa, Hideki</t>
  </si>
  <si>
    <t>Knowles, William</t>
  </si>
  <si>
    <t>Noyori, Ryoji</t>
  </si>
  <si>
    <t>Sharpless, Karl Barry</t>
  </si>
  <si>
    <t>Fenn, John</t>
  </si>
  <si>
    <t>Tanaka, Koichi</t>
  </si>
  <si>
    <t>Wuthrich, Kurt</t>
  </si>
  <si>
    <t>Agre, Peter</t>
  </si>
  <si>
    <t>MacKinnon, Roderick</t>
  </si>
  <si>
    <t>Ciechanover, Aaron</t>
  </si>
  <si>
    <t>Hershko, Avram</t>
  </si>
  <si>
    <t>Rose, Irwin</t>
  </si>
  <si>
    <t>Chauvin, Yves</t>
  </si>
  <si>
    <t>Grubbs, Robert H.</t>
  </si>
  <si>
    <t>Schrock, Richard R.</t>
  </si>
  <si>
    <t>Kornberg, Roger D.</t>
  </si>
  <si>
    <t>Ertl, Gerhard</t>
  </si>
  <si>
    <t>Chalfie, Martin</t>
  </si>
  <si>
    <t>Shimomura, Osamu</t>
  </si>
  <si>
    <t>Tsien, Roger Y.</t>
  </si>
  <si>
    <t>von Behring, Emil</t>
  </si>
  <si>
    <t>Medicine</t>
  </si>
  <si>
    <t>Ross, Ronald</t>
  </si>
  <si>
    <t>Finsen, Niels Ryberg</t>
  </si>
  <si>
    <t>Pavlov, Ivan</t>
  </si>
  <si>
    <t>Koch, Robert</t>
  </si>
  <si>
    <t>Cajal, Santiago Ramon y</t>
  </si>
  <si>
    <t>Golgi, Camillo</t>
  </si>
  <si>
    <t>Laveran, Alphonse</t>
  </si>
  <si>
    <t>Ehrlich, Paul</t>
  </si>
  <si>
    <t>Mechnikov, Ilya</t>
  </si>
  <si>
    <t>Kocher, Theodor</t>
  </si>
  <si>
    <t>Kossel, Albrecht</t>
  </si>
  <si>
    <t>Gullstrand, Allvar</t>
  </si>
  <si>
    <t>Carrel, Alexis</t>
  </si>
  <si>
    <t>Richet, Charles</t>
  </si>
  <si>
    <t>Barany, Robert</t>
  </si>
  <si>
    <t>Bordet, Jules</t>
  </si>
  <si>
    <t>Krogh, August</t>
  </si>
  <si>
    <t>Hill, Archibald, V.</t>
  </si>
  <si>
    <t>Meyerhof, Otto</t>
  </si>
  <si>
    <t>Banting, Frederick G.</t>
  </si>
  <si>
    <t>Macleod, John</t>
  </si>
  <si>
    <t>Einthoven, Willem</t>
  </si>
  <si>
    <t>Fibiger, Johannes</t>
  </si>
  <si>
    <t>Wagner-Jauregg, Julius</t>
  </si>
  <si>
    <t>Nicolle, Charles</t>
  </si>
  <si>
    <t>Eijkman, Christiaan</t>
  </si>
  <si>
    <t>Hopkins, Sir Frederick</t>
  </si>
  <si>
    <t>Landsteiner, Karl</t>
  </si>
  <si>
    <t>Warburg, Otto</t>
  </si>
  <si>
    <t>Adrian, Edgar</t>
  </si>
  <si>
    <t>Sherrington, Sir Charles</t>
  </si>
  <si>
    <t>Morgan, Thomas T.</t>
  </si>
  <si>
    <t>Minot, George R.</t>
  </si>
  <si>
    <t>Murphy, William P.</t>
  </si>
  <si>
    <t>Whipple, George H.</t>
  </si>
  <si>
    <t>Spemann, Hans</t>
  </si>
  <si>
    <t>Dale, Sir Henry</t>
  </si>
  <si>
    <t>Loewi, Otto</t>
  </si>
  <si>
    <t>von Szent-Gyorgyi Nagyrapolt, Albert</t>
  </si>
  <si>
    <t>Heymans, Corneille</t>
  </si>
  <si>
    <t>Domagk, Gerhard</t>
  </si>
  <si>
    <t>Dam, Henrik</t>
  </si>
  <si>
    <t>Doisy, Edward A.</t>
  </si>
  <si>
    <t>Erlanger, Joseph</t>
  </si>
  <si>
    <t>Gasser, Herbert S.</t>
  </si>
  <si>
    <t>Chain, Ernst B.</t>
  </si>
  <si>
    <t>Fleming, Sir Alexander</t>
  </si>
  <si>
    <t>Florey, Sir Howard</t>
  </si>
  <si>
    <t>MullerH, Hermann J.</t>
  </si>
  <si>
    <t>CoriC, Carl</t>
  </si>
  <si>
    <t>CoriG, Gerty</t>
  </si>
  <si>
    <t>Houssay, Bernardo</t>
  </si>
  <si>
    <t>MullerP, Paul</t>
  </si>
  <si>
    <t>Moniz, Egas</t>
  </si>
  <si>
    <t>Hench, Philip S.</t>
  </si>
  <si>
    <t>Kendall, Edward C.</t>
  </si>
  <si>
    <t>Reichstein, Tadeus</t>
  </si>
  <si>
    <t>Theiler, Max</t>
  </si>
  <si>
    <t>Waksman, Selman A.</t>
  </si>
  <si>
    <t>KrebsH, Hans</t>
  </si>
  <si>
    <t>Lipmann, Fritz</t>
  </si>
  <si>
    <t>Enders, John F.</t>
  </si>
  <si>
    <t>Robbins, Frederick</t>
  </si>
  <si>
    <t>Weller, Thomas H.</t>
  </si>
  <si>
    <t>Theorell, Hugo</t>
  </si>
  <si>
    <t>Cournand, Andre F.</t>
  </si>
  <si>
    <t>Forssmann, Werner</t>
  </si>
  <si>
    <t>Richards, Dickinson W.</t>
  </si>
  <si>
    <t>Bovet, Daniel</t>
  </si>
  <si>
    <t>Beadle, George</t>
  </si>
  <si>
    <t>Lederberg, Joshua</t>
  </si>
  <si>
    <t>Tatum, Edward</t>
  </si>
  <si>
    <t>Kornberg, Arthur</t>
  </si>
  <si>
    <t>Ochoa, Severo</t>
  </si>
  <si>
    <t>Burnet, Sir Frank Macfarlane</t>
  </si>
  <si>
    <t>Medawar, Peter</t>
  </si>
  <si>
    <t>von Bekesy, Georg</t>
  </si>
  <si>
    <t>Crick, Francis</t>
  </si>
  <si>
    <t>Watson, James</t>
  </si>
  <si>
    <t>Wilkins, Maurice</t>
  </si>
  <si>
    <t>Eccles, John</t>
  </si>
  <si>
    <t>Hodgkin, Alan L.</t>
  </si>
  <si>
    <t>Huxley, Andrew F.</t>
  </si>
  <si>
    <t>Bloch, Konrad</t>
  </si>
  <si>
    <t>Lynen, Feodor</t>
  </si>
  <si>
    <t>Jacob, Francois</t>
  </si>
  <si>
    <t>Lwoff, Andre</t>
  </si>
  <si>
    <t>Monod, Jacques</t>
  </si>
  <si>
    <t>Huggins, Charles B.</t>
  </si>
  <si>
    <t>Rous, Peyton</t>
  </si>
  <si>
    <t>Granit, Ragnar</t>
  </si>
  <si>
    <t>Hartline, Haldan K.</t>
  </si>
  <si>
    <t>Wald, George</t>
  </si>
  <si>
    <t>Holley, Robert W.</t>
  </si>
  <si>
    <t>Khorana, H. Gobind</t>
  </si>
  <si>
    <t>Nirenberg, Marshall W.</t>
  </si>
  <si>
    <t>Delbruck, Max</t>
  </si>
  <si>
    <t>Hershey, Alfred D.</t>
  </si>
  <si>
    <t>Luria, Salvador E.</t>
  </si>
  <si>
    <t>Axelrod, Julius</t>
  </si>
  <si>
    <t>Katz, Bernard S.</t>
  </si>
  <si>
    <t>von Euler, Ulf</t>
  </si>
  <si>
    <t>Sutherland, Earl W. Jr.</t>
  </si>
  <si>
    <t>Edelman, Gerard M.</t>
  </si>
  <si>
    <t>Porter, Rodney R.</t>
  </si>
  <si>
    <t>Lorenz, Konrad</t>
  </si>
  <si>
    <t>Tinbergen, Nikolaas</t>
  </si>
  <si>
    <t>von Frisch, Karl</t>
  </si>
  <si>
    <t>Claude, Albert</t>
  </si>
  <si>
    <t>Palade, George E.</t>
  </si>
  <si>
    <t>de Duve, Chrisian</t>
  </si>
  <si>
    <t>Baltimore, David</t>
  </si>
  <si>
    <t>Dulbecco, Renato</t>
  </si>
  <si>
    <t>Temin, Howard M.</t>
  </si>
  <si>
    <t>Blumberg, Baruch</t>
  </si>
  <si>
    <t>Gajdusek, D. Carleton</t>
  </si>
  <si>
    <t>Guillemin, Roger</t>
  </si>
  <si>
    <t>Schally, Andrew V.</t>
  </si>
  <si>
    <t>Yalow, Rosalyn</t>
  </si>
  <si>
    <t>Arber, Werner</t>
  </si>
  <si>
    <t>Nathans, Daniel</t>
  </si>
  <si>
    <t>Smith, Hamilton O.</t>
  </si>
  <si>
    <t>Cormack, Allan</t>
  </si>
  <si>
    <t>Hounsfield, Godfrey</t>
  </si>
  <si>
    <t>Benacerraf, Baruj</t>
  </si>
  <si>
    <t>Dausset, Jean</t>
  </si>
  <si>
    <t>Snell, George D.</t>
  </si>
  <si>
    <t>Hubel, David H.</t>
  </si>
  <si>
    <t>Sperry, Roger W.</t>
  </si>
  <si>
    <t>Wiesel, Torsten N.</t>
  </si>
  <si>
    <t>Bergstrom, Sune K.</t>
  </si>
  <si>
    <t>Samuelsson, Bengt</t>
  </si>
  <si>
    <t>Vane, John R.</t>
  </si>
  <si>
    <t>McClintock, Barbara</t>
  </si>
  <si>
    <t>Jerne, Niels K.</t>
  </si>
  <si>
    <t>Kohler, Georges J. F.</t>
  </si>
  <si>
    <t>Milstein, Cesar</t>
  </si>
  <si>
    <t>Brown, Michael S.</t>
  </si>
  <si>
    <t>Goldstein, Joseph L.</t>
  </si>
  <si>
    <t>Cohen, Stanely</t>
  </si>
  <si>
    <t>Levi-Montalcini, Rita</t>
  </si>
  <si>
    <t>Tonegawa, Susumu</t>
  </si>
  <si>
    <t>Black, Sir James W.</t>
  </si>
  <si>
    <t>Elion, Gertrude</t>
  </si>
  <si>
    <t>Hitchings, George</t>
  </si>
  <si>
    <t>Bishop, J. Michael</t>
  </si>
  <si>
    <t>Varmus, Harold E.</t>
  </si>
  <si>
    <t>Murray, Joseph E.</t>
  </si>
  <si>
    <t>Thomas, E. Donnall</t>
  </si>
  <si>
    <t>Neher, Erwin</t>
  </si>
  <si>
    <t>Sakmann, Bert</t>
  </si>
  <si>
    <t>Fischer, Edmond H.</t>
  </si>
  <si>
    <t>KrebsE, Edwin G.</t>
  </si>
  <si>
    <t>Roberts, Richard J.</t>
  </si>
  <si>
    <t>Sharp, Phillip A.</t>
  </si>
  <si>
    <t>Gilman, Alfred G.</t>
  </si>
  <si>
    <t>Rodbell, Martin</t>
  </si>
  <si>
    <t>Lewis, Edward B.</t>
  </si>
  <si>
    <t>Nusslein-Volhard, Christiane</t>
  </si>
  <si>
    <t>Wieschaus, Eric F.</t>
  </si>
  <si>
    <t>Doherty, Peter C.</t>
  </si>
  <si>
    <t>Zinkernagel, Rolf M.</t>
  </si>
  <si>
    <t>Prusiner, Stanley B.</t>
  </si>
  <si>
    <t>Furchgott, Robert F.</t>
  </si>
  <si>
    <t>Ignarro, Louis J.</t>
  </si>
  <si>
    <t>Murad, Ferid</t>
  </si>
  <si>
    <t>Blobel, Gunter</t>
  </si>
  <si>
    <t>Carlsson, Arvid</t>
  </si>
  <si>
    <t>Greengard, Paul</t>
  </si>
  <si>
    <t>Kandel, Eric R.</t>
  </si>
  <si>
    <t>Hartwell, Leland H.</t>
  </si>
  <si>
    <t>Hunt, R. Timothy</t>
  </si>
  <si>
    <t>Nurse, Sir Paul</t>
  </si>
  <si>
    <t>Brenner, Sydney</t>
  </si>
  <si>
    <t>Horvitz, H. Robert</t>
  </si>
  <si>
    <t>Sulston, John E.</t>
  </si>
  <si>
    <t>Lauterbur, Paul G.</t>
  </si>
  <si>
    <t>Axel, Richard</t>
  </si>
  <si>
    <t>Buck, Linda</t>
  </si>
  <si>
    <t>Marshall, Barry</t>
  </si>
  <si>
    <t>Warren, J. Robin</t>
  </si>
  <si>
    <t>Fire, Andrew</t>
  </si>
  <si>
    <t>Mello, Craig</t>
  </si>
  <si>
    <t>Capecchi, Mario</t>
  </si>
  <si>
    <t>Evans, Sir Martin</t>
  </si>
  <si>
    <t>Smithies, Oliver</t>
  </si>
  <si>
    <t>Barre-Sinoussi, Francoise</t>
  </si>
  <si>
    <t>Hausen, Harald zur</t>
  </si>
  <si>
    <t>Montagnier, Luc</t>
  </si>
  <si>
    <t>Rontgen, Wilhelm Conrad</t>
  </si>
  <si>
    <t>Physics</t>
  </si>
  <si>
    <t>Lorentz, Hendrik Antoon</t>
  </si>
  <si>
    <t>Zeeman, Pieter</t>
  </si>
  <si>
    <t>Becquerel, Antoine Henri</t>
  </si>
  <si>
    <t>Curie, Pierre</t>
  </si>
  <si>
    <t>Strutt, John William</t>
  </si>
  <si>
    <t>Von Lenard, Philipp</t>
  </si>
  <si>
    <t>Thomson, Joseph John</t>
  </si>
  <si>
    <t>Michelson, Albert Abraham</t>
  </si>
  <si>
    <t>Lippmann, Gabriel</t>
  </si>
  <si>
    <t>Braun, Karl Ferdinand</t>
  </si>
  <si>
    <t>Marconi, Guglielmo</t>
  </si>
  <si>
    <t>Van der Waals, Johannes Diderik</t>
  </si>
  <si>
    <t>Wien, Wilhelm</t>
  </si>
  <si>
    <t>Dalen, Nils Gustaf</t>
  </si>
  <si>
    <t>Onnes, Heike Kamerlingh</t>
  </si>
  <si>
    <t>Laue, Max</t>
  </si>
  <si>
    <t>Bragg, William Henry</t>
  </si>
  <si>
    <t>Bragg, William Lawrence</t>
  </si>
  <si>
    <t>Barkla, Charles Glover</t>
  </si>
  <si>
    <t>Planck, Max Karl Ernst Ludwig</t>
  </si>
  <si>
    <t>Stark, Johannes</t>
  </si>
  <si>
    <t>Guillaume, Charles-Edouard</t>
  </si>
  <si>
    <t>Einstein, Albert</t>
  </si>
  <si>
    <t>Bohr, Niels Henrik David</t>
  </si>
  <si>
    <t>Millikan, Robert Andrews</t>
  </si>
  <si>
    <t>Siegbahn, Karl Manne Georg</t>
  </si>
  <si>
    <t>Franck, James</t>
  </si>
  <si>
    <t>Hertz, Gustav Ludwig</t>
  </si>
  <si>
    <t>Perrin, Jean Baptiste</t>
  </si>
  <si>
    <t>Compton, Arthur Holly</t>
  </si>
  <si>
    <t>Wilson, Charles Thomson Rees</t>
  </si>
  <si>
    <t>Richardson, Owen Willans</t>
  </si>
  <si>
    <t>de Broglie, Prince Louis-Victor</t>
  </si>
  <si>
    <t>Raman, Chandrasekhara Venkata</t>
  </si>
  <si>
    <t>Heisenberg, Werner</t>
  </si>
  <si>
    <t>Dirac, Paul Adrien Maurice</t>
  </si>
  <si>
    <t>Schrodinger, Erwin</t>
  </si>
  <si>
    <t>Chadwick, James</t>
  </si>
  <si>
    <t>Anderson, Carl David</t>
  </si>
  <si>
    <t>Hess, Victor</t>
  </si>
  <si>
    <t>Davisson, Clinton Joseph</t>
  </si>
  <si>
    <t>Thomson, George Paget</t>
  </si>
  <si>
    <t>Fermi, Enrico</t>
  </si>
  <si>
    <t>Lawrence, Ernest Orlando</t>
  </si>
  <si>
    <t>Stern, Otto</t>
  </si>
  <si>
    <t>Rabi, Isidor Isaac</t>
  </si>
  <si>
    <t>Pauli, Wolfgang</t>
  </si>
  <si>
    <t>Bridgman, Percy Williams</t>
  </si>
  <si>
    <t>Appleton, Edward Victor</t>
  </si>
  <si>
    <t>Blackett, Patrick Maynard Stuart</t>
  </si>
  <si>
    <t>Yukawa, Hideki</t>
  </si>
  <si>
    <t>Powell, Cecil Frank</t>
  </si>
  <si>
    <t>Cockcroft, John Douglas</t>
  </si>
  <si>
    <t>Walton, Ernest Thomas Sinton</t>
  </si>
  <si>
    <t>Bloch, Felix</t>
  </si>
  <si>
    <t>Purcell, Edward Mills</t>
  </si>
  <si>
    <t>Zernike, Frits</t>
  </si>
  <si>
    <t>Born, Max</t>
  </si>
  <si>
    <t>Bothe, Walther</t>
  </si>
  <si>
    <t>Kusch, Polykarp</t>
  </si>
  <si>
    <t>Lamb, Willis E.</t>
  </si>
  <si>
    <t>Bardeen, John</t>
  </si>
  <si>
    <t>Brattain, Walter H.</t>
  </si>
  <si>
    <t>Shockley, William</t>
  </si>
  <si>
    <t>Lee, Tsung-Dao</t>
  </si>
  <si>
    <t>Yang, Chen Ning</t>
  </si>
  <si>
    <t>Cherenkov, Pavel Alekseyevich</t>
  </si>
  <si>
    <t>Frank, Il'ja Mikhailovich</t>
  </si>
  <si>
    <t>Tamm, Igor Yevgenyevich</t>
  </si>
  <si>
    <t>Chamberlain, Owen</t>
  </si>
  <si>
    <t>Segre, Emilio</t>
  </si>
  <si>
    <t>Glaser, Donald Arthur</t>
  </si>
  <si>
    <t>Hofstadter, Robert</t>
  </si>
  <si>
    <t>Mossbauer, Rudolf Ludwig</t>
  </si>
  <si>
    <t>Landau, Lev Davidovic</t>
  </si>
  <si>
    <t>Jensen, J. Hans D.</t>
  </si>
  <si>
    <t>Mayer, Maria Goeppert</t>
  </si>
  <si>
    <t>Wigner, Eugene Paul</t>
  </si>
  <si>
    <t>Basov, Nikolay Gennadiyevich</t>
  </si>
  <si>
    <t>Prokhorov, Aleksandr Mikhailovich</t>
  </si>
  <si>
    <t>Townes, Charles Hard</t>
  </si>
  <si>
    <t>Feynman, Richard P.</t>
  </si>
  <si>
    <t>Schwinger, Julian</t>
  </si>
  <si>
    <t>Tomonaga, Sin-Itiro</t>
  </si>
  <si>
    <t>Kastler, Alfred</t>
  </si>
  <si>
    <t>Bethe, Hans Albrecht</t>
  </si>
  <si>
    <t>Alvarez, Luis W.</t>
  </si>
  <si>
    <t>Gell-Mann, Murray</t>
  </si>
  <si>
    <t>Alfven, Hannes Olof Gosta</t>
  </si>
  <si>
    <t>Neel, Louis</t>
  </si>
  <si>
    <t>Gabor, Dennis</t>
  </si>
  <si>
    <t>Cooper, Leon</t>
  </si>
  <si>
    <t>Schrieffer, John Robert</t>
  </si>
  <si>
    <t>Esaki, Leo</t>
  </si>
  <si>
    <t>Giaever, Ivar</t>
  </si>
  <si>
    <t>Josephson, Brian D.</t>
  </si>
  <si>
    <t>Hewish, Antony</t>
  </si>
  <si>
    <t>Ryle, Martin</t>
  </si>
  <si>
    <t>Bohr, Aage N.</t>
  </si>
  <si>
    <t>Mottelson, Ben R.</t>
  </si>
  <si>
    <t>Rainwater, James</t>
  </si>
  <si>
    <t>Richter, Burton</t>
  </si>
  <si>
    <t>Ting, Samuel C.C.</t>
  </si>
  <si>
    <t>Mott, Nevill Francis</t>
  </si>
  <si>
    <t>van Vleck, John H.</t>
  </si>
  <si>
    <t>Kapitsa, Pjotr Leonidovich</t>
  </si>
  <si>
    <t>Penzias, Arno</t>
  </si>
  <si>
    <t>Wilson, Robert Woodrow</t>
  </si>
  <si>
    <t>Glashow, Sheldon</t>
  </si>
  <si>
    <t>Salam, Abdus</t>
  </si>
  <si>
    <t>Weinberg, Steven</t>
  </si>
  <si>
    <t>Cronin, James</t>
  </si>
  <si>
    <t>Fitch, Val</t>
  </si>
  <si>
    <t>Bloembergen, Nicolaas</t>
  </si>
  <si>
    <t>Schawlow, Arthur L.</t>
  </si>
  <si>
    <t>Siegbahn, Kai M.</t>
  </si>
  <si>
    <t>Wilson, Kenneth G.</t>
  </si>
  <si>
    <t>Chandrasekhar, Subramanyan</t>
  </si>
  <si>
    <t>Fowler, William A.</t>
  </si>
  <si>
    <t>Meer, Simon van der</t>
  </si>
  <si>
    <t>Rubbia, Carlo</t>
  </si>
  <si>
    <t>Klitzing, Klaus von</t>
  </si>
  <si>
    <t>Binnig, Gerd</t>
  </si>
  <si>
    <t>Rohrer, Heinrich</t>
  </si>
  <si>
    <t>Ruska, Ernst</t>
  </si>
  <si>
    <t>Bednorz, J. Georg</t>
  </si>
  <si>
    <t>Muller, K. Alex</t>
  </si>
  <si>
    <t>Lederman, Leon M.</t>
  </si>
  <si>
    <t>Schwartz, Melvin</t>
  </si>
  <si>
    <t>Steinberger, Jack</t>
  </si>
  <si>
    <t>Dehmelt, Hans G.</t>
  </si>
  <si>
    <t>Paul, Wolfgang</t>
  </si>
  <si>
    <t>Ramsey, Norman F.</t>
  </si>
  <si>
    <t>Friedman, Jerome I.</t>
  </si>
  <si>
    <t>Kendall, Henry W.</t>
  </si>
  <si>
    <t>Taylor, Richard E.</t>
  </si>
  <si>
    <t>Gennes, Pierre-Gilles de</t>
  </si>
  <si>
    <t>Charpak, Georges</t>
  </si>
  <si>
    <t>Hulse, Russell A.</t>
  </si>
  <si>
    <t>Taylor, Joseph H. Jr.</t>
  </si>
  <si>
    <t>Brockhouse, Bertram N.</t>
  </si>
  <si>
    <t>Shull, Clifford G.</t>
  </si>
  <si>
    <t>Perl, Martin L.</t>
  </si>
  <si>
    <t>Reines, Frederick</t>
  </si>
  <si>
    <t>Lee, David M.</t>
  </si>
  <si>
    <t>Osheroff, Douglas D.</t>
  </si>
  <si>
    <t>Richardson, Robert C.</t>
  </si>
  <si>
    <t>Chu, Steven</t>
  </si>
  <si>
    <t>Cohen-Tannoudji, Claude</t>
  </si>
  <si>
    <t>Phillips, William D.</t>
  </si>
  <si>
    <t>Laughlin, Robert B.</t>
  </si>
  <si>
    <t>Stormer, Horst L.</t>
  </si>
  <si>
    <t>Tsui, Daniel C.</t>
  </si>
  <si>
    <t>Hooft, Gerardus 't</t>
  </si>
  <si>
    <t>Veltman, Martinus J.G.</t>
  </si>
  <si>
    <t>Alferov, Zhores I.</t>
  </si>
  <si>
    <t>Kilby, Jack S.</t>
  </si>
  <si>
    <t>Kroemer, Herbert</t>
  </si>
  <si>
    <t>Cornell, Eric A.</t>
  </si>
  <si>
    <t>Ketterle, Wolfgang</t>
  </si>
  <si>
    <t>Wieman, Carl E.</t>
  </si>
  <si>
    <t>Davis, Raymond Jr.</t>
  </si>
  <si>
    <t>Giacconi, Riccardo</t>
  </si>
  <si>
    <t>Koshiba, Masatoshi</t>
  </si>
  <si>
    <t>Abrikosov, Alexei A.</t>
  </si>
  <si>
    <t>Ginzburg, Vitaly L.</t>
  </si>
  <si>
    <t>Leggett, Anthony J.</t>
  </si>
  <si>
    <t>Gross, David J.</t>
  </si>
  <si>
    <t>Politzer, H. David</t>
  </si>
  <si>
    <t>Wilczek, Frank</t>
  </si>
  <si>
    <t>Glauber, Roy J.</t>
  </si>
  <si>
    <t>Hall, John L.</t>
  </si>
  <si>
    <t>Hansch, Theodor W.</t>
  </si>
  <si>
    <t>Mather, John C.</t>
  </si>
  <si>
    <t>Smoot, George F.</t>
  </si>
  <si>
    <t>Fert, Albert</t>
  </si>
  <si>
    <t>Grunberg, Peter</t>
  </si>
  <si>
    <t>Kobayashi, Makoto</t>
  </si>
  <si>
    <t>Maskawa, Toshihide</t>
  </si>
  <si>
    <t>Nambu, Yoichiro</t>
  </si>
  <si>
    <t>year_birth</t>
  </si>
  <si>
    <t>year_prize</t>
  </si>
  <si>
    <t>year_research_mid</t>
  </si>
  <si>
    <t>year_death</t>
  </si>
  <si>
    <t>TheoryOrTheoryAndEmpirical</t>
  </si>
  <si>
    <t>age_highdegree</t>
  </si>
  <si>
    <t xml:space="preserve">Backward Citation Ages.  </t>
  </si>
  <si>
    <t xml:space="preserve">Means and percentiles are presented in Supplementary Figure 1D. </t>
  </si>
  <si>
    <t>The predicted values and their standard errors are presented in Figures 2-4.</t>
  </si>
  <si>
    <t>year</t>
  </si>
  <si>
    <t>mean</t>
  </si>
  <si>
    <t>median</t>
  </si>
  <si>
    <t>p25</t>
  </si>
  <si>
    <t>p75</t>
  </si>
  <si>
    <t>Predicted</t>
  </si>
  <si>
    <t>se</t>
  </si>
  <si>
    <t>Age of discovery</t>
  </si>
  <si>
    <t>chem</t>
  </si>
  <si>
    <t>med</t>
  </si>
  <si>
    <t>phys</t>
  </si>
  <si>
    <t>SUM_DISC</t>
  </si>
  <si>
    <t>SUM_DEG</t>
  </si>
  <si>
    <t>avg_disc</t>
  </si>
  <si>
    <t>avg_deg</t>
  </si>
  <si>
    <t>SUM_DLY</t>
  </si>
  <si>
    <t>delay</t>
  </si>
  <si>
    <t>avg_dly</t>
  </si>
  <si>
    <t>Decade</t>
  </si>
  <si>
    <t>stddev</t>
  </si>
  <si>
    <t>Age of last degree</t>
  </si>
  <si>
    <t>Yrs of delay</t>
  </si>
  <si>
    <t>Avg winners / yr</t>
  </si>
  <si>
    <t>winners/yr</t>
  </si>
  <si>
    <t>delay (mean)</t>
  </si>
  <si>
    <t>delay (stdev)</t>
  </si>
  <si>
    <t>age disc (mean)</t>
  </si>
  <si>
    <t>age disc (stdev)</t>
  </si>
  <si>
    <t>age deg (mean)</t>
  </si>
  <si>
    <t>age deg (stdev)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</si>
</sst>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Winners/yr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Graphs!$A$2:$A$13</c:f>
              <c:numCache>
                <c:formatCode>General</c:formatCod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numCache>
            </c:numRef>
          </c:cat>
          <c:val>
            <c:numRef>
              <c:f>Graphs!$B$2:$B$13</c:f>
              <c:numCache>
                <c:formatCode>General</c:formatCode>
                <c:ptCount val="12"/>
                <c:pt idx="0">
                  <c:v>1.2222222222222223</c:v>
                </c:pt>
                <c:pt idx="1">
                  <c:v>1.0925925925925926</c:v>
                </c:pt>
                <c:pt idx="2">
                  <c:v>1.1833333333333331</c:v>
                </c:pt>
                <c:pt idx="3">
                  <c:v>1.4333333333333331</c:v>
                </c:pt>
                <c:pt idx="4">
                  <c:v>1.3809523809523812</c:v>
                </c:pt>
                <c:pt idx="5">
                  <c:v>1.8000000000000003</c:v>
                </c:pt>
                <c:pt idx="6">
                  <c:v>1.9</c:v>
                </c:pt>
                <c:pt idx="7">
                  <c:v>2.0999999999999996</c:v>
                </c:pt>
                <c:pt idx="8">
                  <c:v>2.1666666666666665</c:v>
                </c:pt>
                <c:pt idx="9">
                  <c:v>1.9999999999999996</c:v>
                </c:pt>
                <c:pt idx="10">
                  <c:v>2.6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3-4BA2-9909-7E8B0DBA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37128"/>
        <c:axId val="482426960"/>
      </c:lineChart>
      <c:catAx>
        <c:axId val="48243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6960"/>
        <c:crosses val="autoZero"/>
        <c:auto val="1"/>
        <c:lblAlgn val="ctr"/>
        <c:lblOffset val="100"/>
        <c:noMultiLvlLbl val="0"/>
      </c:catAx>
      <c:valAx>
        <c:axId val="48242696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Graphs!$E$2:$E$12</c:f>
                <c:numCache>
                  <c:formatCode>General</c:formatCode>
                  <c:ptCount val="11"/>
                  <c:pt idx="0">
                    <c:v>3.4865814202453382</c:v>
                  </c:pt>
                  <c:pt idx="1">
                    <c:v>4.2372998648818259</c:v>
                  </c:pt>
                  <c:pt idx="2">
                    <c:v>4.1641280145082149</c:v>
                  </c:pt>
                  <c:pt idx="3">
                    <c:v>3.6915188638348257</c:v>
                  </c:pt>
                  <c:pt idx="4">
                    <c:v>3.5721797239634463</c:v>
                  </c:pt>
                  <c:pt idx="5">
                    <c:v>4.4418460695908744</c:v>
                  </c:pt>
                  <c:pt idx="6">
                    <c:v>4.7018899842041071</c:v>
                  </c:pt>
                  <c:pt idx="7">
                    <c:v>5.0950389010261539</c:v>
                  </c:pt>
                  <c:pt idx="8">
                    <c:v>5.6174415028962734</c:v>
                  </c:pt>
                  <c:pt idx="9">
                    <c:v>4.5866115651663284</c:v>
                  </c:pt>
                  <c:pt idx="10">
                    <c:v>5.9944027600861025</c:v>
                  </c:pt>
                </c:numCache>
              </c:numRef>
            </c:plus>
            <c:minus>
              <c:numRef>
                <c:f>Graphs!$E$2:$E$12</c:f>
                <c:numCache>
                  <c:formatCode>General</c:formatCode>
                  <c:ptCount val="11"/>
                  <c:pt idx="0">
                    <c:v>3.4865814202453382</c:v>
                  </c:pt>
                  <c:pt idx="1">
                    <c:v>4.2372998648818259</c:v>
                  </c:pt>
                  <c:pt idx="2">
                    <c:v>4.1641280145082149</c:v>
                  </c:pt>
                  <c:pt idx="3">
                    <c:v>3.6915188638348257</c:v>
                  </c:pt>
                  <c:pt idx="4">
                    <c:v>3.5721797239634463</c:v>
                  </c:pt>
                  <c:pt idx="5">
                    <c:v>4.4418460695908744</c:v>
                  </c:pt>
                  <c:pt idx="6">
                    <c:v>4.7018899842041071</c:v>
                  </c:pt>
                  <c:pt idx="7">
                    <c:v>5.0950389010261539</c:v>
                  </c:pt>
                  <c:pt idx="8">
                    <c:v>5.6174415028962734</c:v>
                  </c:pt>
                  <c:pt idx="9">
                    <c:v>4.5866115651663284</c:v>
                  </c:pt>
                  <c:pt idx="10">
                    <c:v>5.9944027600861025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Graphs!$C$2:$C$12</c:f>
              <c:numCache>
                <c:formatCode>General</c:formatCode>
                <c:ptCount val="11"/>
                <c:pt idx="0">
                  <c:v>13</c:v>
                </c:pt>
                <c:pt idx="1">
                  <c:v>12.416666666666666</c:v>
                </c:pt>
                <c:pt idx="2">
                  <c:v>12.878787878787879</c:v>
                </c:pt>
                <c:pt idx="3">
                  <c:v>10.368421052631579</c:v>
                </c:pt>
                <c:pt idx="4">
                  <c:v>14.551724137931034</c:v>
                </c:pt>
                <c:pt idx="5">
                  <c:v>13.203703703703704</c:v>
                </c:pt>
                <c:pt idx="6">
                  <c:v>16.456140350877192</c:v>
                </c:pt>
                <c:pt idx="7">
                  <c:v>17.031746031746032</c:v>
                </c:pt>
                <c:pt idx="8">
                  <c:v>18.892307692307693</c:v>
                </c:pt>
                <c:pt idx="9">
                  <c:v>22.233333333333334</c:v>
                </c:pt>
                <c:pt idx="10">
                  <c:v>23.217391304347824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4-4C06-8E5E-A30384CB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68800"/>
        <c:axId val="382369128"/>
      </c:lineChart>
      <c:catAx>
        <c:axId val="382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9128"/>
        <c:crosses val="autoZero"/>
        <c:auto val="1"/>
        <c:lblAlgn val="ctr"/>
        <c:lblOffset val="100"/>
        <c:noMultiLvlLbl val="0"/>
      </c:catAx>
      <c:valAx>
        <c:axId val="3823691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Graphs!$H$2:$H$12</c:f>
                <c:numCache>
                  <c:formatCode>General</c:formatCode>
                  <c:ptCount val="11"/>
                  <c:pt idx="0">
                    <c:v>3.4493768651128498</c:v>
                  </c:pt>
                  <c:pt idx="1">
                    <c:v>3.292457710856401</c:v>
                  </c:pt>
                  <c:pt idx="2">
                    <c:v>4.3841354836950392</c:v>
                  </c:pt>
                  <c:pt idx="3">
                    <c:v>3.3886472667894743</c:v>
                  </c:pt>
                  <c:pt idx="4">
                    <c:v>4.1990408957813754</c:v>
                  </c:pt>
                  <c:pt idx="5">
                    <c:v>4.9420250010609097</c:v>
                  </c:pt>
                  <c:pt idx="6">
                    <c:v>3.7314355295396817</c:v>
                  </c:pt>
                  <c:pt idx="7">
                    <c:v>3.9956573649122906</c:v>
                  </c:pt>
                  <c:pt idx="8">
                    <c:v>3.758324094593227</c:v>
                  </c:pt>
                  <c:pt idx="9">
                    <c:v>2.9592134840941196</c:v>
                  </c:pt>
                  <c:pt idx="10">
                    <c:v>5.3306085857327936</c:v>
                  </c:pt>
                </c:numCache>
              </c:numRef>
            </c:plus>
            <c:minus>
              <c:numRef>
                <c:f>Graphs!$H$2:$H$12</c:f>
                <c:numCache>
                  <c:formatCode>General</c:formatCode>
                  <c:ptCount val="11"/>
                  <c:pt idx="0">
                    <c:v>3.4493768651128498</c:v>
                  </c:pt>
                  <c:pt idx="1">
                    <c:v>3.292457710856401</c:v>
                  </c:pt>
                  <c:pt idx="2">
                    <c:v>4.3841354836950392</c:v>
                  </c:pt>
                  <c:pt idx="3">
                    <c:v>3.3886472667894743</c:v>
                  </c:pt>
                  <c:pt idx="4">
                    <c:v>4.1990408957813754</c:v>
                  </c:pt>
                  <c:pt idx="5">
                    <c:v>4.9420250010609097</c:v>
                  </c:pt>
                  <c:pt idx="6">
                    <c:v>3.7314355295396817</c:v>
                  </c:pt>
                  <c:pt idx="7">
                    <c:v>3.9956573649122906</c:v>
                  </c:pt>
                  <c:pt idx="8">
                    <c:v>3.758324094593227</c:v>
                  </c:pt>
                  <c:pt idx="9">
                    <c:v>2.9592134840941196</c:v>
                  </c:pt>
                  <c:pt idx="10">
                    <c:v>5.3306085857327936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Graphs!$F$2:$F$12</c:f>
              <c:numCache>
                <c:formatCode>General</c:formatCode>
                <c:ptCount val="11"/>
                <c:pt idx="0">
                  <c:v>38.969696969696969</c:v>
                </c:pt>
                <c:pt idx="1">
                  <c:v>35.111111111111114</c:v>
                </c:pt>
                <c:pt idx="2">
                  <c:v>37.515151515151516</c:v>
                </c:pt>
                <c:pt idx="3">
                  <c:v>37.473684210526315</c:v>
                </c:pt>
                <c:pt idx="4">
                  <c:v>40.555555555555557</c:v>
                </c:pt>
                <c:pt idx="5">
                  <c:v>36.777777777777779</c:v>
                </c:pt>
                <c:pt idx="6">
                  <c:v>41.222222222222221</c:v>
                </c:pt>
                <c:pt idx="7">
                  <c:v>43.111111111111114</c:v>
                </c:pt>
                <c:pt idx="8">
                  <c:v>38</c:v>
                </c:pt>
                <c:pt idx="9">
                  <c:v>36.555555555555557</c:v>
                </c:pt>
                <c:pt idx="10">
                  <c:v>42.318840579710148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8-4B67-8761-7B3B7ECB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32232"/>
        <c:axId val="667837808"/>
      </c:lineChart>
      <c:catAx>
        <c:axId val="66783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7808"/>
        <c:crosses val="autoZero"/>
        <c:auto val="1"/>
        <c:lblAlgn val="ctr"/>
        <c:lblOffset val="100"/>
        <c:noMultiLvlLbl val="0"/>
      </c:catAx>
      <c:valAx>
        <c:axId val="667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last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Graphs!$K$2:$K$12</c:f>
                <c:numCache>
                  <c:formatCode>General</c:formatCode>
                  <c:ptCount val="11"/>
                  <c:pt idx="0">
                    <c:v>1.8297571870705616</c:v>
                  </c:pt>
                  <c:pt idx="1">
                    <c:v>2.0955439264845026</c:v>
                  </c:pt>
                  <c:pt idx="2">
                    <c:v>1.5315495223445887</c:v>
                  </c:pt>
                  <c:pt idx="3">
                    <c:v>1.7577303353248455</c:v>
                  </c:pt>
                  <c:pt idx="4">
                    <c:v>1.7143626830011816</c:v>
                  </c:pt>
                  <c:pt idx="5">
                    <c:v>1.5787061372480868</c:v>
                  </c:pt>
                  <c:pt idx="6">
                    <c:v>1.8663438451611514</c:v>
                  </c:pt>
                  <c:pt idx="7">
                    <c:v>1.7992573993011951</c:v>
                  </c:pt>
                  <c:pt idx="8">
                    <c:v>1.5340682464008526</c:v>
                  </c:pt>
                  <c:pt idx="9">
                    <c:v>1.384845337996083</c:v>
                  </c:pt>
                  <c:pt idx="10">
                    <c:v>1.3803903101495052</c:v>
                  </c:pt>
                </c:numCache>
              </c:numRef>
            </c:plus>
            <c:minus>
              <c:numRef>
                <c:f>Graphs!$K$2:$K$12</c:f>
                <c:numCache>
                  <c:formatCode>General</c:formatCode>
                  <c:ptCount val="11"/>
                  <c:pt idx="0">
                    <c:v>1.8297571870705616</c:v>
                  </c:pt>
                  <c:pt idx="1">
                    <c:v>2.0955439264845026</c:v>
                  </c:pt>
                  <c:pt idx="2">
                    <c:v>1.5315495223445887</c:v>
                  </c:pt>
                  <c:pt idx="3">
                    <c:v>1.7577303353248455</c:v>
                  </c:pt>
                  <c:pt idx="4">
                    <c:v>1.7143626830011816</c:v>
                  </c:pt>
                  <c:pt idx="5">
                    <c:v>1.5787061372480868</c:v>
                  </c:pt>
                  <c:pt idx="6">
                    <c:v>1.8663438451611514</c:v>
                  </c:pt>
                  <c:pt idx="7">
                    <c:v>1.7992573993011951</c:v>
                  </c:pt>
                  <c:pt idx="8">
                    <c:v>1.5340682464008526</c:v>
                  </c:pt>
                  <c:pt idx="9">
                    <c:v>1.384845337996083</c:v>
                  </c:pt>
                  <c:pt idx="10">
                    <c:v>1.3803903101495052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Graphs!$I$2:$I$12</c:f>
              <c:numCache>
                <c:formatCode>General</c:formatCode>
                <c:ptCount val="11"/>
                <c:pt idx="0">
                  <c:v>24.727272727272727</c:v>
                </c:pt>
                <c:pt idx="1">
                  <c:v>25.5</c:v>
                </c:pt>
                <c:pt idx="2">
                  <c:v>24.848484848484848</c:v>
                </c:pt>
                <c:pt idx="3">
                  <c:v>25.421052631578949</c:v>
                </c:pt>
                <c:pt idx="4">
                  <c:v>25.551724137931036</c:v>
                </c:pt>
                <c:pt idx="5">
                  <c:v>25.74074074074074</c:v>
                </c:pt>
                <c:pt idx="6">
                  <c:v>25.491228070175438</c:v>
                </c:pt>
                <c:pt idx="7">
                  <c:v>26.38095238095238</c:v>
                </c:pt>
                <c:pt idx="8">
                  <c:v>27.153846153846153</c:v>
                </c:pt>
                <c:pt idx="9">
                  <c:v>27.3</c:v>
                </c:pt>
                <c:pt idx="10">
                  <c:v>26.768115942028984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7-4EBE-A786-D30E6A69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64128"/>
        <c:axId val="676264456"/>
      </c:lineChart>
      <c:catAx>
        <c:axId val="6762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4456"/>
        <c:crosses val="autoZero"/>
        <c:auto val="1"/>
        <c:lblAlgn val="ctr"/>
        <c:lblOffset val="100"/>
        <c:noMultiLvlLbl val="0"/>
      </c:catAx>
      <c:valAx>
        <c:axId val="676264456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22</xdr:row>
      <xdr:rowOff>66675</xdr:rowOff>
    </xdr:from>
    <xdr:to>
      <xdr:col>16</xdr:col>
      <xdr:colOff>447675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556C1-B813-4119-8EFC-44EEFB73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16</xdr:row>
      <xdr:rowOff>47625</xdr:rowOff>
    </xdr:from>
    <xdr:to>
      <xdr:col>7</xdr:col>
      <xdr:colOff>228600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A90D2-5C90-4202-A908-17C094CF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32</xdr:row>
      <xdr:rowOff>98425</xdr:rowOff>
    </xdr:from>
    <xdr:to>
      <xdr:col>6</xdr:col>
      <xdr:colOff>520700</xdr:colOff>
      <xdr:row>47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942E9-8F23-4395-B456-7ACE7A9C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1</xdr:row>
      <xdr:rowOff>111125</xdr:rowOff>
    </xdr:from>
    <xdr:to>
      <xdr:col>20</xdr:col>
      <xdr:colOff>393700</xdr:colOff>
      <xdr:row>16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95811-AE0B-4EFB-9809-6323F9CD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6"/>
  <sheetViews>
    <sheetView workbookViewId="0">
      <selection activeCell="AJ2" sqref="AJ2"/>
    </sheetView>
  </sheetViews>
  <sheetFormatPr defaultRowHeight="14.5" x14ac:dyDescent="0.35"/>
  <cols>
    <col min="1" max="1" width="30.1796875" customWidth="1"/>
    <col min="2" max="2" width="13" customWidth="1"/>
    <col min="3" max="3" width="11.54296875" customWidth="1"/>
    <col min="4" max="4" width="11.26953125" customWidth="1"/>
    <col min="5" max="5" width="19.7265625" customWidth="1"/>
    <col min="6" max="6" width="12.1796875" customWidth="1"/>
    <col min="7" max="7" width="32.7265625" customWidth="1"/>
    <col min="9" max="9" width="14.453125" bestFit="1" customWidth="1"/>
    <col min="30" max="30" width="10" customWidth="1"/>
  </cols>
  <sheetData>
    <row r="1" spans="1:40" x14ac:dyDescent="0.35">
      <c r="A1" t="s">
        <v>0</v>
      </c>
      <c r="B1" t="s">
        <v>1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545</v>
      </c>
      <c r="J1" t="s">
        <v>554</v>
      </c>
      <c r="L1" t="s">
        <v>556</v>
      </c>
      <c r="Z1" t="s">
        <v>546</v>
      </c>
      <c r="AA1" t="s">
        <v>547</v>
      </c>
      <c r="AB1" t="s">
        <v>548</v>
      </c>
      <c r="AJ1" t="s">
        <v>546</v>
      </c>
      <c r="AK1" s="1" t="s">
        <v>547</v>
      </c>
      <c r="AL1" t="s">
        <v>548</v>
      </c>
      <c r="AM1" t="s">
        <v>539</v>
      </c>
    </row>
    <row r="2" spans="1:40" x14ac:dyDescent="0.35">
      <c r="A2" t="s">
        <v>2</v>
      </c>
      <c r="B2" t="s">
        <v>3</v>
      </c>
      <c r="C2">
        <v>1852</v>
      </c>
      <c r="D2">
        <v>1901</v>
      </c>
      <c r="E2">
        <v>1885</v>
      </c>
      <c r="F2">
        <v>1911</v>
      </c>
      <c r="G2">
        <v>1</v>
      </c>
      <c r="H2">
        <v>22</v>
      </c>
      <c r="I2">
        <f>E2-C2</f>
        <v>33</v>
      </c>
      <c r="J2">
        <f>D2-E2</f>
        <v>16</v>
      </c>
      <c r="L2">
        <v>1900</v>
      </c>
      <c r="N2">
        <f>AVERAGE(IF(AND(D2:D1000 &gt;= L2, D2:D1000 &lt;= (L2+9)),I2:I1000))</f>
        <v>39.036190476190477</v>
      </c>
      <c r="O2" s="3">
        <f>COUNTIFS(D2:D1000, "&gt;" &amp; 1900)</f>
        <v>525</v>
      </c>
      <c r="Z2">
        <f>COUNTIF(B:B, "Chemistry")</f>
        <v>153</v>
      </c>
      <c r="AA2" s="1">
        <f>COUNTIF(B:B, "Medicine")</f>
        <v>190</v>
      </c>
      <c r="AB2" s="1">
        <f>COUNTIF(B:B, "Physics")</f>
        <v>182</v>
      </c>
      <c r="AI2">
        <v>1901</v>
      </c>
      <c r="AJ2" s="1">
        <f>COUNTIFS($D$2:$D$1000, "=" &amp; $AI2, $B$2:$B$1000, "=" &amp; "Chemistry")</f>
        <v>1</v>
      </c>
      <c r="AK2" s="1">
        <f>COUNTIFS($D$2:$D$1000, "=" &amp; $AI2, $B$2:$B$1000, "=" &amp; "Medicine")</f>
        <v>1</v>
      </c>
      <c r="AL2" s="1">
        <f>COUNTIFS($D$2:$D$1000, "=" &amp; $AI2, $B$2:$B$1000, "=" &amp; "Physics")</f>
        <v>1</v>
      </c>
      <c r="AM2">
        <f>AVERAGE(AJ2:AL2)</f>
        <v>1</v>
      </c>
      <c r="AN2">
        <f>AVERAGE(AM2:AM10)</f>
        <v>1.2222222222222223</v>
      </c>
    </row>
    <row r="3" spans="1:40" x14ac:dyDescent="0.35">
      <c r="A3" t="s">
        <v>4</v>
      </c>
      <c r="B3" t="s">
        <v>3</v>
      </c>
      <c r="C3">
        <v>1852</v>
      </c>
      <c r="D3">
        <v>1902</v>
      </c>
      <c r="E3">
        <v>1895</v>
      </c>
      <c r="F3">
        <v>1919</v>
      </c>
      <c r="G3">
        <v>0</v>
      </c>
      <c r="H3">
        <v>22</v>
      </c>
      <c r="I3" s="1">
        <f t="shared" ref="I3:I66" si="0">E3-C3</f>
        <v>43</v>
      </c>
      <c r="J3" s="1">
        <f t="shared" ref="J3:J66" si="1">D3-E3</f>
        <v>7</v>
      </c>
      <c r="L3">
        <v>1910</v>
      </c>
      <c r="N3">
        <f>AVERAGE(I2:I10)</f>
        <v>37.333333333333336</v>
      </c>
      <c r="Z3">
        <f>SUM(I2:I154)</f>
        <v>6147</v>
      </c>
      <c r="AA3" s="1">
        <f>SUM(I155:I344)</f>
        <v>7577</v>
      </c>
      <c r="AB3" s="1">
        <f>SUM(I345:I526)</f>
        <v>6770</v>
      </c>
      <c r="AI3">
        <v>1902</v>
      </c>
      <c r="AJ3" s="1">
        <f>COUNTIFS($D$2:$D$1000, "=" &amp; $AI3, $B$2:$B$1000, "=" &amp; "Chemistry")</f>
        <v>1</v>
      </c>
      <c r="AK3" s="1">
        <f>COUNTIFS($D$2:$D$1000, "=" &amp; $AI3, $B$2:$B$1000, "=" &amp; "Medicine")</f>
        <v>1</v>
      </c>
      <c r="AL3" s="1">
        <f>COUNTIFS($D$2:$D$1000, "=" &amp; $AI3, $B$2:$B$1000, "=" &amp; "Physics")</f>
        <v>2</v>
      </c>
      <c r="AM3" s="1">
        <f t="shared" ref="AM3:AM66" si="2">AVERAGE(AJ3:AL3)</f>
        <v>1.3333333333333333</v>
      </c>
    </row>
    <row r="4" spans="1:40" x14ac:dyDescent="0.35">
      <c r="A4" t="s">
        <v>5</v>
      </c>
      <c r="B4" t="s">
        <v>3</v>
      </c>
      <c r="C4">
        <v>1859</v>
      </c>
      <c r="D4">
        <v>1903</v>
      </c>
      <c r="E4">
        <v>1884</v>
      </c>
      <c r="F4">
        <v>1927</v>
      </c>
      <c r="G4">
        <v>1</v>
      </c>
      <c r="H4">
        <v>25</v>
      </c>
      <c r="I4" s="1">
        <f t="shared" si="0"/>
        <v>25</v>
      </c>
      <c r="J4" s="1">
        <f t="shared" si="1"/>
        <v>19</v>
      </c>
      <c r="L4" s="1">
        <v>1920</v>
      </c>
      <c r="Z4">
        <f>6147/153</f>
        <v>40.176470588235297</v>
      </c>
      <c r="AA4">
        <f>AA3/AA2</f>
        <v>39.878947368421052</v>
      </c>
      <c r="AB4" s="1">
        <f>AB3/AB2</f>
        <v>37.197802197802197</v>
      </c>
      <c r="AI4" s="1">
        <v>1903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3</v>
      </c>
      <c r="AM4" s="1">
        <f t="shared" si="2"/>
        <v>1.6666666666666667</v>
      </c>
    </row>
    <row r="5" spans="1:40" x14ac:dyDescent="0.35">
      <c r="A5" t="s">
        <v>6</v>
      </c>
      <c r="B5" t="s">
        <v>3</v>
      </c>
      <c r="C5">
        <v>1852</v>
      </c>
      <c r="D5">
        <v>1904</v>
      </c>
      <c r="E5">
        <v>1894</v>
      </c>
      <c r="F5">
        <v>1916</v>
      </c>
      <c r="G5">
        <v>0</v>
      </c>
      <c r="H5">
        <v>20</v>
      </c>
      <c r="I5" s="1">
        <f t="shared" si="0"/>
        <v>42</v>
      </c>
      <c r="J5" s="1">
        <f t="shared" si="1"/>
        <v>10</v>
      </c>
      <c r="L5" s="1">
        <v>1930</v>
      </c>
      <c r="AI5" s="1">
        <v>1904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1</v>
      </c>
      <c r="AL5" s="1">
        <f>COUNTIFS($D$2:$D$1000, "=" &amp; $AI5, $B$2:$B$1000, "=" &amp; "Physics")</f>
        <v>1</v>
      </c>
      <c r="AM5" s="1">
        <f t="shared" si="2"/>
        <v>1</v>
      </c>
    </row>
    <row r="6" spans="1:40" x14ac:dyDescent="0.35">
      <c r="A6" t="s">
        <v>7</v>
      </c>
      <c r="B6" t="s">
        <v>3</v>
      </c>
      <c r="C6">
        <v>1835</v>
      </c>
      <c r="D6">
        <v>1905</v>
      </c>
      <c r="E6">
        <v>1873</v>
      </c>
      <c r="F6">
        <v>1917</v>
      </c>
      <c r="G6">
        <v>0</v>
      </c>
      <c r="H6">
        <v>23</v>
      </c>
      <c r="I6" s="1">
        <f t="shared" si="0"/>
        <v>38</v>
      </c>
      <c r="J6" s="1">
        <f t="shared" si="1"/>
        <v>32</v>
      </c>
      <c r="L6" s="1">
        <v>1940</v>
      </c>
      <c r="AI6" s="1">
        <v>1905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1</v>
      </c>
      <c r="AL6" s="1">
        <f>COUNTIFS($D$2:$D$1000, "=" &amp; $AI6, $B$2:$B$1000, "=" &amp; "Physics")</f>
        <v>1</v>
      </c>
      <c r="AM6" s="1">
        <f t="shared" si="2"/>
        <v>1</v>
      </c>
    </row>
    <row r="7" spans="1:40" x14ac:dyDescent="0.35">
      <c r="A7" t="s">
        <v>8</v>
      </c>
      <c r="B7" t="s">
        <v>3</v>
      </c>
      <c r="C7">
        <v>1852</v>
      </c>
      <c r="D7">
        <v>1906</v>
      </c>
      <c r="E7">
        <v>1898</v>
      </c>
      <c r="F7">
        <v>1907</v>
      </c>
      <c r="G7">
        <v>0</v>
      </c>
      <c r="H7">
        <v>28</v>
      </c>
      <c r="I7" s="1">
        <f t="shared" si="0"/>
        <v>46</v>
      </c>
      <c r="J7" s="1">
        <f t="shared" si="1"/>
        <v>8</v>
      </c>
      <c r="L7" s="1">
        <v>1950</v>
      </c>
      <c r="AB7" t="s">
        <v>549</v>
      </c>
      <c r="AC7" t="s">
        <v>550</v>
      </c>
      <c r="AD7" t="s">
        <v>553</v>
      </c>
      <c r="AE7" t="s">
        <v>551</v>
      </c>
      <c r="AF7" t="s">
        <v>552</v>
      </c>
      <c r="AG7" t="s">
        <v>555</v>
      </c>
      <c r="AI7" s="1">
        <v>1906</v>
      </c>
      <c r="AJ7" s="1">
        <f>COUNTIFS($D$2:$D$1000, "=" &amp; $AI7, $B$2:$B$1000, "=" &amp; "Chemistry")</f>
        <v>1</v>
      </c>
      <c r="AK7" s="1">
        <f>COUNTIFS($D$2:$D$1000, "=" &amp; $AI7, $B$2:$B$1000, "=" &amp; "Medicine")</f>
        <v>2</v>
      </c>
      <c r="AL7" s="1">
        <f>COUNTIFS($D$2:$D$1000, "=" &amp; $AI7, $B$2:$B$1000, "=" &amp; "Physics")</f>
        <v>1</v>
      </c>
      <c r="AM7" s="1">
        <f t="shared" si="2"/>
        <v>1.3333333333333333</v>
      </c>
    </row>
    <row r="8" spans="1:40" x14ac:dyDescent="0.35">
      <c r="A8" t="s">
        <v>9</v>
      </c>
      <c r="B8" t="s">
        <v>3</v>
      </c>
      <c r="C8">
        <v>1860</v>
      </c>
      <c r="D8">
        <v>1907</v>
      </c>
      <c r="E8">
        <v>1897</v>
      </c>
      <c r="F8">
        <v>1917</v>
      </c>
      <c r="G8">
        <v>0</v>
      </c>
      <c r="H8">
        <v>28</v>
      </c>
      <c r="I8" s="1">
        <f t="shared" si="0"/>
        <v>37</v>
      </c>
      <c r="J8" s="1">
        <f t="shared" si="1"/>
        <v>10</v>
      </c>
      <c r="L8" s="1">
        <v>1960</v>
      </c>
      <c r="Z8" s="1">
        <v>1900</v>
      </c>
      <c r="AA8">
        <f>COUNTIFS($D$2:$D$1000, "&gt;=" &amp; Z8, $D$2:$D$1000, "&lt;=" &amp; (Z8+9) )</f>
        <v>33</v>
      </c>
      <c r="AB8" s="1">
        <f>SUMIFS($I$2:$I$1000, $D$2:$D$1000, "&gt;=" &amp; Z8, $D$2:$D$1000, "&lt;=" &amp; (Z8+9) )</f>
        <v>1286</v>
      </c>
      <c r="AC8" s="1">
        <f>SUMIFS($H$2:$H$1000, $D$2:$D$1000, "&gt;=" &amp; Z8, $D$2:$D$1000, "&lt;=" &amp; (Z8+9) )</f>
        <v>816</v>
      </c>
      <c r="AD8" s="1">
        <f>SUMIFS($J$2:$J$1000, $D$2:$D$1000, "&gt;=" &amp; Z8, $D$2:$D$1000, "&lt;=" &amp; (Z8+9) )</f>
        <v>429</v>
      </c>
      <c r="AE8" s="1">
        <f>AB8/AA8</f>
        <v>38.969696969696969</v>
      </c>
      <c r="AF8">
        <f>AC8/AA8</f>
        <v>24.727272727272727</v>
      </c>
      <c r="AG8">
        <f>AD8/AA8</f>
        <v>13</v>
      </c>
      <c r="AI8" s="1">
        <v>1907</v>
      </c>
      <c r="AJ8" s="1">
        <f>COUNTIFS($D$2:$D$1000, "=" &amp; $AI8, $B$2:$B$1000, "=" &amp; "Chemistry")</f>
        <v>1</v>
      </c>
      <c r="AK8" s="1">
        <f>COUNTIFS($D$2:$D$1000, "=" &amp; $AI8, $B$2:$B$1000, "=" &amp; "Medicine")</f>
        <v>1</v>
      </c>
      <c r="AL8" s="1">
        <f>COUNTIFS($D$2:$D$1000, "=" &amp; $AI8, $B$2:$B$1000, "=" &amp; "Physics")</f>
        <v>1</v>
      </c>
      <c r="AM8" s="1">
        <f t="shared" si="2"/>
        <v>1</v>
      </c>
    </row>
    <row r="9" spans="1:40" x14ac:dyDescent="0.35">
      <c r="A9" t="s">
        <v>10</v>
      </c>
      <c r="B9" t="s">
        <v>3</v>
      </c>
      <c r="C9">
        <v>1871</v>
      </c>
      <c r="D9">
        <v>1908</v>
      </c>
      <c r="E9">
        <v>1902</v>
      </c>
      <c r="F9">
        <v>1937</v>
      </c>
      <c r="G9">
        <v>1</v>
      </c>
      <c r="H9">
        <v>23</v>
      </c>
      <c r="I9" s="1">
        <f t="shared" si="0"/>
        <v>31</v>
      </c>
      <c r="J9" s="1">
        <f t="shared" si="1"/>
        <v>6</v>
      </c>
      <c r="L9" s="1">
        <v>1970</v>
      </c>
      <c r="Z9">
        <v>1910</v>
      </c>
      <c r="AA9" s="1">
        <f>COUNTIFS($D$2:$D$1000, "&gt;=" &amp; Z9, $D$2:$D$1000, "&lt;=" &amp; (Z9+9) )</f>
        <v>24</v>
      </c>
      <c r="AB9" s="1">
        <f>SUMIFS($I$2:$I$1000, $D$2:$D$1000, "&gt;=" &amp; Z9, $D$2:$D$1000, "&lt;=" &amp; (Z9+9) )</f>
        <v>870</v>
      </c>
      <c r="AC9" s="1">
        <f t="shared" ref="AC9:AC18" si="3">SUMIFS($H$2:$H$1000, $D$2:$D$1000, "&gt;=" &amp; Z9, $D$2:$D$1000, "&lt;=" &amp; (Z9+9) )</f>
        <v>612</v>
      </c>
      <c r="AD9" s="1">
        <f t="shared" ref="AD9:AD18" si="4">SUMIFS($J$2:$J$1000, $D$2:$D$1000, "&gt;=" &amp; Z9, $D$2:$D$1000, "&lt;=" &amp; (Z9+9) )</f>
        <v>298</v>
      </c>
      <c r="AE9" s="1">
        <f>AB9/AA9</f>
        <v>36.25</v>
      </c>
      <c r="AF9" s="1">
        <f t="shared" ref="AF9:AF18" si="5">AC9/AA9</f>
        <v>25.5</v>
      </c>
      <c r="AG9" s="1">
        <f t="shared" ref="AG9:AG18" si="6">AD9/AA9</f>
        <v>12.416666666666666</v>
      </c>
      <c r="AI9" s="1">
        <v>1908</v>
      </c>
      <c r="AJ9" s="1">
        <f>COUNTIFS($D$2:$D$1000, "=" &amp; $AI9, $B$2:$B$1000, "=" &amp; "Chemistry")</f>
        <v>1</v>
      </c>
      <c r="AK9" s="1">
        <f>COUNTIFS($D$2:$D$1000, "=" &amp; $AI9, $B$2:$B$1000, "=" &amp; "Medicine")</f>
        <v>2</v>
      </c>
      <c r="AL9" s="1">
        <f>COUNTIFS($D$2:$D$1000, "=" &amp; $AI9, $B$2:$B$1000, "=" &amp; "Physics")</f>
        <v>1</v>
      </c>
      <c r="AM9" s="1">
        <f t="shared" si="2"/>
        <v>1.3333333333333333</v>
      </c>
    </row>
    <row r="10" spans="1:40" x14ac:dyDescent="0.35">
      <c r="A10" t="s">
        <v>11</v>
      </c>
      <c r="B10" t="s">
        <v>3</v>
      </c>
      <c r="C10">
        <v>1853</v>
      </c>
      <c r="D10">
        <v>1909</v>
      </c>
      <c r="E10">
        <v>1894</v>
      </c>
      <c r="F10">
        <v>1932</v>
      </c>
      <c r="G10">
        <v>0</v>
      </c>
      <c r="H10">
        <v>25</v>
      </c>
      <c r="I10" s="1">
        <f t="shared" si="0"/>
        <v>41</v>
      </c>
      <c r="J10" s="1">
        <f t="shared" si="1"/>
        <v>15</v>
      </c>
      <c r="L10" s="1">
        <v>1980</v>
      </c>
      <c r="Z10" s="1">
        <v>1920</v>
      </c>
      <c r="AA10" s="1">
        <f>COUNTIFS($D$2:$D$1000, "&gt;=" &amp; Z10, $D$2:$D$1000, "&lt;=" &amp; (Z10+9) )</f>
        <v>33</v>
      </c>
      <c r="AB10" s="1">
        <f>SUMIFS($I$2:$I$1000, $D$2:$D$1000, "&gt;=" &amp; Z10, $D$2:$D$1000, "&lt;=" &amp; (Z10+9) )</f>
        <v>1238</v>
      </c>
      <c r="AC10" s="1">
        <f t="shared" si="3"/>
        <v>820</v>
      </c>
      <c r="AD10" s="1">
        <f t="shared" si="4"/>
        <v>425</v>
      </c>
      <c r="AE10" s="1">
        <f>AB10/AA10</f>
        <v>37.515151515151516</v>
      </c>
      <c r="AF10" s="1">
        <f t="shared" si="5"/>
        <v>24.848484848484848</v>
      </c>
      <c r="AG10" s="1">
        <f t="shared" si="6"/>
        <v>12.878787878787879</v>
      </c>
      <c r="AI10" s="1">
        <v>1909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1</v>
      </c>
      <c r="AL10" s="1">
        <f>COUNTIFS($D$2:$D$1000, "=" &amp; $AI10, $B$2:$B$1000, "=" &amp; "Physics")</f>
        <v>2</v>
      </c>
      <c r="AM10" s="1">
        <f t="shared" si="2"/>
        <v>1.3333333333333333</v>
      </c>
    </row>
    <row r="11" spans="1:40" x14ac:dyDescent="0.35">
      <c r="A11" t="s">
        <v>12</v>
      </c>
      <c r="B11" t="s">
        <v>3</v>
      </c>
      <c r="C11">
        <v>1847</v>
      </c>
      <c r="D11">
        <v>1910</v>
      </c>
      <c r="E11">
        <v>1884</v>
      </c>
      <c r="F11">
        <v>1931</v>
      </c>
      <c r="G11">
        <v>0</v>
      </c>
      <c r="H11">
        <v>22</v>
      </c>
      <c r="I11" s="1">
        <f t="shared" si="0"/>
        <v>37</v>
      </c>
      <c r="J11" s="1">
        <f t="shared" si="1"/>
        <v>26</v>
      </c>
      <c r="L11" s="1">
        <v>1990</v>
      </c>
      <c r="Z11" s="1">
        <v>1930</v>
      </c>
      <c r="AA11" s="1">
        <f>COUNTIFS($D$2:$D$1000, "&gt;=" &amp; Z11, $D$2:$D$1000, "&lt;=" &amp; (Z11+9) )</f>
        <v>38</v>
      </c>
      <c r="AB11" s="1">
        <f>SUMIFS($I$2:$I$1000, $D$2:$D$1000, "&gt;=" &amp; Z11, $D$2:$D$1000, "&lt;=" &amp; (Z11+9) )</f>
        <v>1424</v>
      </c>
      <c r="AC11" s="1">
        <f t="shared" si="3"/>
        <v>966</v>
      </c>
      <c r="AD11" s="1">
        <f t="shared" si="4"/>
        <v>394</v>
      </c>
      <c r="AE11" s="1">
        <f>AB11/AA11</f>
        <v>37.473684210526315</v>
      </c>
      <c r="AF11" s="1">
        <f t="shared" si="5"/>
        <v>25.421052631578949</v>
      </c>
      <c r="AG11" s="1">
        <f t="shared" si="6"/>
        <v>10.368421052631579</v>
      </c>
      <c r="AI11" s="1">
        <v>1910</v>
      </c>
      <c r="AJ11" s="1">
        <f>COUNTIFS($D$2:$D$1000, "=" &amp; $AI11, $B$2:$B$1000, "=" &amp; "Chemistry")</f>
        <v>1</v>
      </c>
      <c r="AK11" s="1">
        <f>COUNTIFS($D$2:$D$1000, "=" &amp; $AI11, $B$2:$B$1000, "=" &amp; "Medicine")</f>
        <v>1</v>
      </c>
      <c r="AL11" s="1">
        <f>COUNTIFS($D$2:$D$1000, "=" &amp; $AI11, $B$2:$B$1000, "=" &amp; "Physics")</f>
        <v>1</v>
      </c>
      <c r="AM11" s="1">
        <f t="shared" si="2"/>
        <v>1</v>
      </c>
      <c r="AN11" s="1">
        <f>(SUM(AM11:AM16) + SUM(AM18:AM20))/9</f>
        <v>1.0925925925925926</v>
      </c>
    </row>
    <row r="12" spans="1:40" x14ac:dyDescent="0.35">
      <c r="A12" t="s">
        <v>13</v>
      </c>
      <c r="B12" t="s">
        <v>3</v>
      </c>
      <c r="C12">
        <v>1867</v>
      </c>
      <c r="D12">
        <v>1911</v>
      </c>
      <c r="E12">
        <v>1910</v>
      </c>
      <c r="F12">
        <v>1934</v>
      </c>
      <c r="G12">
        <v>0</v>
      </c>
      <c r="H12">
        <v>36</v>
      </c>
      <c r="I12" s="1">
        <f t="shared" si="0"/>
        <v>43</v>
      </c>
      <c r="J12" s="1">
        <f t="shared" si="1"/>
        <v>1</v>
      </c>
      <c r="L12" s="1">
        <v>2000</v>
      </c>
      <c r="Z12" s="1">
        <v>1940</v>
      </c>
      <c r="AA12" s="1">
        <f>COUNTIFS($D$2:$D$1000, "&gt;=" &amp; Z12, $D$2:$D$1000, "&lt;=" &amp; (Z12+9) )</f>
        <v>29</v>
      </c>
      <c r="AB12" s="1">
        <f>SUMIFS($I$2:$I$1000, $D$2:$D$1000, "&gt;=" &amp; Z12, $D$2:$D$1000, "&lt;=" &amp; (Z12+9) )</f>
        <v>1142</v>
      </c>
      <c r="AC12" s="1">
        <f t="shared" si="3"/>
        <v>741</v>
      </c>
      <c r="AD12" s="1">
        <f t="shared" si="4"/>
        <v>422</v>
      </c>
      <c r="AE12" s="1">
        <f>AB12/AA12</f>
        <v>39.379310344827587</v>
      </c>
      <c r="AF12" s="1">
        <f t="shared" si="5"/>
        <v>25.551724137931036</v>
      </c>
      <c r="AG12" s="1">
        <f t="shared" si="6"/>
        <v>14.551724137931034</v>
      </c>
      <c r="AI12" s="1">
        <v>1911</v>
      </c>
      <c r="AJ12" s="1">
        <f>COUNTIFS($D$2:$D$1000, "=" &amp; $AI12, $B$2:$B$1000, "=" &amp; "Chemistry")</f>
        <v>1</v>
      </c>
      <c r="AK12" s="1">
        <f>COUNTIFS($D$2:$D$1000, "=" &amp; $AI12, $B$2:$B$1000, "=" &amp; "Medicine")</f>
        <v>1</v>
      </c>
      <c r="AL12" s="1">
        <f>COUNTIFS($D$2:$D$1000, "=" &amp; $AI12, $B$2:$B$1000, "=" &amp; "Physics")</f>
        <v>1</v>
      </c>
      <c r="AM12" s="1">
        <f t="shared" si="2"/>
        <v>1</v>
      </c>
    </row>
    <row r="13" spans="1:40" x14ac:dyDescent="0.35">
      <c r="A13" t="s">
        <v>14</v>
      </c>
      <c r="B13" t="s">
        <v>3</v>
      </c>
      <c r="C13">
        <v>1871</v>
      </c>
      <c r="D13">
        <v>1912</v>
      </c>
      <c r="E13">
        <v>1900</v>
      </c>
      <c r="F13">
        <v>1935</v>
      </c>
      <c r="G13">
        <v>0</v>
      </c>
      <c r="H13">
        <v>30</v>
      </c>
      <c r="I13" s="1">
        <f t="shared" si="0"/>
        <v>29</v>
      </c>
      <c r="J13" s="1">
        <f t="shared" si="1"/>
        <v>12</v>
      </c>
      <c r="Z13" s="1">
        <v>1950</v>
      </c>
      <c r="AA13" s="1">
        <f>COUNTIFS($D$2:$D$1000, "&gt;=" &amp; Z13, $D$2:$D$1000, "&lt;=" &amp; (Z13+9) )</f>
        <v>54</v>
      </c>
      <c r="AB13" s="1">
        <f>SUMIFS($I$2:$I$1000, $D$2:$D$1000, "&gt;=" &amp; Z13, $D$2:$D$1000, "&lt;=" &amp; (Z13+9) )</f>
        <v>2061</v>
      </c>
      <c r="AC13" s="1">
        <f t="shared" si="3"/>
        <v>1390</v>
      </c>
      <c r="AD13" s="1">
        <f t="shared" si="4"/>
        <v>713</v>
      </c>
      <c r="AE13" s="1">
        <f>AB13/AA13</f>
        <v>38.166666666666664</v>
      </c>
      <c r="AF13" s="1">
        <f t="shared" si="5"/>
        <v>25.74074074074074</v>
      </c>
      <c r="AG13" s="1">
        <f t="shared" si="6"/>
        <v>13.203703703703704</v>
      </c>
      <c r="AI13" s="1">
        <v>1912</v>
      </c>
      <c r="AJ13" s="1">
        <f>COUNTIFS($D$2:$D$1000, "=" &amp; $AI13, $B$2:$B$1000, "=" &amp; "Chemistry")</f>
        <v>2</v>
      </c>
      <c r="AK13" s="1">
        <f>COUNTIFS($D$2:$D$1000, "=" &amp; $AI13, $B$2:$B$1000, "=" &amp; "Medicine")</f>
        <v>1</v>
      </c>
      <c r="AL13" s="1">
        <f>COUNTIFS($D$2:$D$1000, "=" &amp; $AI13, $B$2:$B$1000, "=" &amp; "Physics")</f>
        <v>1</v>
      </c>
      <c r="AM13" s="1">
        <f t="shared" si="2"/>
        <v>1.3333333333333333</v>
      </c>
    </row>
    <row r="14" spans="1:40" x14ac:dyDescent="0.35">
      <c r="A14" t="s">
        <v>15</v>
      </c>
      <c r="B14" t="s">
        <v>3</v>
      </c>
      <c r="C14">
        <v>1854</v>
      </c>
      <c r="D14">
        <v>1912</v>
      </c>
      <c r="E14">
        <v>1897</v>
      </c>
      <c r="F14">
        <v>1941</v>
      </c>
      <c r="G14">
        <v>0</v>
      </c>
      <c r="H14">
        <v>26</v>
      </c>
      <c r="I14" s="1">
        <f t="shared" si="0"/>
        <v>43</v>
      </c>
      <c r="J14" s="1">
        <f t="shared" si="1"/>
        <v>15</v>
      </c>
      <c r="Z14" s="1">
        <v>1960</v>
      </c>
      <c r="AA14" s="1">
        <f>COUNTIFS($D$2:$D$1000, "&gt;=" &amp; Z14, $D$2:$D$1000, "&lt;=" &amp; (Z14+9) )</f>
        <v>57</v>
      </c>
      <c r="AB14" s="1">
        <f>SUMIFS($I$2:$I$1000, $D$2:$D$1000, "&gt;=" &amp; Z14, $D$2:$D$1000, "&lt;=" &amp; (Z14+9) )</f>
        <v>2128</v>
      </c>
      <c r="AC14" s="1">
        <f t="shared" si="3"/>
        <v>1453</v>
      </c>
      <c r="AD14" s="1">
        <f t="shared" si="4"/>
        <v>938</v>
      </c>
      <c r="AE14" s="1">
        <f>AB14/AA14</f>
        <v>37.333333333333336</v>
      </c>
      <c r="AF14" s="1">
        <f t="shared" si="5"/>
        <v>25.491228070175438</v>
      </c>
      <c r="AG14" s="1">
        <f t="shared" si="6"/>
        <v>16.456140350877192</v>
      </c>
      <c r="AI14" s="1">
        <v>1913</v>
      </c>
      <c r="AJ14" s="1">
        <f>COUNTIFS($D$2:$D$1000, "=" &amp; $AI14, $B$2:$B$1000, "=" &amp; "Chemistry")</f>
        <v>1</v>
      </c>
      <c r="AK14" s="1">
        <f>COUNTIFS($D$2:$D$1000, "=" &amp; $AI14, $B$2:$B$1000, "=" &amp; "Medicine")</f>
        <v>1</v>
      </c>
      <c r="AL14" s="1">
        <f>COUNTIFS($D$2:$D$1000, "=" &amp; $AI14, $B$2:$B$1000, "=" &amp; "Physics")</f>
        <v>1</v>
      </c>
      <c r="AM14" s="1">
        <f t="shared" si="2"/>
        <v>1</v>
      </c>
    </row>
    <row r="15" spans="1:40" x14ac:dyDescent="0.35">
      <c r="A15" t="s">
        <v>16</v>
      </c>
      <c r="B15" t="s">
        <v>3</v>
      </c>
      <c r="C15">
        <v>1866</v>
      </c>
      <c r="D15">
        <v>1913</v>
      </c>
      <c r="E15">
        <v>1892</v>
      </c>
      <c r="F15">
        <v>1919</v>
      </c>
      <c r="G15">
        <v>1</v>
      </c>
      <c r="H15">
        <v>24</v>
      </c>
      <c r="I15" s="1">
        <f t="shared" si="0"/>
        <v>26</v>
      </c>
      <c r="J15" s="1">
        <f t="shared" si="1"/>
        <v>21</v>
      </c>
      <c r="Z15" s="1">
        <v>1970</v>
      </c>
      <c r="AA15" s="1">
        <f>COUNTIFS($D$2:$D$1000, "&gt;=" &amp; Z15, $D$2:$D$1000, "&lt;=" &amp; (Z15+9) )</f>
        <v>63</v>
      </c>
      <c r="AB15" s="1">
        <f>SUMIFS($I$2:$I$1000, $D$2:$D$1000, "&gt;=" &amp; Z15, $D$2:$D$1000, "&lt;=" &amp; (Z15+9) )</f>
        <v>2498</v>
      </c>
      <c r="AC15" s="1">
        <f t="shared" si="3"/>
        <v>1662</v>
      </c>
      <c r="AD15" s="1">
        <f t="shared" si="4"/>
        <v>1073</v>
      </c>
      <c r="AE15" s="1">
        <f>AB15/AA15</f>
        <v>39.650793650793652</v>
      </c>
      <c r="AF15" s="1">
        <f t="shared" si="5"/>
        <v>26.38095238095238</v>
      </c>
      <c r="AG15" s="1">
        <f t="shared" si="6"/>
        <v>17.031746031746032</v>
      </c>
      <c r="AI15" s="1">
        <v>1914</v>
      </c>
      <c r="AJ15" s="1">
        <f>COUNTIFS($D$2:$D$1000, "=" &amp; $AI15, $B$2:$B$1000, "=" &amp; "Chemistry")</f>
        <v>1</v>
      </c>
      <c r="AK15" s="1">
        <f>COUNTIFS($D$2:$D$1000, "=" &amp; $AI15, $B$2:$B$1000, "=" &amp; "Medicine")</f>
        <v>1</v>
      </c>
      <c r="AL15" s="1">
        <f>COUNTIFS($D$2:$D$1000, "=" &amp; $AI15, $B$2:$B$1000, "=" &amp; "Physics")</f>
        <v>1</v>
      </c>
      <c r="AM15" s="1">
        <f t="shared" si="2"/>
        <v>1</v>
      </c>
    </row>
    <row r="16" spans="1:40" x14ac:dyDescent="0.35">
      <c r="A16" t="s">
        <v>17</v>
      </c>
      <c r="B16" t="s">
        <v>3</v>
      </c>
      <c r="C16">
        <v>1868</v>
      </c>
      <c r="D16">
        <v>1914</v>
      </c>
      <c r="E16">
        <v>1900</v>
      </c>
      <c r="F16">
        <v>1928</v>
      </c>
      <c r="G16">
        <v>0</v>
      </c>
      <c r="H16">
        <v>20</v>
      </c>
      <c r="I16" s="1">
        <f t="shared" si="0"/>
        <v>32</v>
      </c>
      <c r="J16" s="1">
        <f t="shared" si="1"/>
        <v>14</v>
      </c>
      <c r="Z16" s="1">
        <v>1980</v>
      </c>
      <c r="AA16" s="1">
        <f>COUNTIFS($D$2:$D$1000, "&gt;=" &amp; Z16, $D$2:$D$1000, "&lt;=" &amp; (Z16+9) )</f>
        <v>65</v>
      </c>
      <c r="AB16" s="1">
        <f>SUMIFS($I$2:$I$1000, $D$2:$D$1000, "&gt;=" &amp; Z16, $D$2:$D$1000, "&lt;=" &amp; (Z16+9) )</f>
        <v>2595</v>
      </c>
      <c r="AC16" s="1">
        <f t="shared" si="3"/>
        <v>1765</v>
      </c>
      <c r="AD16" s="1">
        <f t="shared" si="4"/>
        <v>1228</v>
      </c>
      <c r="AE16" s="1">
        <f>AB16/AA16</f>
        <v>39.92307692307692</v>
      </c>
      <c r="AF16" s="1">
        <f t="shared" si="5"/>
        <v>27.153846153846153</v>
      </c>
      <c r="AG16" s="1">
        <f t="shared" si="6"/>
        <v>18.892307692307693</v>
      </c>
      <c r="AI16" s="1">
        <v>1915</v>
      </c>
      <c r="AJ16" s="1">
        <f>COUNTIFS($D$2:$D$1000, "=" &amp; $AI16, $B$2:$B$1000, "=" &amp; "Chemistry")</f>
        <v>1</v>
      </c>
      <c r="AK16" s="1">
        <f>COUNTIFS($D$2:$D$1000, "=" &amp; $AI16, $B$2:$B$1000, "=" &amp; "Medicine")</f>
        <v>0</v>
      </c>
      <c r="AL16" s="1">
        <f>COUNTIFS($D$2:$D$1000, "=" &amp; $AI16, $B$2:$B$1000, "=" &amp; "Physics")</f>
        <v>2</v>
      </c>
      <c r="AM16" s="1">
        <v>1.5</v>
      </c>
    </row>
    <row r="17" spans="1:40" x14ac:dyDescent="0.35">
      <c r="A17" t="s">
        <v>18</v>
      </c>
      <c r="B17" t="s">
        <v>3</v>
      </c>
      <c r="C17">
        <v>1872</v>
      </c>
      <c r="D17">
        <v>1915</v>
      </c>
      <c r="E17">
        <v>1913</v>
      </c>
      <c r="F17">
        <v>1942</v>
      </c>
      <c r="G17">
        <v>0</v>
      </c>
      <c r="H17">
        <v>22</v>
      </c>
      <c r="I17" s="1">
        <f t="shared" si="0"/>
        <v>41</v>
      </c>
      <c r="J17" s="1">
        <f t="shared" si="1"/>
        <v>2</v>
      </c>
      <c r="Z17" s="1">
        <v>1990</v>
      </c>
      <c r="AA17" s="1">
        <f>COUNTIFS($D$2:$D$1000, "&gt;=" &amp; Z17, $D$2:$D$1000, "&lt;=" &amp; (Z17+9) )</f>
        <v>60</v>
      </c>
      <c r="AB17" s="1">
        <f>SUMIFS($I$2:$I$1000, $D$2:$D$1000, "&gt;=" &amp; Z17, $D$2:$D$1000, "&lt;=" &amp; (Z17+9) )</f>
        <v>2332</v>
      </c>
      <c r="AC17" s="1">
        <f t="shared" si="3"/>
        <v>1638</v>
      </c>
      <c r="AD17" s="1">
        <f t="shared" si="4"/>
        <v>1334</v>
      </c>
      <c r="AE17" s="1">
        <f>AB17/AA17</f>
        <v>38.866666666666667</v>
      </c>
      <c r="AF17" s="1">
        <f t="shared" si="5"/>
        <v>27.3</v>
      </c>
      <c r="AG17" s="1">
        <f t="shared" si="6"/>
        <v>22.233333333333334</v>
      </c>
      <c r="AI17" s="1">
        <v>1916</v>
      </c>
      <c r="AJ17" s="1">
        <f>COUNTIFS($D$2:$D$1000, "=" &amp; $AI17, $B$2:$B$1000, "=" &amp; "Chemistry")</f>
        <v>0</v>
      </c>
      <c r="AK17" s="1">
        <f>COUNTIFS($D$2:$D$1000, "=" &amp; $AI17, $B$2:$B$1000, "=" &amp; "Medicine")</f>
        <v>0</v>
      </c>
      <c r="AL17" s="1">
        <f>COUNTIFS($D$2:$D$1000, "=" &amp; $AI17, $B$2:$B$1000, "=" &amp; "Physics")</f>
        <v>0</v>
      </c>
      <c r="AM17" s="1">
        <f t="shared" si="2"/>
        <v>0</v>
      </c>
    </row>
    <row r="18" spans="1:40" x14ac:dyDescent="0.35">
      <c r="A18" t="s">
        <v>19</v>
      </c>
      <c r="B18" t="s">
        <v>3</v>
      </c>
      <c r="C18">
        <v>1868</v>
      </c>
      <c r="D18">
        <v>1918</v>
      </c>
      <c r="E18">
        <v>1905</v>
      </c>
      <c r="F18">
        <v>1934</v>
      </c>
      <c r="G18">
        <v>0</v>
      </c>
      <c r="H18">
        <v>28</v>
      </c>
      <c r="I18" s="1">
        <f t="shared" si="0"/>
        <v>37</v>
      </c>
      <c r="J18" s="1">
        <f t="shared" si="1"/>
        <v>13</v>
      </c>
      <c r="Z18" s="1">
        <v>2000</v>
      </c>
      <c r="AA18" s="1">
        <f>COUNTIFS($D$2:$D$1000, "&gt;=" &amp; Z18, $D$2:$D$1000, "&lt;=" &amp; (Z18+9) )</f>
        <v>69</v>
      </c>
      <c r="AB18" s="1">
        <f>SUMIFS($I$2:$I$1000, $D$2:$D$1000, "&gt;=" &amp; Z18, $D$2:$D$1000, "&lt;=" &amp; (Z18+9) )</f>
        <v>2920</v>
      </c>
      <c r="AC18" s="1">
        <f t="shared" si="3"/>
        <v>1847</v>
      </c>
      <c r="AD18" s="1">
        <f t="shared" si="4"/>
        <v>1602</v>
      </c>
      <c r="AE18" s="1">
        <f>AB18/AA18</f>
        <v>42.318840579710148</v>
      </c>
      <c r="AF18" s="1">
        <f t="shared" si="5"/>
        <v>26.768115942028984</v>
      </c>
      <c r="AG18" s="1">
        <f t="shared" si="6"/>
        <v>23.217391304347824</v>
      </c>
      <c r="AI18" s="1">
        <v>1917</v>
      </c>
      <c r="AJ18" s="1">
        <f>COUNTIFS($D$2:$D$1000, "=" &amp; $AI18, $B$2:$B$1000, "=" &amp; "Chemistry")</f>
        <v>0</v>
      </c>
      <c r="AK18" s="1">
        <f>COUNTIFS($D$2:$D$1000, "=" &amp; $AI18, $B$2:$B$1000, "=" &amp; "Medicine")</f>
        <v>0</v>
      </c>
      <c r="AL18" s="1">
        <f>COUNTIFS($D$2:$D$1000, "=" &amp; $AI18, $B$2:$B$1000, "=" &amp; "Physics")</f>
        <v>1</v>
      </c>
      <c r="AM18" s="1">
        <v>1</v>
      </c>
    </row>
    <row r="19" spans="1:40" x14ac:dyDescent="0.35">
      <c r="A19" t="s">
        <v>20</v>
      </c>
      <c r="B19" t="s">
        <v>3</v>
      </c>
      <c r="C19">
        <v>1864</v>
      </c>
      <c r="D19">
        <v>1920</v>
      </c>
      <c r="E19">
        <v>1906</v>
      </c>
      <c r="F19">
        <v>1941</v>
      </c>
      <c r="G19">
        <v>1</v>
      </c>
      <c r="H19">
        <v>23</v>
      </c>
      <c r="I19" s="1">
        <f t="shared" si="0"/>
        <v>42</v>
      </c>
      <c r="J19" s="1">
        <f t="shared" si="1"/>
        <v>14</v>
      </c>
      <c r="Z19" s="1"/>
      <c r="AA19" s="1"/>
      <c r="AI19" s="1">
        <v>1918</v>
      </c>
      <c r="AJ19" s="1">
        <f>COUNTIFS($D$2:$D$1000, "=" &amp; $AI19, $B$2:$B$1000, "=" &amp; "Chemistry")</f>
        <v>1</v>
      </c>
      <c r="AK19" s="1">
        <f>COUNTIFS($D$2:$D$1000, "=" &amp; $AI19, $B$2:$B$1000, "=" &amp; "Medicine")</f>
        <v>0</v>
      </c>
      <c r="AL19" s="1">
        <f>COUNTIFS($D$2:$D$1000, "=" &amp; $AI19, $B$2:$B$1000, "=" &amp; "Physics")</f>
        <v>1</v>
      </c>
      <c r="AM19" s="1">
        <v>1</v>
      </c>
    </row>
    <row r="20" spans="1:40" x14ac:dyDescent="0.35">
      <c r="A20" t="s">
        <v>21</v>
      </c>
      <c r="B20" t="s">
        <v>3</v>
      </c>
      <c r="C20">
        <v>1877</v>
      </c>
      <c r="D20">
        <v>1921</v>
      </c>
      <c r="E20">
        <v>1909</v>
      </c>
      <c r="F20">
        <v>1956</v>
      </c>
      <c r="G20">
        <v>0</v>
      </c>
      <c r="H20">
        <v>21</v>
      </c>
      <c r="I20" s="1">
        <f t="shared" si="0"/>
        <v>32</v>
      </c>
      <c r="J20" s="1">
        <f t="shared" si="1"/>
        <v>12</v>
      </c>
      <c r="AI20" s="1">
        <v>1919</v>
      </c>
      <c r="AJ20" s="1">
        <f>COUNTIFS($D$2:$D$1000, "=" &amp; $AI20, $B$2:$B$1000, "=" &amp; "Chemistry")</f>
        <v>0</v>
      </c>
      <c r="AK20" s="1">
        <f>COUNTIFS($D$2:$D$1000, "=" &amp; $AI20, $B$2:$B$1000, "=" &amp; "Medicine")</f>
        <v>1</v>
      </c>
      <c r="AL20" s="1">
        <f>COUNTIFS($D$2:$D$1000, "=" &amp; $AI20, $B$2:$B$1000, "=" &amp; "Physics")</f>
        <v>1</v>
      </c>
      <c r="AM20" s="1">
        <v>1</v>
      </c>
    </row>
    <row r="21" spans="1:40" x14ac:dyDescent="0.35">
      <c r="A21" t="s">
        <v>22</v>
      </c>
      <c r="B21" t="s">
        <v>3</v>
      </c>
      <c r="C21">
        <v>1877</v>
      </c>
      <c r="D21">
        <v>1922</v>
      </c>
      <c r="E21">
        <v>1919</v>
      </c>
      <c r="F21">
        <v>1945</v>
      </c>
      <c r="G21">
        <v>0</v>
      </c>
      <c r="H21">
        <v>19</v>
      </c>
      <c r="I21" s="1">
        <f t="shared" si="0"/>
        <v>42</v>
      </c>
      <c r="J21" s="1">
        <f t="shared" si="1"/>
        <v>3</v>
      </c>
      <c r="AI21" s="1">
        <v>1920</v>
      </c>
      <c r="AJ21" s="1">
        <f>COUNTIFS($D$2:$D$1000, "=" &amp; $AI21, $B$2:$B$1000, "=" &amp; "Chemistry")</f>
        <v>1</v>
      </c>
      <c r="AK21" s="1">
        <f>COUNTIFS($D$2:$D$1000, "=" &amp; $AI21, $B$2:$B$1000, "=" &amp; "Medicine")</f>
        <v>1</v>
      </c>
      <c r="AL21" s="1">
        <f>COUNTIFS($D$2:$D$1000, "=" &amp; $AI21, $B$2:$B$1000, "=" &amp; "Physics")</f>
        <v>1</v>
      </c>
      <c r="AM21" s="1">
        <f t="shared" si="2"/>
        <v>1</v>
      </c>
      <c r="AN21" s="1">
        <f>AVERAGE(AM21:AM30)</f>
        <v>1.2166666666666666</v>
      </c>
    </row>
    <row r="22" spans="1:40" x14ac:dyDescent="0.35">
      <c r="A22" t="s">
        <v>23</v>
      </c>
      <c r="B22" t="s">
        <v>3</v>
      </c>
      <c r="C22">
        <v>1869</v>
      </c>
      <c r="D22">
        <v>1923</v>
      </c>
      <c r="E22">
        <v>1911</v>
      </c>
      <c r="F22">
        <v>1930</v>
      </c>
      <c r="G22">
        <v>0</v>
      </c>
      <c r="H22">
        <v>25</v>
      </c>
      <c r="I22" s="1">
        <f t="shared" si="0"/>
        <v>42</v>
      </c>
      <c r="J22" s="1">
        <f t="shared" si="1"/>
        <v>12</v>
      </c>
      <c r="AI22" s="1">
        <v>1921</v>
      </c>
      <c r="AJ22" s="1">
        <f>COUNTIFS($D$2:$D$1000, "=" &amp; $AI22, $B$2:$B$1000, "=" &amp; "Chemistry")</f>
        <v>1</v>
      </c>
      <c r="AK22" s="1">
        <f>COUNTIFS($D$2:$D$1000, "=" &amp; $AI22, $B$2:$B$1000, "=" &amp; "Medicine")</f>
        <v>0</v>
      </c>
      <c r="AL22" s="1">
        <f>COUNTIFS($D$2:$D$1000, "=" &amp; $AI22, $B$2:$B$1000, "=" &amp; "Physics")</f>
        <v>1</v>
      </c>
      <c r="AM22" s="1">
        <v>1</v>
      </c>
    </row>
    <row r="23" spans="1:40" x14ac:dyDescent="0.35">
      <c r="A23" t="s">
        <v>24</v>
      </c>
      <c r="B23" t="s">
        <v>3</v>
      </c>
      <c r="C23">
        <v>1865</v>
      </c>
      <c r="D23">
        <v>1925</v>
      </c>
      <c r="E23">
        <v>1903</v>
      </c>
      <c r="F23">
        <v>1929</v>
      </c>
      <c r="G23">
        <v>0</v>
      </c>
      <c r="H23">
        <v>26</v>
      </c>
      <c r="I23" s="1">
        <f t="shared" si="0"/>
        <v>38</v>
      </c>
      <c r="J23" s="1">
        <f t="shared" si="1"/>
        <v>22</v>
      </c>
      <c r="AI23" s="1">
        <v>1922</v>
      </c>
      <c r="AJ23" s="1">
        <f>COUNTIFS($D$2:$D$1000, "=" &amp; $AI23, $B$2:$B$1000, "=" &amp; "Chemistry")</f>
        <v>1</v>
      </c>
      <c r="AK23" s="1">
        <f>COUNTIFS($D$2:$D$1000, "=" &amp; $AI23, $B$2:$B$1000, "=" &amp; "Medicine")</f>
        <v>2</v>
      </c>
      <c r="AL23" s="1">
        <f>COUNTIFS($D$2:$D$1000, "=" &amp; $AI23, $B$2:$B$1000, "=" &amp; "Physics")</f>
        <v>1</v>
      </c>
      <c r="AM23" s="1">
        <f t="shared" si="2"/>
        <v>1.3333333333333333</v>
      </c>
    </row>
    <row r="24" spans="1:40" x14ac:dyDescent="0.35">
      <c r="A24" t="s">
        <v>25</v>
      </c>
      <c r="B24" t="s">
        <v>3</v>
      </c>
      <c r="C24">
        <v>1884</v>
      </c>
      <c r="D24">
        <v>1926</v>
      </c>
      <c r="E24">
        <v>1913</v>
      </c>
      <c r="F24">
        <v>1971</v>
      </c>
      <c r="G24">
        <v>0</v>
      </c>
      <c r="H24">
        <v>24</v>
      </c>
      <c r="I24" s="1">
        <f t="shared" si="0"/>
        <v>29</v>
      </c>
      <c r="J24" s="1">
        <f t="shared" si="1"/>
        <v>13</v>
      </c>
      <c r="AI24" s="1">
        <v>1923</v>
      </c>
      <c r="AJ24" s="1">
        <f>COUNTIFS($D$2:$D$1000, "=" &amp; $AI24, $B$2:$B$1000, "=" &amp; "Chemistry")</f>
        <v>1</v>
      </c>
      <c r="AK24" s="1">
        <f>COUNTIFS($D$2:$D$1000, "=" &amp; $AI24, $B$2:$B$1000, "=" &amp; "Medicine")</f>
        <v>2</v>
      </c>
      <c r="AL24" s="1">
        <f>COUNTIFS($D$2:$D$1000, "=" &amp; $AI24, $B$2:$B$1000, "=" &amp; "Physics")</f>
        <v>1</v>
      </c>
      <c r="AM24" s="1">
        <f t="shared" si="2"/>
        <v>1.3333333333333333</v>
      </c>
    </row>
    <row r="25" spans="1:40" x14ac:dyDescent="0.35">
      <c r="A25" t="s">
        <v>26</v>
      </c>
      <c r="B25" t="s">
        <v>3</v>
      </c>
      <c r="C25">
        <v>1877</v>
      </c>
      <c r="D25">
        <v>1927</v>
      </c>
      <c r="E25">
        <v>1932</v>
      </c>
      <c r="F25">
        <v>1957</v>
      </c>
      <c r="G25">
        <v>0</v>
      </c>
      <c r="H25">
        <v>24</v>
      </c>
      <c r="I25" s="1">
        <f t="shared" si="0"/>
        <v>55</v>
      </c>
      <c r="J25" s="1">
        <f t="shared" si="1"/>
        <v>-5</v>
      </c>
      <c r="AI25" s="1">
        <v>1924</v>
      </c>
      <c r="AJ25" s="1">
        <f>COUNTIFS($D$2:$D$1000, "=" &amp; $AI25, $B$2:$B$1000, "=" &amp; "Chemistry")</f>
        <v>0</v>
      </c>
      <c r="AK25" s="1">
        <f>COUNTIFS($D$2:$D$1000, "=" &amp; $AI25, $B$2:$B$1000, "=" &amp; "Medicine")</f>
        <v>1</v>
      </c>
      <c r="AL25" s="1">
        <f>COUNTIFS($D$2:$D$1000, "=" &amp; $AI25, $B$2:$B$1000, "=" &amp; "Physics")</f>
        <v>1</v>
      </c>
      <c r="AM25" s="1">
        <v>1</v>
      </c>
    </row>
    <row r="26" spans="1:40" x14ac:dyDescent="0.35">
      <c r="A26" t="s">
        <v>27</v>
      </c>
      <c r="B26" t="s">
        <v>3</v>
      </c>
      <c r="C26">
        <v>1876</v>
      </c>
      <c r="D26">
        <v>1928</v>
      </c>
      <c r="E26">
        <v>1919</v>
      </c>
      <c r="F26">
        <v>1958</v>
      </c>
      <c r="G26">
        <v>0</v>
      </c>
      <c r="H26">
        <v>24</v>
      </c>
      <c r="I26" s="1">
        <f t="shared" si="0"/>
        <v>43</v>
      </c>
      <c r="J26" s="1">
        <f t="shared" si="1"/>
        <v>9</v>
      </c>
      <c r="AI26" s="1">
        <v>1925</v>
      </c>
      <c r="AJ26" s="1">
        <f>COUNTIFS($D$2:$D$1000, "=" &amp; $AI26, $B$2:$B$1000, "=" &amp; "Chemistry")</f>
        <v>1</v>
      </c>
      <c r="AK26" s="1">
        <f>COUNTIFS($D$2:$D$1000, "=" &amp; $AI26, $B$2:$B$1000, "=" &amp; "Medicine")</f>
        <v>0</v>
      </c>
      <c r="AL26" s="1">
        <f>COUNTIFS($D$2:$D$1000, "=" &amp; $AI26, $B$2:$B$1000, "=" &amp; "Physics")</f>
        <v>2</v>
      </c>
      <c r="AM26" s="1">
        <v>1.5</v>
      </c>
    </row>
    <row r="27" spans="1:40" x14ac:dyDescent="0.35">
      <c r="A27" t="s">
        <v>28</v>
      </c>
      <c r="B27" t="s">
        <v>3</v>
      </c>
      <c r="C27">
        <v>1865</v>
      </c>
      <c r="D27">
        <v>1929</v>
      </c>
      <c r="E27">
        <v>1911</v>
      </c>
      <c r="F27">
        <v>1940</v>
      </c>
      <c r="G27">
        <v>0</v>
      </c>
      <c r="H27">
        <v>23</v>
      </c>
      <c r="I27" s="1">
        <f t="shared" si="0"/>
        <v>46</v>
      </c>
      <c r="J27" s="1">
        <f t="shared" si="1"/>
        <v>18</v>
      </c>
      <c r="AI27" s="1">
        <v>1926</v>
      </c>
      <c r="AJ27" s="1">
        <f>COUNTIFS($D$2:$D$1000, "=" &amp; $AI27, $B$2:$B$1000, "=" &amp; "Chemistry")</f>
        <v>1</v>
      </c>
      <c r="AK27" s="1">
        <f>COUNTIFS($D$2:$D$1000, "=" &amp; $AI27, $B$2:$B$1000, "=" &amp; "Medicine")</f>
        <v>1</v>
      </c>
      <c r="AL27" s="1">
        <f>COUNTIFS($D$2:$D$1000, "=" &amp; $AI27, $B$2:$B$1000, "=" &amp; "Physics")</f>
        <v>1</v>
      </c>
      <c r="AM27" s="1">
        <f t="shared" si="2"/>
        <v>1</v>
      </c>
    </row>
    <row r="28" spans="1:40" x14ac:dyDescent="0.35">
      <c r="A28" t="s">
        <v>29</v>
      </c>
      <c r="B28" t="s">
        <v>3</v>
      </c>
      <c r="C28">
        <v>1873</v>
      </c>
      <c r="D28">
        <v>1929</v>
      </c>
      <c r="E28">
        <v>1914</v>
      </c>
      <c r="F28">
        <v>1964</v>
      </c>
      <c r="G28">
        <v>0</v>
      </c>
      <c r="H28">
        <v>22</v>
      </c>
      <c r="I28" s="1">
        <f t="shared" si="0"/>
        <v>41</v>
      </c>
      <c r="J28" s="1">
        <f t="shared" si="1"/>
        <v>15</v>
      </c>
      <c r="AI28" s="1">
        <v>1927</v>
      </c>
      <c r="AJ28" s="1">
        <f>COUNTIFS($D$2:$D$1000, "=" &amp; $AI28, $B$2:$B$1000, "=" &amp; "Chemistry")</f>
        <v>1</v>
      </c>
      <c r="AK28" s="1">
        <f>COUNTIFS($D$2:$D$1000, "=" &amp; $AI28, $B$2:$B$1000, "=" &amp; "Medicine")</f>
        <v>1</v>
      </c>
      <c r="AL28" s="1">
        <f>COUNTIFS($D$2:$D$1000, "=" &amp; $AI28, $B$2:$B$1000, "=" &amp; "Physics")</f>
        <v>2</v>
      </c>
      <c r="AM28" s="1">
        <f t="shared" si="2"/>
        <v>1.3333333333333333</v>
      </c>
    </row>
    <row r="29" spans="1:40" x14ac:dyDescent="0.35">
      <c r="A29" t="s">
        <v>30</v>
      </c>
      <c r="B29" t="s">
        <v>3</v>
      </c>
      <c r="C29">
        <v>1881</v>
      </c>
      <c r="D29">
        <v>1930</v>
      </c>
      <c r="E29">
        <v>1929</v>
      </c>
      <c r="F29">
        <v>1945</v>
      </c>
      <c r="G29">
        <v>0</v>
      </c>
      <c r="H29">
        <v>27</v>
      </c>
      <c r="I29" s="1">
        <f t="shared" si="0"/>
        <v>48</v>
      </c>
      <c r="J29" s="1">
        <f t="shared" si="1"/>
        <v>1</v>
      </c>
      <c r="AI29" s="1">
        <v>1928</v>
      </c>
      <c r="AJ29" s="1">
        <f>COUNTIFS($D$2:$D$1000, "=" &amp; $AI29, $B$2:$B$1000, "=" &amp; "Chemistry")</f>
        <v>1</v>
      </c>
      <c r="AK29" s="1">
        <f>COUNTIFS($D$2:$D$1000, "=" &amp; $AI29, $B$2:$B$1000, "=" &amp; "Medicine")</f>
        <v>1</v>
      </c>
      <c r="AL29" s="1">
        <f>COUNTIFS($D$2:$D$1000, "=" &amp; $AI29, $B$2:$B$1000, "=" &amp; "Physics")</f>
        <v>1</v>
      </c>
      <c r="AM29" s="1">
        <f t="shared" si="2"/>
        <v>1</v>
      </c>
    </row>
    <row r="30" spans="1:40" x14ac:dyDescent="0.35">
      <c r="A30" t="s">
        <v>31</v>
      </c>
      <c r="B30" t="s">
        <v>3</v>
      </c>
      <c r="C30">
        <v>1884</v>
      </c>
      <c r="D30">
        <v>1931</v>
      </c>
      <c r="E30">
        <v>1912</v>
      </c>
      <c r="F30">
        <v>1949</v>
      </c>
      <c r="G30">
        <v>0</v>
      </c>
      <c r="H30">
        <v>23</v>
      </c>
      <c r="I30" s="1">
        <f t="shared" si="0"/>
        <v>28</v>
      </c>
      <c r="J30" s="1">
        <f t="shared" si="1"/>
        <v>19</v>
      </c>
      <c r="AI30" s="1">
        <v>1929</v>
      </c>
      <c r="AJ30" s="1">
        <f>COUNTIFS($D$2:$D$1000, "=" &amp; $AI30, $B$2:$B$1000, "=" &amp; "Chemistry")</f>
        <v>2</v>
      </c>
      <c r="AK30" s="1">
        <f>COUNTIFS($D$2:$D$1000, "=" &amp; $AI30, $B$2:$B$1000, "=" &amp; "Medicine")</f>
        <v>2</v>
      </c>
      <c r="AL30" s="1">
        <f>COUNTIFS($D$2:$D$1000, "=" &amp; $AI30, $B$2:$B$1000, "=" &amp; "Physics")</f>
        <v>1</v>
      </c>
      <c r="AM30" s="1">
        <f t="shared" si="2"/>
        <v>1.6666666666666667</v>
      </c>
    </row>
    <row r="31" spans="1:40" x14ac:dyDescent="0.35">
      <c r="A31" t="s">
        <v>32</v>
      </c>
      <c r="B31" t="s">
        <v>3</v>
      </c>
      <c r="C31">
        <v>1874</v>
      </c>
      <c r="D31">
        <v>1931</v>
      </c>
      <c r="E31">
        <v>1910</v>
      </c>
      <c r="F31">
        <v>1940</v>
      </c>
      <c r="G31">
        <v>0</v>
      </c>
      <c r="H31">
        <v>24</v>
      </c>
      <c r="I31" s="1">
        <f t="shared" si="0"/>
        <v>36</v>
      </c>
      <c r="J31" s="1">
        <f t="shared" si="1"/>
        <v>21</v>
      </c>
      <c r="AI31" s="1">
        <v>1930</v>
      </c>
      <c r="AJ31" s="1">
        <f>COUNTIFS($D$2:$D$1000, "=" &amp; $AI31, $B$2:$B$1000, "=" &amp; "Chemistry")</f>
        <v>1</v>
      </c>
      <c r="AK31" s="1">
        <f>COUNTIFS($D$2:$D$1000, "=" &amp; $AI31, $B$2:$B$1000, "=" &amp; "Medicine")</f>
        <v>1</v>
      </c>
      <c r="AL31" s="1">
        <f>COUNTIFS($D$2:$D$1000, "=" &amp; $AI31, $B$2:$B$1000, "=" &amp; "Physics")</f>
        <v>1</v>
      </c>
      <c r="AM31" s="1">
        <f t="shared" si="2"/>
        <v>1</v>
      </c>
      <c r="AN31" s="1">
        <f>AVERAGE(AM31:AM40)</f>
        <v>1.4333333333333331</v>
      </c>
    </row>
    <row r="32" spans="1:40" x14ac:dyDescent="0.35">
      <c r="A32" t="s">
        <v>33</v>
      </c>
      <c r="B32" t="s">
        <v>3</v>
      </c>
      <c r="C32">
        <v>1881</v>
      </c>
      <c r="D32">
        <v>1932</v>
      </c>
      <c r="E32">
        <v>1916</v>
      </c>
      <c r="F32">
        <v>1957</v>
      </c>
      <c r="G32">
        <v>1</v>
      </c>
      <c r="H32">
        <v>25</v>
      </c>
      <c r="I32" s="1">
        <f t="shared" si="0"/>
        <v>35</v>
      </c>
      <c r="J32" s="1">
        <f t="shared" si="1"/>
        <v>16</v>
      </c>
      <c r="AI32" s="1">
        <v>1931</v>
      </c>
      <c r="AJ32" s="1">
        <f>COUNTIFS($D$2:$D$1000, "=" &amp; $AI32, $B$2:$B$1000, "=" &amp; "Chemistry")</f>
        <v>2</v>
      </c>
      <c r="AK32" s="1">
        <f>COUNTIFS($D$2:$D$1000, "=" &amp; $AI32, $B$2:$B$1000, "=" &amp; "Medicine")</f>
        <v>1</v>
      </c>
      <c r="AL32" s="1">
        <f>COUNTIFS($D$2:$D$1000, "=" &amp; $AI32, $B$2:$B$1000, "=" &amp; "Physics")</f>
        <v>0</v>
      </c>
      <c r="AM32" s="1">
        <v>1.5</v>
      </c>
    </row>
    <row r="33" spans="1:40" x14ac:dyDescent="0.35">
      <c r="A33" t="s">
        <v>34</v>
      </c>
      <c r="B33" t="s">
        <v>3</v>
      </c>
      <c r="C33">
        <v>1893</v>
      </c>
      <c r="D33">
        <v>1934</v>
      </c>
      <c r="E33">
        <v>1931</v>
      </c>
      <c r="F33">
        <v>1981</v>
      </c>
      <c r="G33">
        <v>1</v>
      </c>
      <c r="H33">
        <v>30</v>
      </c>
      <c r="I33" s="1">
        <f t="shared" si="0"/>
        <v>38</v>
      </c>
      <c r="J33" s="1">
        <f t="shared" si="1"/>
        <v>3</v>
      </c>
      <c r="AI33" s="1">
        <v>1932</v>
      </c>
      <c r="AJ33" s="1">
        <f>COUNTIFS($D$2:$D$1000, "=" &amp; $AI33, $B$2:$B$1000, "=" &amp; "Chemistry")</f>
        <v>1</v>
      </c>
      <c r="AK33" s="1">
        <f>COUNTIFS($D$2:$D$1000, "=" &amp; $AI33, $B$2:$B$1000, "=" &amp; "Medicine")</f>
        <v>2</v>
      </c>
      <c r="AL33" s="1">
        <f>COUNTIFS($D$2:$D$1000, "=" &amp; $AI33, $B$2:$B$1000, "=" &amp; "Physics")</f>
        <v>1</v>
      </c>
      <c r="AM33" s="1">
        <f t="shared" si="2"/>
        <v>1.3333333333333333</v>
      </c>
    </row>
    <row r="34" spans="1:40" x14ac:dyDescent="0.35">
      <c r="A34" t="s">
        <v>35</v>
      </c>
      <c r="B34" t="s">
        <v>3</v>
      </c>
      <c r="C34">
        <v>1900</v>
      </c>
      <c r="D34">
        <v>1935</v>
      </c>
      <c r="E34">
        <v>1934</v>
      </c>
      <c r="F34">
        <v>1958</v>
      </c>
      <c r="G34">
        <v>0</v>
      </c>
      <c r="H34">
        <v>30</v>
      </c>
      <c r="I34" s="1">
        <f t="shared" si="0"/>
        <v>34</v>
      </c>
      <c r="J34" s="1">
        <f t="shared" si="1"/>
        <v>1</v>
      </c>
      <c r="AI34" s="1">
        <v>1933</v>
      </c>
      <c r="AJ34" s="1">
        <f>COUNTIFS($D$2:$D$1000, "=" &amp; $AI34, $B$2:$B$1000, "=" &amp; "Chemistry")</f>
        <v>0</v>
      </c>
      <c r="AK34" s="1">
        <f>COUNTIFS($D$2:$D$1000, "=" &amp; $AI34, $B$2:$B$1000, "=" &amp; "Medicine")</f>
        <v>1</v>
      </c>
      <c r="AL34" s="1">
        <f>COUNTIFS($D$2:$D$1000, "=" &amp; $AI34, $B$2:$B$1000, "=" &amp; "Physics")</f>
        <v>2</v>
      </c>
      <c r="AM34" s="1">
        <v>1.5</v>
      </c>
    </row>
    <row r="35" spans="1:40" x14ac:dyDescent="0.35">
      <c r="A35" t="s">
        <v>36</v>
      </c>
      <c r="B35" t="s">
        <v>3</v>
      </c>
      <c r="C35">
        <v>1897</v>
      </c>
      <c r="D35">
        <v>1935</v>
      </c>
      <c r="E35">
        <v>1934</v>
      </c>
      <c r="F35">
        <v>1956</v>
      </c>
      <c r="G35">
        <v>0</v>
      </c>
      <c r="H35">
        <v>28</v>
      </c>
      <c r="I35" s="1">
        <f t="shared" si="0"/>
        <v>37</v>
      </c>
      <c r="J35" s="1">
        <f t="shared" si="1"/>
        <v>1</v>
      </c>
      <c r="AI35" s="1">
        <v>1934</v>
      </c>
      <c r="AJ35" s="1">
        <f>COUNTIFS($D$2:$D$1000, "=" &amp; $AI35, $B$2:$B$1000, "=" &amp; "Chemistry")</f>
        <v>1</v>
      </c>
      <c r="AK35" s="1">
        <f>COUNTIFS($D$2:$D$1000, "=" &amp; $AI35, $B$2:$B$1000, "=" &amp; "Medicine")</f>
        <v>3</v>
      </c>
      <c r="AL35" s="1">
        <f>COUNTIFS($D$2:$D$1000, "=" &amp; $AI35, $B$2:$B$1000, "=" &amp; "Physics")</f>
        <v>0</v>
      </c>
      <c r="AM35" s="1">
        <v>2</v>
      </c>
    </row>
    <row r="36" spans="1:40" x14ac:dyDescent="0.35">
      <c r="A36" t="s">
        <v>37</v>
      </c>
      <c r="B36" t="s">
        <v>3</v>
      </c>
      <c r="C36">
        <v>1884</v>
      </c>
      <c r="D36">
        <v>1936</v>
      </c>
      <c r="E36">
        <v>1923</v>
      </c>
      <c r="F36">
        <v>1966</v>
      </c>
      <c r="G36">
        <v>1</v>
      </c>
      <c r="H36">
        <v>24</v>
      </c>
      <c r="I36" s="1">
        <f t="shared" si="0"/>
        <v>39</v>
      </c>
      <c r="J36" s="1">
        <f t="shared" si="1"/>
        <v>13</v>
      </c>
      <c r="AI36" s="1">
        <v>1935</v>
      </c>
      <c r="AJ36" s="1">
        <f>COUNTIFS($D$2:$D$1000, "=" &amp; $AI36, $B$2:$B$1000, "=" &amp; "Chemistry")</f>
        <v>2</v>
      </c>
      <c r="AK36" s="1">
        <f>COUNTIFS($D$2:$D$1000, "=" &amp; $AI36, $B$2:$B$1000, "=" &amp; "Medicine")</f>
        <v>1</v>
      </c>
      <c r="AL36" s="1">
        <f>COUNTIFS($D$2:$D$1000, "=" &amp; $AI36, $B$2:$B$1000, "=" &amp; "Physics")</f>
        <v>1</v>
      </c>
      <c r="AM36" s="1">
        <f t="shared" si="2"/>
        <v>1.3333333333333333</v>
      </c>
    </row>
    <row r="37" spans="1:40" x14ac:dyDescent="0.35">
      <c r="A37" t="s">
        <v>38</v>
      </c>
      <c r="B37" t="s">
        <v>3</v>
      </c>
      <c r="C37">
        <v>1883</v>
      </c>
      <c r="D37">
        <v>1937</v>
      </c>
      <c r="E37">
        <v>1927</v>
      </c>
      <c r="F37">
        <v>1950</v>
      </c>
      <c r="G37">
        <v>0</v>
      </c>
      <c r="H37">
        <v>27</v>
      </c>
      <c r="I37" s="1">
        <f t="shared" si="0"/>
        <v>44</v>
      </c>
      <c r="J37" s="1">
        <f t="shared" si="1"/>
        <v>10</v>
      </c>
      <c r="AI37" s="1">
        <v>1936</v>
      </c>
      <c r="AJ37" s="1">
        <f>COUNTIFS($D$2:$D$1000, "=" &amp; $AI37, $B$2:$B$1000, "=" &amp; "Chemistry")</f>
        <v>1</v>
      </c>
      <c r="AK37" s="1">
        <f>COUNTIFS($D$2:$D$1000, "=" &amp; $AI37, $B$2:$B$1000, "=" &amp; "Medicine")</f>
        <v>2</v>
      </c>
      <c r="AL37" s="1">
        <f>COUNTIFS($D$2:$D$1000, "=" &amp; $AI37, $B$2:$B$1000, "=" &amp; "Physics")</f>
        <v>2</v>
      </c>
      <c r="AM37" s="1">
        <f t="shared" si="2"/>
        <v>1.6666666666666667</v>
      </c>
    </row>
    <row r="38" spans="1:40" x14ac:dyDescent="0.35">
      <c r="A38" t="s">
        <v>39</v>
      </c>
      <c r="B38" t="s">
        <v>3</v>
      </c>
      <c r="C38">
        <v>1889</v>
      </c>
      <c r="D38">
        <v>1937</v>
      </c>
      <c r="E38">
        <v>1930</v>
      </c>
      <c r="F38">
        <v>1971</v>
      </c>
      <c r="G38">
        <v>0</v>
      </c>
      <c r="H38">
        <v>22</v>
      </c>
      <c r="I38" s="1">
        <f t="shared" si="0"/>
        <v>41</v>
      </c>
      <c r="J38" s="1">
        <f t="shared" si="1"/>
        <v>7</v>
      </c>
      <c r="AI38" s="1">
        <v>1937</v>
      </c>
      <c r="AJ38" s="1">
        <f>COUNTIFS($D$2:$D$1000, "=" &amp; $AI38, $B$2:$B$1000, "=" &amp; "Chemistry")</f>
        <v>2</v>
      </c>
      <c r="AK38" s="1">
        <f>COUNTIFS($D$2:$D$1000, "=" &amp; $AI38, $B$2:$B$1000, "=" &amp; "Medicine")</f>
        <v>1</v>
      </c>
      <c r="AL38" s="1">
        <f>COUNTIFS($D$2:$D$1000, "=" &amp; $AI38, $B$2:$B$1000, "=" &amp; "Physics")</f>
        <v>2</v>
      </c>
      <c r="AM38" s="1">
        <f t="shared" si="2"/>
        <v>1.6666666666666667</v>
      </c>
    </row>
    <row r="39" spans="1:40" x14ac:dyDescent="0.35">
      <c r="A39" t="s">
        <v>40</v>
      </c>
      <c r="B39" t="s">
        <v>3</v>
      </c>
      <c r="C39">
        <v>1900</v>
      </c>
      <c r="D39">
        <v>1938</v>
      </c>
      <c r="E39">
        <v>1933</v>
      </c>
      <c r="F39">
        <v>1967</v>
      </c>
      <c r="G39">
        <v>0</v>
      </c>
      <c r="H39">
        <v>22</v>
      </c>
      <c r="I39" s="1">
        <f t="shared" si="0"/>
        <v>33</v>
      </c>
      <c r="J39" s="1">
        <f t="shared" si="1"/>
        <v>5</v>
      </c>
      <c r="AI39" s="1">
        <v>1938</v>
      </c>
      <c r="AJ39" s="1">
        <f>COUNTIFS($D$2:$D$1000, "=" &amp; $AI39, $B$2:$B$1000, "=" &amp; "Chemistry")</f>
        <v>1</v>
      </c>
      <c r="AK39" s="1">
        <f>COUNTIFS($D$2:$D$1000, "=" &amp; $AI39, $B$2:$B$1000, "=" &amp; "Medicine")</f>
        <v>1</v>
      </c>
      <c r="AL39" s="1">
        <f>COUNTIFS($D$2:$D$1000, "=" &amp; $AI39, $B$2:$B$1000, "=" &amp; "Physics")</f>
        <v>1</v>
      </c>
      <c r="AM39" s="1">
        <f t="shared" si="2"/>
        <v>1</v>
      </c>
    </row>
    <row r="40" spans="1:40" x14ac:dyDescent="0.35">
      <c r="A40" t="s">
        <v>41</v>
      </c>
      <c r="B40" t="s">
        <v>3</v>
      </c>
      <c r="C40">
        <v>1903</v>
      </c>
      <c r="D40">
        <v>1939</v>
      </c>
      <c r="E40">
        <v>1934</v>
      </c>
      <c r="F40">
        <v>1995</v>
      </c>
      <c r="G40">
        <v>0</v>
      </c>
      <c r="H40">
        <v>24</v>
      </c>
      <c r="I40" s="1">
        <f t="shared" si="0"/>
        <v>31</v>
      </c>
      <c r="J40" s="1">
        <f t="shared" si="1"/>
        <v>5</v>
      </c>
      <c r="AI40" s="1">
        <v>1939</v>
      </c>
      <c r="AJ40" s="1">
        <f>COUNTIFS($D$2:$D$1000, "=" &amp; $AI40, $B$2:$B$1000, "=" &amp; "Chemistry")</f>
        <v>2</v>
      </c>
      <c r="AK40" s="1">
        <f>COUNTIFS($D$2:$D$1000, "=" &amp; $AI40, $B$2:$B$1000, "=" &amp; "Medicine")</f>
        <v>1</v>
      </c>
      <c r="AL40" s="1">
        <f>COUNTIFS($D$2:$D$1000, "=" &amp; $AI40, $B$2:$B$1000, "=" &amp; "Physics")</f>
        <v>1</v>
      </c>
      <c r="AM40" s="1">
        <f t="shared" si="2"/>
        <v>1.3333333333333333</v>
      </c>
    </row>
    <row r="41" spans="1:40" x14ac:dyDescent="0.35">
      <c r="A41" t="s">
        <v>42</v>
      </c>
      <c r="B41" t="s">
        <v>3</v>
      </c>
      <c r="C41">
        <v>1887</v>
      </c>
      <c r="D41">
        <v>1939</v>
      </c>
      <c r="E41">
        <v>1925</v>
      </c>
      <c r="F41">
        <v>1976</v>
      </c>
      <c r="G41">
        <v>0</v>
      </c>
      <c r="H41">
        <v>23</v>
      </c>
      <c r="I41" s="1">
        <f t="shared" si="0"/>
        <v>38</v>
      </c>
      <c r="J41" s="1">
        <f t="shared" si="1"/>
        <v>14</v>
      </c>
      <c r="AI41" s="1">
        <v>1940</v>
      </c>
      <c r="AJ41" s="1">
        <f>COUNTIFS($D$2:$D$1000, "=" &amp; $AI41, $B$2:$B$1000, "=" &amp; "Chemistry")</f>
        <v>0</v>
      </c>
      <c r="AK41" s="1">
        <f>COUNTIFS($D$2:$D$1000, "=" &amp; $AI41, $B$2:$B$1000, "=" &amp; "Medicine")</f>
        <v>0</v>
      </c>
      <c r="AL41" s="1">
        <f>COUNTIFS($D$2:$D$1000, "=" &amp; $AI41, $B$2:$B$1000, "=" &amp; "Physics")</f>
        <v>0</v>
      </c>
      <c r="AM41" s="1">
        <f t="shared" si="2"/>
        <v>0</v>
      </c>
      <c r="AN41" s="1">
        <f>AVERAGE(AM44:AM50)</f>
        <v>1.3809523809523812</v>
      </c>
    </row>
    <row r="42" spans="1:40" x14ac:dyDescent="0.35">
      <c r="A42" t="s">
        <v>43</v>
      </c>
      <c r="B42" t="s">
        <v>3</v>
      </c>
      <c r="C42">
        <v>1885</v>
      </c>
      <c r="D42">
        <v>1943</v>
      </c>
      <c r="E42">
        <v>1934</v>
      </c>
      <c r="F42">
        <v>1966</v>
      </c>
      <c r="G42">
        <v>0</v>
      </c>
      <c r="H42">
        <v>23</v>
      </c>
      <c r="I42" s="1">
        <f t="shared" si="0"/>
        <v>49</v>
      </c>
      <c r="J42" s="1">
        <f t="shared" si="1"/>
        <v>9</v>
      </c>
      <c r="AI42" s="1">
        <v>1941</v>
      </c>
      <c r="AJ42" s="1">
        <f>COUNTIFS($D$2:$D$1000, "=" &amp; $AI42, $B$2:$B$1000, "=" &amp; "Chemistry")</f>
        <v>0</v>
      </c>
      <c r="AK42" s="1">
        <f>COUNTIFS($D$2:$D$1000, "=" &amp; $AI42, $B$2:$B$1000, "=" &amp; "Medicine")</f>
        <v>0</v>
      </c>
      <c r="AL42" s="1">
        <f>COUNTIFS($D$2:$D$1000, "=" &amp; $AI42, $B$2:$B$1000, "=" &amp; "Physics")</f>
        <v>0</v>
      </c>
      <c r="AM42" s="1">
        <f t="shared" si="2"/>
        <v>0</v>
      </c>
    </row>
    <row r="43" spans="1:40" x14ac:dyDescent="0.35">
      <c r="A43" t="s">
        <v>44</v>
      </c>
      <c r="B43" t="s">
        <v>3</v>
      </c>
      <c r="C43">
        <v>1879</v>
      </c>
      <c r="D43">
        <v>1944</v>
      </c>
      <c r="E43">
        <v>1938</v>
      </c>
      <c r="F43">
        <v>1968</v>
      </c>
      <c r="G43">
        <v>0</v>
      </c>
      <c r="H43">
        <v>22</v>
      </c>
      <c r="I43" s="1">
        <f t="shared" si="0"/>
        <v>59</v>
      </c>
      <c r="J43" s="1">
        <f t="shared" si="1"/>
        <v>6</v>
      </c>
      <c r="AI43" s="1">
        <v>1942</v>
      </c>
      <c r="AJ43" s="1">
        <f>COUNTIFS($D$2:$D$1000, "=" &amp; $AI43, $B$2:$B$1000, "=" &amp; "Chemistry")</f>
        <v>0</v>
      </c>
      <c r="AK43" s="1">
        <f>COUNTIFS($D$2:$D$1000, "=" &amp; $AI43, $B$2:$B$1000, "=" &amp; "Medicine")</f>
        <v>0</v>
      </c>
      <c r="AL43" s="1">
        <f>COUNTIFS($D$2:$D$1000, "=" &amp; $AI43, $B$2:$B$1000, "=" &amp; "Physics")</f>
        <v>0</v>
      </c>
      <c r="AM43" s="1">
        <f t="shared" si="2"/>
        <v>0</v>
      </c>
    </row>
    <row r="44" spans="1:40" x14ac:dyDescent="0.35">
      <c r="A44" t="s">
        <v>45</v>
      </c>
      <c r="B44" t="s">
        <v>3</v>
      </c>
      <c r="C44">
        <v>1895</v>
      </c>
      <c r="D44">
        <v>1945</v>
      </c>
      <c r="E44">
        <v>1932</v>
      </c>
      <c r="F44">
        <v>1973</v>
      </c>
      <c r="G44">
        <v>0</v>
      </c>
      <c r="H44">
        <v>23</v>
      </c>
      <c r="I44" s="1">
        <f t="shared" si="0"/>
        <v>37</v>
      </c>
      <c r="J44" s="1">
        <f t="shared" si="1"/>
        <v>13</v>
      </c>
      <c r="AI44" s="1">
        <v>1943</v>
      </c>
      <c r="AJ44" s="1">
        <f>COUNTIFS($D$2:$D$1000, "=" &amp; $AI44, $B$2:$B$1000, "=" &amp; "Chemistry")</f>
        <v>1</v>
      </c>
      <c r="AK44" s="1">
        <f>COUNTIFS($D$2:$D$1000, "=" &amp; $AI44, $B$2:$B$1000, "=" &amp; "Medicine")</f>
        <v>2</v>
      </c>
      <c r="AL44" s="1">
        <f>COUNTIFS($D$2:$D$1000, "=" &amp; $AI44, $B$2:$B$1000, "=" &amp; "Physics")</f>
        <v>1</v>
      </c>
      <c r="AM44" s="1">
        <f t="shared" si="2"/>
        <v>1.3333333333333333</v>
      </c>
    </row>
    <row r="45" spans="1:40" x14ac:dyDescent="0.35">
      <c r="A45" t="s">
        <v>46</v>
      </c>
      <c r="B45" t="s">
        <v>3</v>
      </c>
      <c r="C45">
        <v>1891</v>
      </c>
      <c r="D45">
        <v>1946</v>
      </c>
      <c r="E45">
        <v>1929</v>
      </c>
      <c r="F45">
        <v>1987</v>
      </c>
      <c r="G45">
        <v>0</v>
      </c>
      <c r="H45">
        <v>24</v>
      </c>
      <c r="I45" s="1">
        <f t="shared" si="0"/>
        <v>38</v>
      </c>
      <c r="J45" s="1">
        <f t="shared" si="1"/>
        <v>17</v>
      </c>
      <c r="AI45" s="1">
        <v>1944</v>
      </c>
      <c r="AJ45" s="1">
        <f>COUNTIFS($D$2:$D$1000, "=" &amp; $AI45, $B$2:$B$1000, "=" &amp; "Chemistry")</f>
        <v>1</v>
      </c>
      <c r="AK45" s="1">
        <f>COUNTIFS($D$2:$D$1000, "=" &amp; $AI45, $B$2:$B$1000, "=" &amp; "Medicine")</f>
        <v>2</v>
      </c>
      <c r="AL45" s="1">
        <f>COUNTIFS($D$2:$D$1000, "=" &amp; $AI45, $B$2:$B$1000, "=" &amp; "Physics")</f>
        <v>1</v>
      </c>
      <c r="AM45" s="1">
        <f t="shared" si="2"/>
        <v>1.3333333333333333</v>
      </c>
    </row>
    <row r="46" spans="1:40" x14ac:dyDescent="0.35">
      <c r="A46" t="s">
        <v>47</v>
      </c>
      <c r="B46" t="s">
        <v>3</v>
      </c>
      <c r="C46">
        <v>1904</v>
      </c>
      <c r="D46">
        <v>1946</v>
      </c>
      <c r="E46">
        <v>1935</v>
      </c>
      <c r="F46">
        <v>1971</v>
      </c>
      <c r="G46">
        <v>0</v>
      </c>
      <c r="H46">
        <v>25</v>
      </c>
      <c r="I46" s="1">
        <f t="shared" si="0"/>
        <v>31</v>
      </c>
      <c r="J46" s="1">
        <f t="shared" si="1"/>
        <v>11</v>
      </c>
      <c r="AI46" s="1">
        <v>1945</v>
      </c>
      <c r="AJ46" s="1">
        <f>COUNTIFS($D$2:$D$1000, "=" &amp; $AI46, $B$2:$B$1000, "=" &amp; "Chemistry")</f>
        <v>1</v>
      </c>
      <c r="AK46" s="1">
        <f>COUNTIFS($D$2:$D$1000, "=" &amp; $AI46, $B$2:$B$1000, "=" &amp; "Medicine")</f>
        <v>3</v>
      </c>
      <c r="AL46" s="1">
        <f>COUNTIFS($D$2:$D$1000, "=" &amp; $AI46, $B$2:$B$1000, "=" &amp; "Physics")</f>
        <v>1</v>
      </c>
      <c r="AM46" s="1">
        <f t="shared" si="2"/>
        <v>1.6666666666666667</v>
      </c>
    </row>
    <row r="47" spans="1:40" x14ac:dyDescent="0.35">
      <c r="A47" t="s">
        <v>48</v>
      </c>
      <c r="B47" t="s">
        <v>3</v>
      </c>
      <c r="C47">
        <v>1887</v>
      </c>
      <c r="D47">
        <v>1946</v>
      </c>
      <c r="E47">
        <v>1926</v>
      </c>
      <c r="F47">
        <v>1955</v>
      </c>
      <c r="G47">
        <v>0</v>
      </c>
      <c r="H47">
        <v>27</v>
      </c>
      <c r="I47" s="1">
        <f t="shared" si="0"/>
        <v>39</v>
      </c>
      <c r="J47" s="1">
        <f t="shared" si="1"/>
        <v>20</v>
      </c>
      <c r="AI47" s="1">
        <v>1946</v>
      </c>
      <c r="AJ47" s="1">
        <f>COUNTIFS($D$2:$D$1000, "=" &amp; $AI47, $B$2:$B$1000, "=" &amp; "Chemistry")</f>
        <v>3</v>
      </c>
      <c r="AK47" s="1">
        <f>COUNTIFS($D$2:$D$1000, "=" &amp; $AI47, $B$2:$B$1000, "=" &amp; "Medicine")</f>
        <v>1</v>
      </c>
      <c r="AL47" s="1">
        <f>COUNTIFS($D$2:$D$1000, "=" &amp; $AI47, $B$2:$B$1000, "=" &amp; "Physics")</f>
        <v>1</v>
      </c>
      <c r="AM47" s="1">
        <f t="shared" si="2"/>
        <v>1.6666666666666667</v>
      </c>
    </row>
    <row r="48" spans="1:40" x14ac:dyDescent="0.35">
      <c r="A48" t="s">
        <v>49</v>
      </c>
      <c r="B48" t="s">
        <v>3</v>
      </c>
      <c r="C48">
        <v>1886</v>
      </c>
      <c r="D48">
        <v>1947</v>
      </c>
      <c r="E48">
        <v>1925</v>
      </c>
      <c r="F48">
        <v>1975</v>
      </c>
      <c r="G48">
        <v>0</v>
      </c>
      <c r="H48">
        <v>24</v>
      </c>
      <c r="I48" s="1">
        <f t="shared" si="0"/>
        <v>39</v>
      </c>
      <c r="J48" s="1">
        <f t="shared" si="1"/>
        <v>22</v>
      </c>
      <c r="AI48" s="1">
        <v>1947</v>
      </c>
      <c r="AJ48" s="1">
        <f>COUNTIFS($D$2:$D$1000, "=" &amp; $AI48, $B$2:$B$1000, "=" &amp; "Chemistry")</f>
        <v>1</v>
      </c>
      <c r="AK48" s="1">
        <f>COUNTIFS($D$2:$D$1000, "=" &amp; $AI48, $B$2:$B$1000, "=" &amp; "Medicine")</f>
        <v>3</v>
      </c>
      <c r="AL48" s="1">
        <f>COUNTIFS($D$2:$D$1000, "=" &amp; $AI48, $B$2:$B$1000, "=" &amp; "Physics")</f>
        <v>1</v>
      </c>
      <c r="AM48" s="1">
        <f t="shared" si="2"/>
        <v>1.6666666666666667</v>
      </c>
    </row>
    <row r="49" spans="1:40" x14ac:dyDescent="0.35">
      <c r="A49" t="s">
        <v>50</v>
      </c>
      <c r="B49" t="s">
        <v>3</v>
      </c>
      <c r="C49">
        <v>1902</v>
      </c>
      <c r="D49">
        <v>1948</v>
      </c>
      <c r="E49">
        <v>1937</v>
      </c>
      <c r="F49">
        <v>1971</v>
      </c>
      <c r="G49">
        <v>0</v>
      </c>
      <c r="H49">
        <v>28</v>
      </c>
      <c r="I49" s="1">
        <f t="shared" si="0"/>
        <v>35</v>
      </c>
      <c r="J49" s="1">
        <f t="shared" si="1"/>
        <v>11</v>
      </c>
      <c r="AI49" s="1">
        <v>1948</v>
      </c>
      <c r="AJ49" s="1">
        <f>COUNTIFS($D$2:$D$1000, "=" &amp; $AI49, $B$2:$B$1000, "=" &amp; "Chemistry")</f>
        <v>1</v>
      </c>
      <c r="AK49" s="1">
        <f>COUNTIFS($D$2:$D$1000, "=" &amp; $AI49, $B$2:$B$1000, "=" &amp; "Medicine")</f>
        <v>1</v>
      </c>
      <c r="AL49" s="1">
        <f>COUNTIFS($D$2:$D$1000, "=" &amp; $AI49, $B$2:$B$1000, "=" &amp; "Physics")</f>
        <v>1</v>
      </c>
      <c r="AM49" s="1">
        <f t="shared" si="2"/>
        <v>1</v>
      </c>
    </row>
    <row r="50" spans="1:40" x14ac:dyDescent="0.35">
      <c r="A50" t="s">
        <v>51</v>
      </c>
      <c r="B50" t="s">
        <v>3</v>
      </c>
      <c r="C50">
        <v>1895</v>
      </c>
      <c r="D50">
        <v>1949</v>
      </c>
      <c r="E50">
        <v>1933</v>
      </c>
      <c r="F50">
        <v>1982</v>
      </c>
      <c r="G50">
        <v>1</v>
      </c>
      <c r="H50">
        <v>27</v>
      </c>
      <c r="I50" s="1">
        <f t="shared" si="0"/>
        <v>38</v>
      </c>
      <c r="J50" s="1">
        <f t="shared" si="1"/>
        <v>16</v>
      </c>
      <c r="AI50" s="1">
        <v>1949</v>
      </c>
      <c r="AJ50" s="1">
        <f>COUNTIFS($D$2:$D$1000, "=" &amp; $AI50, $B$2:$B$1000, "=" &amp; "Chemistry")</f>
        <v>1</v>
      </c>
      <c r="AK50" s="1">
        <f>COUNTIFS($D$2:$D$1000, "=" &amp; $AI50, $B$2:$B$1000, "=" &amp; "Medicine")</f>
        <v>1</v>
      </c>
      <c r="AL50" s="1">
        <f>COUNTIFS($D$2:$D$1000, "=" &amp; $AI50, $B$2:$B$1000, "=" &amp; "Physics")</f>
        <v>1</v>
      </c>
      <c r="AM50" s="1">
        <f t="shared" si="2"/>
        <v>1</v>
      </c>
    </row>
    <row r="51" spans="1:40" x14ac:dyDescent="0.35">
      <c r="A51" t="s">
        <v>52</v>
      </c>
      <c r="B51" t="s">
        <v>3</v>
      </c>
      <c r="C51">
        <v>1902</v>
      </c>
      <c r="D51">
        <v>1950</v>
      </c>
      <c r="E51">
        <v>1928</v>
      </c>
      <c r="F51">
        <v>1958</v>
      </c>
      <c r="G51">
        <v>0</v>
      </c>
      <c r="H51">
        <v>24</v>
      </c>
      <c r="I51" s="1">
        <f t="shared" si="0"/>
        <v>26</v>
      </c>
      <c r="J51" s="1">
        <f t="shared" si="1"/>
        <v>22</v>
      </c>
      <c r="AI51" s="1">
        <v>1950</v>
      </c>
      <c r="AJ51" s="1">
        <f>COUNTIFS($D$2:$D$1000, "=" &amp; $AI51, $B$2:$B$1000, "=" &amp; "Chemistry")</f>
        <v>2</v>
      </c>
      <c r="AK51" s="1">
        <f>COUNTIFS($D$2:$D$1000, "=" &amp; $AI51, $B$2:$B$1000, "=" &amp; "Medicine")</f>
        <v>3</v>
      </c>
      <c r="AL51" s="1">
        <f>COUNTIFS($D$2:$D$1000, "=" &amp; $AI51, $B$2:$B$1000, "=" &amp; "Physics")</f>
        <v>1</v>
      </c>
      <c r="AM51" s="1">
        <f t="shared" si="2"/>
        <v>2</v>
      </c>
      <c r="AN51" s="1">
        <f>AVERAGE(AM51:AM60)</f>
        <v>1.8000000000000003</v>
      </c>
    </row>
    <row r="52" spans="1:40" x14ac:dyDescent="0.35">
      <c r="A52" t="s">
        <v>53</v>
      </c>
      <c r="B52" t="s">
        <v>3</v>
      </c>
      <c r="C52">
        <v>1876</v>
      </c>
      <c r="D52">
        <v>1950</v>
      </c>
      <c r="E52">
        <v>1928</v>
      </c>
      <c r="F52">
        <v>1954</v>
      </c>
      <c r="G52">
        <v>0</v>
      </c>
      <c r="H52">
        <v>23</v>
      </c>
      <c r="I52" s="1">
        <f t="shared" si="0"/>
        <v>52</v>
      </c>
      <c r="J52" s="1">
        <f t="shared" si="1"/>
        <v>22</v>
      </c>
      <c r="AI52" s="1">
        <v>1951</v>
      </c>
      <c r="AJ52" s="1">
        <f>COUNTIFS($D$2:$D$1000, "=" &amp; $AI52, $B$2:$B$1000, "=" &amp; "Chemistry")</f>
        <v>2</v>
      </c>
      <c r="AK52" s="1">
        <f>COUNTIFS($D$2:$D$1000, "=" &amp; $AI52, $B$2:$B$1000, "=" &amp; "Medicine")</f>
        <v>1</v>
      </c>
      <c r="AL52" s="1">
        <f>COUNTIFS($D$2:$D$1000, "=" &amp; $AI52, $B$2:$B$1000, "=" &amp; "Physics")</f>
        <v>2</v>
      </c>
      <c r="AM52" s="1">
        <f t="shared" si="2"/>
        <v>1.6666666666666667</v>
      </c>
    </row>
    <row r="53" spans="1:40" x14ac:dyDescent="0.35">
      <c r="A53" t="s">
        <v>54</v>
      </c>
      <c r="B53" t="s">
        <v>3</v>
      </c>
      <c r="C53">
        <v>1907</v>
      </c>
      <c r="D53">
        <v>1951</v>
      </c>
      <c r="E53">
        <v>1941</v>
      </c>
      <c r="F53">
        <v>1991</v>
      </c>
      <c r="G53">
        <v>0</v>
      </c>
      <c r="H53">
        <v>25</v>
      </c>
      <c r="I53" s="1">
        <f t="shared" si="0"/>
        <v>34</v>
      </c>
      <c r="J53" s="1">
        <f t="shared" si="1"/>
        <v>10</v>
      </c>
      <c r="AI53" s="1">
        <v>1952</v>
      </c>
      <c r="AJ53" s="1">
        <f>COUNTIFS($D$2:$D$1000, "=" &amp; $AI53, $B$2:$B$1000, "=" &amp; "Chemistry")</f>
        <v>2</v>
      </c>
      <c r="AK53" s="1">
        <f>COUNTIFS($D$2:$D$1000, "=" &amp; $AI53, $B$2:$B$1000, "=" &amp; "Medicine")</f>
        <v>1</v>
      </c>
      <c r="AL53" s="1">
        <f>COUNTIFS($D$2:$D$1000, "=" &amp; $AI53, $B$2:$B$1000, "=" &amp; "Physics")</f>
        <v>2</v>
      </c>
      <c r="AM53" s="1">
        <f t="shared" si="2"/>
        <v>1.6666666666666667</v>
      </c>
    </row>
    <row r="54" spans="1:40" x14ac:dyDescent="0.35">
      <c r="A54" t="s">
        <v>55</v>
      </c>
      <c r="B54" t="s">
        <v>3</v>
      </c>
      <c r="C54">
        <v>1912</v>
      </c>
      <c r="D54">
        <v>1951</v>
      </c>
      <c r="E54">
        <v>1942</v>
      </c>
      <c r="F54">
        <v>1999</v>
      </c>
      <c r="G54">
        <v>0</v>
      </c>
      <c r="H54">
        <v>25</v>
      </c>
      <c r="I54" s="1">
        <f t="shared" si="0"/>
        <v>30</v>
      </c>
      <c r="J54" s="1">
        <f t="shared" si="1"/>
        <v>9</v>
      </c>
      <c r="AI54" s="1">
        <v>1953</v>
      </c>
      <c r="AJ54" s="1">
        <f>COUNTIFS($D$2:$D$1000, "=" &amp; $AI54, $B$2:$B$1000, "=" &amp; "Chemistry")</f>
        <v>1</v>
      </c>
      <c r="AK54" s="1">
        <f>COUNTIFS($D$2:$D$1000, "=" &amp; $AI54, $B$2:$B$1000, "=" &amp; "Medicine")</f>
        <v>2</v>
      </c>
      <c r="AL54" s="1">
        <f>COUNTIFS($D$2:$D$1000, "=" &amp; $AI54, $B$2:$B$1000, "=" &amp; "Physics")</f>
        <v>1</v>
      </c>
      <c r="AM54" s="1">
        <f t="shared" si="2"/>
        <v>1.3333333333333333</v>
      </c>
    </row>
    <row r="55" spans="1:40" x14ac:dyDescent="0.35">
      <c r="A55" t="s">
        <v>56</v>
      </c>
      <c r="B55" t="s">
        <v>3</v>
      </c>
      <c r="C55">
        <v>1910</v>
      </c>
      <c r="D55">
        <v>1952</v>
      </c>
      <c r="E55">
        <v>1941</v>
      </c>
      <c r="F55">
        <v>2002</v>
      </c>
      <c r="G55">
        <v>0</v>
      </c>
      <c r="H55">
        <v>26</v>
      </c>
      <c r="I55" s="1">
        <f t="shared" si="0"/>
        <v>31</v>
      </c>
      <c r="J55" s="1">
        <f t="shared" si="1"/>
        <v>11</v>
      </c>
      <c r="AI55" s="1">
        <v>1954</v>
      </c>
      <c r="AJ55" s="1">
        <f>COUNTIFS($D$2:$D$1000, "=" &amp; $AI55, $B$2:$B$1000, "=" &amp; "Chemistry")</f>
        <v>1</v>
      </c>
      <c r="AK55" s="1">
        <f>COUNTIFS($D$2:$D$1000, "=" &amp; $AI55, $B$2:$B$1000, "=" &amp; "Medicine")</f>
        <v>3</v>
      </c>
      <c r="AL55" s="1">
        <f>COUNTIFS($D$2:$D$1000, "=" &amp; $AI55, $B$2:$B$1000, "=" &amp; "Physics")</f>
        <v>2</v>
      </c>
      <c r="AM55" s="1">
        <f t="shared" si="2"/>
        <v>2</v>
      </c>
    </row>
    <row r="56" spans="1:40" x14ac:dyDescent="0.35">
      <c r="A56" t="s">
        <v>57</v>
      </c>
      <c r="B56" t="s">
        <v>3</v>
      </c>
      <c r="C56">
        <v>1914</v>
      </c>
      <c r="D56">
        <v>1952</v>
      </c>
      <c r="E56">
        <v>1941</v>
      </c>
      <c r="F56">
        <v>1994</v>
      </c>
      <c r="G56">
        <v>0</v>
      </c>
      <c r="H56">
        <v>27</v>
      </c>
      <c r="I56" s="1">
        <f t="shared" si="0"/>
        <v>27</v>
      </c>
      <c r="J56" s="1">
        <f t="shared" si="1"/>
        <v>11</v>
      </c>
      <c r="AI56" s="1">
        <v>1955</v>
      </c>
      <c r="AJ56" s="1">
        <f>COUNTIFS($D$2:$D$1000, "=" &amp; $AI56, $B$2:$B$1000, "=" &amp; "Chemistry")</f>
        <v>1</v>
      </c>
      <c r="AK56" s="1">
        <f>COUNTIFS($D$2:$D$1000, "=" &amp; $AI56, $B$2:$B$1000, "=" &amp; "Medicine")</f>
        <v>1</v>
      </c>
      <c r="AL56" s="1">
        <f>COUNTIFS($D$2:$D$1000, "=" &amp; $AI56, $B$2:$B$1000, "=" &amp; "Physics")</f>
        <v>2</v>
      </c>
      <c r="AM56" s="1">
        <f t="shared" si="2"/>
        <v>1.3333333333333333</v>
      </c>
    </row>
    <row r="57" spans="1:40" x14ac:dyDescent="0.35">
      <c r="A57" t="s">
        <v>58</v>
      </c>
      <c r="B57" t="s">
        <v>3</v>
      </c>
      <c r="C57">
        <v>1881</v>
      </c>
      <c r="D57">
        <v>1953</v>
      </c>
      <c r="E57">
        <v>1922</v>
      </c>
      <c r="F57">
        <v>1965</v>
      </c>
      <c r="G57">
        <v>1</v>
      </c>
      <c r="H57">
        <v>22</v>
      </c>
      <c r="I57" s="1">
        <f t="shared" si="0"/>
        <v>41</v>
      </c>
      <c r="J57" s="1">
        <f t="shared" si="1"/>
        <v>31</v>
      </c>
      <c r="AI57" s="1">
        <v>1956</v>
      </c>
      <c r="AJ57" s="1">
        <f>COUNTIFS($D$2:$D$1000, "=" &amp; $AI57, $B$2:$B$1000, "=" &amp; "Chemistry")</f>
        <v>2</v>
      </c>
      <c r="AK57" s="1">
        <f>COUNTIFS($D$2:$D$1000, "=" &amp; $AI57, $B$2:$B$1000, "=" &amp; "Medicine")</f>
        <v>3</v>
      </c>
      <c r="AL57" s="1">
        <f>COUNTIFS($D$2:$D$1000, "=" &amp; $AI57, $B$2:$B$1000, "=" &amp; "Physics")</f>
        <v>3</v>
      </c>
      <c r="AM57" s="1">
        <f t="shared" si="2"/>
        <v>2.6666666666666665</v>
      </c>
    </row>
    <row r="58" spans="1:40" x14ac:dyDescent="0.35">
      <c r="A58" t="s">
        <v>59</v>
      </c>
      <c r="B58" t="s">
        <v>3</v>
      </c>
      <c r="C58">
        <v>1901</v>
      </c>
      <c r="D58">
        <v>1954</v>
      </c>
      <c r="E58">
        <v>1939</v>
      </c>
      <c r="F58">
        <v>1994</v>
      </c>
      <c r="G58">
        <v>1</v>
      </c>
      <c r="H58">
        <v>24</v>
      </c>
      <c r="I58" s="1">
        <f t="shared" si="0"/>
        <v>38</v>
      </c>
      <c r="J58" s="1">
        <f t="shared" si="1"/>
        <v>15</v>
      </c>
      <c r="AI58" s="1">
        <v>1957</v>
      </c>
      <c r="AJ58" s="1">
        <f>COUNTIFS($D$2:$D$1000, "=" &amp; $AI58, $B$2:$B$1000, "=" &amp; "Chemistry")</f>
        <v>1</v>
      </c>
      <c r="AK58" s="1">
        <f>COUNTIFS($D$2:$D$1000, "=" &amp; $AI58, $B$2:$B$1000, "=" &amp; "Medicine")</f>
        <v>1</v>
      </c>
      <c r="AL58" s="1">
        <f>COUNTIFS($D$2:$D$1000, "=" &amp; $AI58, $B$2:$B$1000, "=" &amp; "Physics")</f>
        <v>2</v>
      </c>
      <c r="AM58" s="1">
        <f t="shared" si="2"/>
        <v>1.3333333333333333</v>
      </c>
    </row>
    <row r="59" spans="1:40" x14ac:dyDescent="0.35">
      <c r="A59" t="s">
        <v>60</v>
      </c>
      <c r="B59" t="s">
        <v>3</v>
      </c>
      <c r="C59">
        <v>1901</v>
      </c>
      <c r="D59">
        <v>1955</v>
      </c>
      <c r="E59">
        <v>1953</v>
      </c>
      <c r="F59">
        <v>1978</v>
      </c>
      <c r="G59">
        <v>0</v>
      </c>
      <c r="H59">
        <v>26</v>
      </c>
      <c r="I59" s="1">
        <f t="shared" si="0"/>
        <v>52</v>
      </c>
      <c r="J59" s="1">
        <f t="shared" si="1"/>
        <v>2</v>
      </c>
      <c r="AI59" s="1">
        <v>1958</v>
      </c>
      <c r="AJ59" s="1">
        <f>COUNTIFS($D$2:$D$1000, "=" &amp; $AI59, $B$2:$B$1000, "=" &amp; "Chemistry")</f>
        <v>1</v>
      </c>
      <c r="AK59" s="1">
        <f>COUNTIFS($D$2:$D$1000, "=" &amp; $AI59, $B$2:$B$1000, "=" &amp; "Medicine")</f>
        <v>3</v>
      </c>
      <c r="AL59" s="1">
        <f>COUNTIFS($D$2:$D$1000, "=" &amp; $AI59, $B$2:$B$1000, "=" &amp; "Physics")</f>
        <v>3</v>
      </c>
      <c r="AM59" s="1">
        <f t="shared" si="2"/>
        <v>2.3333333333333335</v>
      </c>
    </row>
    <row r="60" spans="1:40" x14ac:dyDescent="0.35">
      <c r="A60" t="s">
        <v>61</v>
      </c>
      <c r="B60" t="s">
        <v>3</v>
      </c>
      <c r="C60">
        <v>1897</v>
      </c>
      <c r="D60">
        <v>1956</v>
      </c>
      <c r="E60">
        <v>1930</v>
      </c>
      <c r="F60">
        <v>1967</v>
      </c>
      <c r="G60">
        <v>0</v>
      </c>
      <c r="H60">
        <v>24</v>
      </c>
      <c r="I60" s="1">
        <f t="shared" si="0"/>
        <v>33</v>
      </c>
      <c r="J60" s="1">
        <f t="shared" si="1"/>
        <v>26</v>
      </c>
      <c r="AI60" s="1">
        <v>1959</v>
      </c>
      <c r="AJ60" s="1">
        <f>COUNTIFS($D$2:$D$1000, "=" &amp; $AI60, $B$2:$B$1000, "=" &amp; "Chemistry")</f>
        <v>1</v>
      </c>
      <c r="AK60" s="1">
        <f>COUNTIFS($D$2:$D$1000, "=" &amp; $AI60, $B$2:$B$1000, "=" &amp; "Medicine")</f>
        <v>2</v>
      </c>
      <c r="AL60" s="1">
        <f>COUNTIFS($D$2:$D$1000, "=" &amp; $AI60, $B$2:$B$1000, "=" &amp; "Physics")</f>
        <v>2</v>
      </c>
      <c r="AM60" s="1">
        <f t="shared" si="2"/>
        <v>1.6666666666666667</v>
      </c>
    </row>
    <row r="61" spans="1:40" x14ac:dyDescent="0.35">
      <c r="A61" t="s">
        <v>62</v>
      </c>
      <c r="B61" t="s">
        <v>3</v>
      </c>
      <c r="C61">
        <v>1896</v>
      </c>
      <c r="D61">
        <v>1956</v>
      </c>
      <c r="E61">
        <v>1934</v>
      </c>
      <c r="F61">
        <v>1986</v>
      </c>
      <c r="G61">
        <v>1</v>
      </c>
      <c r="H61">
        <v>21</v>
      </c>
      <c r="I61" s="1">
        <f t="shared" si="0"/>
        <v>38</v>
      </c>
      <c r="J61" s="1">
        <f t="shared" si="1"/>
        <v>22</v>
      </c>
      <c r="AI61" s="1">
        <v>1960</v>
      </c>
      <c r="AJ61" s="1">
        <f>COUNTIFS($D$2:$D$1000, "=" &amp; $AI61, $B$2:$B$1000, "=" &amp; "Chemistry")</f>
        <v>1</v>
      </c>
      <c r="AK61" s="1">
        <f>COUNTIFS($D$2:$D$1000, "=" &amp; $AI61, $B$2:$B$1000, "=" &amp; "Medicine")</f>
        <v>2</v>
      </c>
      <c r="AL61" s="1">
        <f>COUNTIFS($D$2:$D$1000, "=" &amp; $AI61, $B$2:$B$1000, "=" &amp; "Physics")</f>
        <v>1</v>
      </c>
      <c r="AM61" s="1">
        <f t="shared" si="2"/>
        <v>1.3333333333333333</v>
      </c>
      <c r="AN61" s="1">
        <f>AVERAGE(AM61:AM70)</f>
        <v>1.9</v>
      </c>
    </row>
    <row r="62" spans="1:40" x14ac:dyDescent="0.35">
      <c r="A62" t="s">
        <v>63</v>
      </c>
      <c r="B62" t="s">
        <v>3</v>
      </c>
      <c r="C62">
        <v>1907</v>
      </c>
      <c r="D62">
        <v>1957</v>
      </c>
      <c r="E62">
        <v>1949</v>
      </c>
      <c r="F62">
        <v>1997</v>
      </c>
      <c r="G62">
        <v>0</v>
      </c>
      <c r="H62">
        <v>24</v>
      </c>
      <c r="I62" s="1">
        <f t="shared" si="0"/>
        <v>42</v>
      </c>
      <c r="J62" s="1">
        <f t="shared" si="1"/>
        <v>8</v>
      </c>
      <c r="AI62" s="1">
        <v>1961</v>
      </c>
      <c r="AJ62" s="1">
        <f>COUNTIFS($D$2:$D$1000, "=" &amp; $AI62, $B$2:$B$1000, "=" &amp; "Chemistry")</f>
        <v>1</v>
      </c>
      <c r="AK62" s="1">
        <f>COUNTIFS($D$2:$D$1000, "=" &amp; $AI62, $B$2:$B$1000, "=" &amp; "Medicine")</f>
        <v>1</v>
      </c>
      <c r="AL62" s="1">
        <f>COUNTIFS($D$2:$D$1000, "=" &amp; $AI62, $B$2:$B$1000, "=" &amp; "Physics")</f>
        <v>2</v>
      </c>
      <c r="AM62" s="1">
        <f t="shared" si="2"/>
        <v>1.3333333333333333</v>
      </c>
    </row>
    <row r="63" spans="1:40" x14ac:dyDescent="0.35">
      <c r="A63" t="s">
        <v>64</v>
      </c>
      <c r="B63" t="s">
        <v>3</v>
      </c>
      <c r="C63">
        <v>1918</v>
      </c>
      <c r="D63">
        <v>1958</v>
      </c>
      <c r="E63">
        <v>1955</v>
      </c>
      <c r="G63">
        <v>0</v>
      </c>
      <c r="H63">
        <v>25</v>
      </c>
      <c r="I63" s="1">
        <f t="shared" si="0"/>
        <v>37</v>
      </c>
      <c r="J63" s="1">
        <f t="shared" si="1"/>
        <v>3</v>
      </c>
      <c r="AI63" s="1">
        <v>1962</v>
      </c>
      <c r="AJ63" s="1">
        <f>COUNTIFS($D$2:$D$1000, "=" &amp; $AI63, $B$2:$B$1000, "=" &amp; "Chemistry")</f>
        <v>2</v>
      </c>
      <c r="AK63" s="1">
        <f>COUNTIFS($D$2:$D$1000, "=" &amp; $AI63, $B$2:$B$1000, "=" &amp; "Medicine")</f>
        <v>3</v>
      </c>
      <c r="AL63" s="1">
        <f>COUNTIFS($D$2:$D$1000, "=" &amp; $AI63, $B$2:$B$1000, "=" &amp; "Physics")</f>
        <v>1</v>
      </c>
      <c r="AM63" s="1">
        <f t="shared" si="2"/>
        <v>2</v>
      </c>
    </row>
    <row r="64" spans="1:40" x14ac:dyDescent="0.35">
      <c r="A64" t="s">
        <v>65</v>
      </c>
      <c r="B64" t="s">
        <v>3</v>
      </c>
      <c r="C64">
        <v>1890</v>
      </c>
      <c r="D64">
        <v>1959</v>
      </c>
      <c r="E64">
        <v>1922</v>
      </c>
      <c r="F64">
        <v>1967</v>
      </c>
      <c r="G64">
        <v>0</v>
      </c>
      <c r="H64">
        <v>28</v>
      </c>
      <c r="I64" s="1">
        <f t="shared" si="0"/>
        <v>32</v>
      </c>
      <c r="J64" s="1">
        <f t="shared" si="1"/>
        <v>37</v>
      </c>
      <c r="AI64" s="1">
        <v>1963</v>
      </c>
      <c r="AJ64" s="1">
        <f>COUNTIFS($D$2:$D$1000, "=" &amp; $AI64, $B$2:$B$1000, "=" &amp; "Chemistry")</f>
        <v>2</v>
      </c>
      <c r="AK64" s="1">
        <f>COUNTIFS($D$2:$D$1000, "=" &amp; $AI64, $B$2:$B$1000, "=" &amp; "Medicine")</f>
        <v>3</v>
      </c>
      <c r="AL64" s="1">
        <f>COUNTIFS($D$2:$D$1000, "=" &amp; $AI64, $B$2:$B$1000, "=" &amp; "Physics")</f>
        <v>3</v>
      </c>
      <c r="AM64" s="1">
        <f t="shared" si="2"/>
        <v>2.6666666666666665</v>
      </c>
    </row>
    <row r="65" spans="1:40" x14ac:dyDescent="0.35">
      <c r="A65" t="s">
        <v>66</v>
      </c>
      <c r="B65" t="s">
        <v>3</v>
      </c>
      <c r="C65">
        <v>1908</v>
      </c>
      <c r="D65">
        <v>1960</v>
      </c>
      <c r="E65">
        <v>1947</v>
      </c>
      <c r="F65">
        <v>1980</v>
      </c>
      <c r="G65">
        <v>1</v>
      </c>
      <c r="H65">
        <v>25</v>
      </c>
      <c r="I65" s="1">
        <f t="shared" si="0"/>
        <v>39</v>
      </c>
      <c r="J65" s="1">
        <f t="shared" si="1"/>
        <v>13</v>
      </c>
      <c r="AI65" s="1">
        <v>1964</v>
      </c>
      <c r="AJ65" s="1">
        <f>COUNTIFS($D$2:$D$1000, "=" &amp; $AI65, $B$2:$B$1000, "=" &amp; "Chemistry")</f>
        <v>1</v>
      </c>
      <c r="AK65" s="1">
        <f>COUNTIFS($D$2:$D$1000, "=" &amp; $AI65, $B$2:$B$1000, "=" &amp; "Medicine")</f>
        <v>2</v>
      </c>
      <c r="AL65" s="1">
        <f>COUNTIFS($D$2:$D$1000, "=" &amp; $AI65, $B$2:$B$1000, "=" &amp; "Physics")</f>
        <v>3</v>
      </c>
      <c r="AM65" s="1">
        <f t="shared" si="2"/>
        <v>2</v>
      </c>
    </row>
    <row r="66" spans="1:40" x14ac:dyDescent="0.35">
      <c r="A66" t="s">
        <v>67</v>
      </c>
      <c r="B66" t="s">
        <v>3</v>
      </c>
      <c r="C66">
        <v>1911</v>
      </c>
      <c r="D66">
        <v>1961</v>
      </c>
      <c r="E66">
        <v>1948</v>
      </c>
      <c r="F66">
        <v>1997</v>
      </c>
      <c r="G66">
        <v>0</v>
      </c>
      <c r="H66">
        <v>24</v>
      </c>
      <c r="I66" s="1">
        <f t="shared" si="0"/>
        <v>37</v>
      </c>
      <c r="J66" s="1">
        <f t="shared" si="1"/>
        <v>13</v>
      </c>
      <c r="AI66" s="1">
        <v>1965</v>
      </c>
      <c r="AJ66" s="1">
        <f>COUNTIFS($D$2:$D$1000, "=" &amp; $AI66, $B$2:$B$1000, "=" &amp; "Chemistry")</f>
        <v>1</v>
      </c>
      <c r="AK66" s="1">
        <f>COUNTIFS($D$2:$D$1000, "=" &amp; $AI66, $B$2:$B$1000, "=" &amp; "Medicine")</f>
        <v>3</v>
      </c>
      <c r="AL66" s="1">
        <f>COUNTIFS($D$2:$D$1000, "=" &amp; $AI66, $B$2:$B$1000, "=" &amp; "Physics")</f>
        <v>3</v>
      </c>
      <c r="AM66" s="1">
        <f t="shared" si="2"/>
        <v>2.3333333333333335</v>
      </c>
    </row>
    <row r="67" spans="1:40" x14ac:dyDescent="0.35">
      <c r="A67" t="s">
        <v>68</v>
      </c>
      <c r="B67" t="s">
        <v>3</v>
      </c>
      <c r="C67">
        <v>1917</v>
      </c>
      <c r="D67">
        <v>1962</v>
      </c>
      <c r="E67">
        <v>1957</v>
      </c>
      <c r="F67">
        <v>1997</v>
      </c>
      <c r="G67">
        <v>0</v>
      </c>
      <c r="H67">
        <v>22</v>
      </c>
      <c r="I67" s="1">
        <f t="shared" ref="I67:I130" si="7">E67-C67</f>
        <v>40</v>
      </c>
      <c r="J67" s="1">
        <f t="shared" ref="J67:J130" si="8">D67-E67</f>
        <v>5</v>
      </c>
      <c r="AI67" s="1">
        <v>1966</v>
      </c>
      <c r="AJ67" s="1">
        <f>COUNTIFS($D$2:$D$1000, "=" &amp; $AI67, $B$2:$B$1000, "=" &amp; "Chemistry")</f>
        <v>1</v>
      </c>
      <c r="AK67" s="1">
        <f>COUNTIFS($D$2:$D$1000, "=" &amp; $AI67, $B$2:$B$1000, "=" &amp; "Medicine")</f>
        <v>2</v>
      </c>
      <c r="AL67" s="1">
        <f>COUNTIFS($D$2:$D$1000, "=" &amp; $AI67, $B$2:$B$1000, "=" &amp; "Physics")</f>
        <v>1</v>
      </c>
      <c r="AM67" s="1">
        <f t="shared" ref="AM67:AM109" si="9">AVERAGE(AJ67:AL67)</f>
        <v>1.3333333333333333</v>
      </c>
    </row>
    <row r="68" spans="1:40" x14ac:dyDescent="0.35">
      <c r="A68" t="s">
        <v>69</v>
      </c>
      <c r="B68" t="s">
        <v>3</v>
      </c>
      <c r="C68">
        <v>1914</v>
      </c>
      <c r="D68">
        <v>1962</v>
      </c>
      <c r="E68">
        <v>1953</v>
      </c>
      <c r="F68">
        <v>2002</v>
      </c>
      <c r="G68">
        <v>0</v>
      </c>
      <c r="H68">
        <v>26</v>
      </c>
      <c r="I68" s="1">
        <f t="shared" si="7"/>
        <v>39</v>
      </c>
      <c r="J68" s="1">
        <f t="shared" si="8"/>
        <v>9</v>
      </c>
      <c r="AI68" s="1">
        <v>1967</v>
      </c>
      <c r="AJ68" s="1">
        <f>COUNTIFS($D$2:$D$1000, "=" &amp; $AI68, $B$2:$B$1000, "=" &amp; "Chemistry")</f>
        <v>3</v>
      </c>
      <c r="AK68" s="1">
        <f>COUNTIFS($D$2:$D$1000, "=" &amp; $AI68, $B$2:$B$1000, "=" &amp; "Medicine")</f>
        <v>3</v>
      </c>
      <c r="AL68" s="1">
        <f>COUNTIFS($D$2:$D$1000, "=" &amp; $AI68, $B$2:$B$1000, "=" &amp; "Physics")</f>
        <v>1</v>
      </c>
      <c r="AM68" s="1">
        <f t="shared" si="9"/>
        <v>2.3333333333333335</v>
      </c>
    </row>
    <row r="69" spans="1:40" x14ac:dyDescent="0.35">
      <c r="A69" t="s">
        <v>70</v>
      </c>
      <c r="B69" t="s">
        <v>3</v>
      </c>
      <c r="C69">
        <v>1903</v>
      </c>
      <c r="D69">
        <v>1963</v>
      </c>
      <c r="E69">
        <v>1953</v>
      </c>
      <c r="F69">
        <v>1979</v>
      </c>
      <c r="G69">
        <v>0</v>
      </c>
      <c r="H69">
        <v>21</v>
      </c>
      <c r="I69" s="1">
        <f t="shared" si="7"/>
        <v>50</v>
      </c>
      <c r="J69" s="1">
        <f t="shared" si="8"/>
        <v>10</v>
      </c>
      <c r="AI69" s="1">
        <v>1968</v>
      </c>
      <c r="AJ69" s="1">
        <f>COUNTIFS($D$2:$D$1000, "=" &amp; $AI69, $B$2:$B$1000, "=" &amp; "Chemistry")</f>
        <v>1</v>
      </c>
      <c r="AK69" s="1">
        <f>COUNTIFS($D$2:$D$1000, "=" &amp; $AI69, $B$2:$B$1000, "=" &amp; "Medicine")</f>
        <v>3</v>
      </c>
      <c r="AL69" s="1">
        <f>COUNTIFS($D$2:$D$1000, "=" &amp; $AI69, $B$2:$B$1000, "=" &amp; "Physics")</f>
        <v>1</v>
      </c>
      <c r="AM69" s="1">
        <f t="shared" si="9"/>
        <v>1.6666666666666667</v>
      </c>
    </row>
    <row r="70" spans="1:40" x14ac:dyDescent="0.35">
      <c r="A70" t="s">
        <v>71</v>
      </c>
      <c r="B70" t="s">
        <v>3</v>
      </c>
      <c r="C70">
        <v>1898</v>
      </c>
      <c r="D70">
        <v>1963</v>
      </c>
      <c r="E70">
        <v>1953</v>
      </c>
      <c r="F70">
        <v>1973</v>
      </c>
      <c r="G70">
        <v>0</v>
      </c>
      <c r="H70">
        <v>22</v>
      </c>
      <c r="I70" s="1">
        <f t="shared" si="7"/>
        <v>55</v>
      </c>
      <c r="J70" s="1">
        <f t="shared" si="8"/>
        <v>10</v>
      </c>
      <c r="AI70" s="1">
        <v>1969</v>
      </c>
      <c r="AJ70" s="1">
        <f>COUNTIFS($D$2:$D$1000, "=" &amp; $AI70, $B$2:$B$1000, "=" &amp; "Chemistry")</f>
        <v>2</v>
      </c>
      <c r="AK70" s="1">
        <f>COUNTIFS($D$2:$D$1000, "=" &amp; $AI70, $B$2:$B$1000, "=" &amp; "Medicine")</f>
        <v>3</v>
      </c>
      <c r="AL70" s="1">
        <f>COUNTIFS($D$2:$D$1000, "=" &amp; $AI70, $B$2:$B$1000, "=" &amp; "Physics")</f>
        <v>1</v>
      </c>
      <c r="AM70" s="1">
        <f t="shared" si="9"/>
        <v>2</v>
      </c>
    </row>
    <row r="71" spans="1:40" x14ac:dyDescent="0.35">
      <c r="A71" t="s">
        <v>72</v>
      </c>
      <c r="B71" t="s">
        <v>3</v>
      </c>
      <c r="C71">
        <v>1910</v>
      </c>
      <c r="D71">
        <v>1964</v>
      </c>
      <c r="E71">
        <v>1951</v>
      </c>
      <c r="F71">
        <v>1994</v>
      </c>
      <c r="G71">
        <v>0</v>
      </c>
      <c r="H71">
        <v>22</v>
      </c>
      <c r="I71" s="1">
        <f t="shared" si="7"/>
        <v>41</v>
      </c>
      <c r="J71" s="1">
        <f t="shared" si="8"/>
        <v>13</v>
      </c>
      <c r="AI71" s="1">
        <v>1970</v>
      </c>
      <c r="AJ71" s="1">
        <f>COUNTIFS($D$2:$D$1000, "=" &amp; $AI71, $B$2:$B$1000, "=" &amp; "Chemistry")</f>
        <v>1</v>
      </c>
      <c r="AK71" s="1">
        <f>COUNTIFS($D$2:$D$1000, "=" &amp; $AI71, $B$2:$B$1000, "=" &amp; "Medicine")</f>
        <v>3</v>
      </c>
      <c r="AL71" s="1">
        <f>COUNTIFS($D$2:$D$1000, "=" &amp; $AI71, $B$2:$B$1000, "=" &amp; "Physics")</f>
        <v>2</v>
      </c>
      <c r="AM71" s="1">
        <f t="shared" si="9"/>
        <v>2</v>
      </c>
      <c r="AN71" s="1">
        <f>AVERAGE(AM71:AM80)</f>
        <v>2.0999999999999996</v>
      </c>
    </row>
    <row r="72" spans="1:40" x14ac:dyDescent="0.35">
      <c r="A72" t="s">
        <v>73</v>
      </c>
      <c r="B72" t="s">
        <v>3</v>
      </c>
      <c r="C72">
        <v>1917</v>
      </c>
      <c r="D72">
        <v>1965</v>
      </c>
      <c r="E72">
        <v>1958</v>
      </c>
      <c r="F72">
        <v>1979</v>
      </c>
      <c r="G72">
        <v>0</v>
      </c>
      <c r="H72">
        <v>20</v>
      </c>
      <c r="I72" s="1">
        <f t="shared" si="7"/>
        <v>41</v>
      </c>
      <c r="J72" s="1">
        <f t="shared" si="8"/>
        <v>7</v>
      </c>
      <c r="AI72" s="1">
        <v>1971</v>
      </c>
      <c r="AJ72" s="1">
        <f>COUNTIFS($D$2:$D$1000, "=" &amp; $AI72, $B$2:$B$1000, "=" &amp; "Chemistry")</f>
        <v>1</v>
      </c>
      <c r="AK72" s="1">
        <f>COUNTIFS($D$2:$D$1000, "=" &amp; $AI72, $B$2:$B$1000, "=" &amp; "Medicine")</f>
        <v>1</v>
      </c>
      <c r="AL72" s="1">
        <f>COUNTIFS($D$2:$D$1000, "=" &amp; $AI72, $B$2:$B$1000, "=" &amp; "Physics")</f>
        <v>1</v>
      </c>
      <c r="AM72" s="1">
        <f t="shared" si="9"/>
        <v>1</v>
      </c>
    </row>
    <row r="73" spans="1:40" x14ac:dyDescent="0.35">
      <c r="A73" t="s">
        <v>74</v>
      </c>
      <c r="B73" t="s">
        <v>3</v>
      </c>
      <c r="C73">
        <v>1896</v>
      </c>
      <c r="D73">
        <v>1966</v>
      </c>
      <c r="E73">
        <v>1925</v>
      </c>
      <c r="F73">
        <v>1986</v>
      </c>
      <c r="G73">
        <v>1</v>
      </c>
      <c r="H73">
        <v>25</v>
      </c>
      <c r="I73" s="1">
        <f t="shared" si="7"/>
        <v>29</v>
      </c>
      <c r="J73" s="1">
        <f t="shared" si="8"/>
        <v>41</v>
      </c>
      <c r="AI73" s="1">
        <v>1972</v>
      </c>
      <c r="AJ73" s="1">
        <f>COUNTIFS($D$2:$D$1000, "=" &amp; $AI73, $B$2:$B$1000, "=" &amp; "Chemistry")</f>
        <v>3</v>
      </c>
      <c r="AK73" s="1">
        <f>COUNTIFS($D$2:$D$1000, "=" &amp; $AI73, $B$2:$B$1000, "=" &amp; "Medicine")</f>
        <v>2</v>
      </c>
      <c r="AL73" s="1">
        <f>COUNTIFS($D$2:$D$1000, "=" &amp; $AI73, $B$2:$B$1000, "=" &amp; "Physics")</f>
        <v>2</v>
      </c>
      <c r="AM73" s="1">
        <f t="shared" si="9"/>
        <v>2.3333333333333335</v>
      </c>
    </row>
    <row r="74" spans="1:40" x14ac:dyDescent="0.35">
      <c r="A74" t="s">
        <v>75</v>
      </c>
      <c r="B74" t="s">
        <v>3</v>
      </c>
      <c r="C74">
        <v>1927</v>
      </c>
      <c r="D74">
        <v>1967</v>
      </c>
      <c r="E74">
        <v>1953</v>
      </c>
      <c r="G74">
        <v>1</v>
      </c>
      <c r="H74">
        <v>24</v>
      </c>
      <c r="I74" s="1">
        <f t="shared" si="7"/>
        <v>26</v>
      </c>
      <c r="J74" s="1">
        <f t="shared" si="8"/>
        <v>14</v>
      </c>
      <c r="AI74" s="1">
        <v>1973</v>
      </c>
      <c r="AJ74" s="1">
        <f>COUNTIFS($D$2:$D$1000, "=" &amp; $AI74, $B$2:$B$1000, "=" &amp; "Chemistry")</f>
        <v>2</v>
      </c>
      <c r="AK74" s="1">
        <f>COUNTIFS($D$2:$D$1000, "=" &amp; $AI74, $B$2:$B$1000, "=" &amp; "Medicine")</f>
        <v>3</v>
      </c>
      <c r="AL74" s="1">
        <f>COUNTIFS($D$2:$D$1000, "=" &amp; $AI74, $B$2:$B$1000, "=" &amp; "Physics")</f>
        <v>3</v>
      </c>
      <c r="AM74" s="1">
        <f t="shared" si="9"/>
        <v>2.6666666666666665</v>
      </c>
    </row>
    <row r="75" spans="1:40" x14ac:dyDescent="0.35">
      <c r="A75" t="s">
        <v>76</v>
      </c>
      <c r="B75" t="s">
        <v>3</v>
      </c>
      <c r="C75">
        <v>1897</v>
      </c>
      <c r="D75">
        <v>1967</v>
      </c>
      <c r="E75">
        <v>1949</v>
      </c>
      <c r="F75">
        <v>1978</v>
      </c>
      <c r="G75">
        <v>0</v>
      </c>
      <c r="H75">
        <v>27</v>
      </c>
      <c r="I75" s="1">
        <f t="shared" si="7"/>
        <v>52</v>
      </c>
      <c r="J75" s="1">
        <f t="shared" si="8"/>
        <v>18</v>
      </c>
      <c r="AI75" s="1">
        <v>1974</v>
      </c>
      <c r="AJ75" s="1">
        <f>COUNTIFS($D$2:$D$1000, "=" &amp; $AI75, $B$2:$B$1000, "=" &amp; "Chemistry")</f>
        <v>1</v>
      </c>
      <c r="AK75" s="1">
        <f>COUNTIFS($D$2:$D$1000, "=" &amp; $AI75, $B$2:$B$1000, "=" &amp; "Medicine")</f>
        <v>3</v>
      </c>
      <c r="AL75" s="1">
        <f>COUNTIFS($D$2:$D$1000, "=" &amp; $AI75, $B$2:$B$1000, "=" &amp; "Physics")</f>
        <v>2</v>
      </c>
      <c r="AM75" s="1">
        <f t="shared" si="9"/>
        <v>2</v>
      </c>
    </row>
    <row r="76" spans="1:40" x14ac:dyDescent="0.35">
      <c r="A76" t="s">
        <v>77</v>
      </c>
      <c r="B76" t="s">
        <v>3</v>
      </c>
      <c r="C76">
        <v>1920</v>
      </c>
      <c r="D76">
        <v>1967</v>
      </c>
      <c r="E76">
        <v>1949</v>
      </c>
      <c r="F76">
        <v>2002</v>
      </c>
      <c r="G76">
        <v>0</v>
      </c>
      <c r="H76">
        <v>29</v>
      </c>
      <c r="I76" s="1">
        <f t="shared" si="7"/>
        <v>29</v>
      </c>
      <c r="J76" s="1">
        <f t="shared" si="8"/>
        <v>18</v>
      </c>
      <c r="AI76" s="1">
        <v>1975</v>
      </c>
      <c r="AJ76" s="1">
        <f>COUNTIFS($D$2:$D$1000, "=" &amp; $AI76, $B$2:$B$1000, "=" &amp; "Chemistry")</f>
        <v>2</v>
      </c>
      <c r="AK76" s="1">
        <f>COUNTIFS($D$2:$D$1000, "=" &amp; $AI76, $B$2:$B$1000, "=" &amp; "Medicine")</f>
        <v>3</v>
      </c>
      <c r="AL76" s="1">
        <f>COUNTIFS($D$2:$D$1000, "=" &amp; $AI76, $B$2:$B$1000, "=" &amp; "Physics")</f>
        <v>3</v>
      </c>
      <c r="AM76" s="1">
        <f t="shared" si="9"/>
        <v>2.6666666666666665</v>
      </c>
    </row>
    <row r="77" spans="1:40" x14ac:dyDescent="0.35">
      <c r="A77" t="s">
        <v>78</v>
      </c>
      <c r="B77" t="s">
        <v>3</v>
      </c>
      <c r="C77">
        <v>1903</v>
      </c>
      <c r="D77">
        <v>1968</v>
      </c>
      <c r="E77">
        <v>1931</v>
      </c>
      <c r="F77">
        <v>1976</v>
      </c>
      <c r="G77">
        <v>1</v>
      </c>
      <c r="H77">
        <v>32</v>
      </c>
      <c r="I77" s="1">
        <f t="shared" si="7"/>
        <v>28</v>
      </c>
      <c r="J77" s="1">
        <f t="shared" si="8"/>
        <v>37</v>
      </c>
      <c r="AI77" s="1">
        <v>1976</v>
      </c>
      <c r="AJ77" s="1">
        <f>COUNTIFS($D$2:$D$1000, "=" &amp; $AI77, $B$2:$B$1000, "=" &amp; "Chemistry")</f>
        <v>1</v>
      </c>
      <c r="AK77" s="1">
        <f>COUNTIFS($D$2:$D$1000, "=" &amp; $AI77, $B$2:$B$1000, "=" &amp; "Medicine")</f>
        <v>2</v>
      </c>
      <c r="AL77" s="1">
        <f>COUNTIFS($D$2:$D$1000, "=" &amp; $AI77, $B$2:$B$1000, "=" &amp; "Physics")</f>
        <v>2</v>
      </c>
      <c r="AM77" s="1">
        <f t="shared" si="9"/>
        <v>1.6666666666666667</v>
      </c>
    </row>
    <row r="78" spans="1:40" x14ac:dyDescent="0.35">
      <c r="A78" t="s">
        <v>79</v>
      </c>
      <c r="B78" t="s">
        <v>3</v>
      </c>
      <c r="C78">
        <v>1918</v>
      </c>
      <c r="D78">
        <v>1969</v>
      </c>
      <c r="E78">
        <v>1950</v>
      </c>
      <c r="F78">
        <v>1998</v>
      </c>
      <c r="G78">
        <v>0</v>
      </c>
      <c r="H78">
        <v>24</v>
      </c>
      <c r="I78" s="1">
        <f t="shared" si="7"/>
        <v>32</v>
      </c>
      <c r="J78" s="1">
        <f t="shared" si="8"/>
        <v>19</v>
      </c>
      <c r="AI78" s="1">
        <v>1977</v>
      </c>
      <c r="AJ78" s="1">
        <f>COUNTIFS($D$2:$D$1000, "=" &amp; $AI78, $B$2:$B$1000, "=" &amp; "Chemistry")</f>
        <v>1</v>
      </c>
      <c r="AK78" s="1">
        <f>COUNTIFS($D$2:$D$1000, "=" &amp; $AI78, $B$2:$B$1000, "=" &amp; "Medicine")</f>
        <v>3</v>
      </c>
      <c r="AL78" s="1">
        <f>COUNTIFS($D$2:$D$1000, "=" &amp; $AI78, $B$2:$B$1000, "=" &amp; "Physics")</f>
        <v>2</v>
      </c>
      <c r="AM78" s="1">
        <f t="shared" si="9"/>
        <v>2</v>
      </c>
    </row>
    <row r="79" spans="1:40" x14ac:dyDescent="0.35">
      <c r="A79" t="s">
        <v>80</v>
      </c>
      <c r="B79" t="s">
        <v>3</v>
      </c>
      <c r="C79">
        <v>1897</v>
      </c>
      <c r="D79">
        <v>1969</v>
      </c>
      <c r="E79">
        <v>1934</v>
      </c>
      <c r="F79">
        <v>1981</v>
      </c>
      <c r="G79">
        <v>0</v>
      </c>
      <c r="H79">
        <v>27</v>
      </c>
      <c r="I79" s="1">
        <f t="shared" si="7"/>
        <v>37</v>
      </c>
      <c r="J79" s="1">
        <f t="shared" si="8"/>
        <v>35</v>
      </c>
      <c r="AI79" s="1">
        <v>1978</v>
      </c>
      <c r="AJ79" s="1">
        <f>COUNTIFS($D$2:$D$1000, "=" &amp; $AI79, $B$2:$B$1000, "=" &amp; "Chemistry")</f>
        <v>1</v>
      </c>
      <c r="AK79" s="1">
        <f>COUNTIFS($D$2:$D$1000, "=" &amp; $AI79, $B$2:$B$1000, "=" &amp; "Medicine")</f>
        <v>3</v>
      </c>
      <c r="AL79" s="1">
        <f>COUNTIFS($D$2:$D$1000, "=" &amp; $AI79, $B$2:$B$1000, "=" &amp; "Physics")</f>
        <v>3</v>
      </c>
      <c r="AM79" s="1">
        <f t="shared" si="9"/>
        <v>2.3333333333333335</v>
      </c>
    </row>
    <row r="80" spans="1:40" x14ac:dyDescent="0.35">
      <c r="A80" t="s">
        <v>81</v>
      </c>
      <c r="B80" t="s">
        <v>3</v>
      </c>
      <c r="C80">
        <v>1906</v>
      </c>
      <c r="D80">
        <v>1970</v>
      </c>
      <c r="E80">
        <v>1955</v>
      </c>
      <c r="F80">
        <v>1987</v>
      </c>
      <c r="G80">
        <v>0</v>
      </c>
      <c r="H80">
        <v>26</v>
      </c>
      <c r="I80" s="1">
        <f t="shared" si="7"/>
        <v>49</v>
      </c>
      <c r="J80" s="1">
        <f t="shared" si="8"/>
        <v>15</v>
      </c>
      <c r="AI80" s="1">
        <v>1979</v>
      </c>
      <c r="AJ80" s="1">
        <f>COUNTIFS($D$2:$D$1000, "=" &amp; $AI80, $B$2:$B$1000, "=" &amp; "Chemistry")</f>
        <v>2</v>
      </c>
      <c r="AK80" s="1">
        <f>COUNTIFS($D$2:$D$1000, "=" &amp; $AI80, $B$2:$B$1000, "=" &amp; "Medicine")</f>
        <v>2</v>
      </c>
      <c r="AL80" s="1">
        <f>COUNTIFS($D$2:$D$1000, "=" &amp; $AI80, $B$2:$B$1000, "=" &amp; "Physics")</f>
        <v>3</v>
      </c>
      <c r="AM80" s="1">
        <f t="shared" si="9"/>
        <v>2.3333333333333335</v>
      </c>
    </row>
    <row r="81" spans="1:40" x14ac:dyDescent="0.35">
      <c r="A81" t="s">
        <v>82</v>
      </c>
      <c r="B81" t="s">
        <v>3</v>
      </c>
      <c r="C81">
        <v>1904</v>
      </c>
      <c r="D81">
        <v>1971</v>
      </c>
      <c r="E81">
        <v>1959</v>
      </c>
      <c r="F81">
        <v>1999</v>
      </c>
      <c r="G81">
        <v>0</v>
      </c>
      <c r="H81">
        <v>24</v>
      </c>
      <c r="I81" s="1">
        <f t="shared" si="7"/>
        <v>55</v>
      </c>
      <c r="J81" s="1">
        <f t="shared" si="8"/>
        <v>12</v>
      </c>
      <c r="AI81" s="1">
        <v>1980</v>
      </c>
      <c r="AJ81" s="1">
        <f>COUNTIFS($D$2:$D$1000, "=" &amp; $AI81, $B$2:$B$1000, "=" &amp; "Chemistry")</f>
        <v>2</v>
      </c>
      <c r="AK81" s="1">
        <f>COUNTIFS($D$2:$D$1000, "=" &amp; $AI81, $B$2:$B$1000, "=" &amp; "Medicine")</f>
        <v>3</v>
      </c>
      <c r="AL81" s="1">
        <f>COUNTIFS($D$2:$D$1000, "=" &amp; $AI81, $B$2:$B$1000, "=" &amp; "Physics")</f>
        <v>2</v>
      </c>
      <c r="AM81" s="1">
        <f t="shared" si="9"/>
        <v>2.3333333333333335</v>
      </c>
      <c r="AN81" s="1">
        <f>AVERAGE(AM81:AM90)</f>
        <v>2.1666666666666665</v>
      </c>
    </row>
    <row r="82" spans="1:40" x14ac:dyDescent="0.35">
      <c r="A82" t="s">
        <v>83</v>
      </c>
      <c r="B82" t="s">
        <v>3</v>
      </c>
      <c r="C82">
        <v>1916</v>
      </c>
      <c r="D82">
        <v>1972</v>
      </c>
      <c r="E82">
        <v>1956</v>
      </c>
      <c r="F82">
        <v>1995</v>
      </c>
      <c r="G82">
        <v>0</v>
      </c>
      <c r="H82">
        <v>27</v>
      </c>
      <c r="I82" s="1">
        <f t="shared" si="7"/>
        <v>40</v>
      </c>
      <c r="J82" s="1">
        <f t="shared" si="8"/>
        <v>16</v>
      </c>
      <c r="AI82" s="1">
        <v>1981</v>
      </c>
      <c r="AJ82" s="1">
        <f>COUNTIFS($D$2:$D$1000, "=" &amp; $AI82, $B$2:$B$1000, "=" &amp; "Chemistry")</f>
        <v>2</v>
      </c>
      <c r="AK82" s="1">
        <f>COUNTIFS($D$2:$D$1000, "=" &amp; $AI82, $B$2:$B$1000, "=" &amp; "Medicine")</f>
        <v>3</v>
      </c>
      <c r="AL82" s="1">
        <f>COUNTIFS($D$2:$D$1000, "=" &amp; $AI82, $B$2:$B$1000, "=" &amp; "Physics")</f>
        <v>3</v>
      </c>
      <c r="AM82" s="1">
        <f t="shared" si="9"/>
        <v>2.6666666666666665</v>
      </c>
    </row>
    <row r="83" spans="1:40" x14ac:dyDescent="0.35">
      <c r="A83" t="s">
        <v>84</v>
      </c>
      <c r="B83" t="s">
        <v>3</v>
      </c>
      <c r="C83">
        <v>1913</v>
      </c>
      <c r="D83">
        <v>1972</v>
      </c>
      <c r="E83">
        <v>1956</v>
      </c>
      <c r="F83">
        <v>1982</v>
      </c>
      <c r="G83">
        <v>0</v>
      </c>
      <c r="H83">
        <v>26</v>
      </c>
      <c r="I83" s="1">
        <f t="shared" si="7"/>
        <v>43</v>
      </c>
      <c r="J83" s="1">
        <f t="shared" si="8"/>
        <v>16</v>
      </c>
      <c r="AI83" s="1">
        <v>1982</v>
      </c>
      <c r="AJ83" s="1">
        <f>COUNTIFS($D$2:$D$1000, "=" &amp; $AI83, $B$2:$B$1000, "=" &amp; "Chemistry")</f>
        <v>1</v>
      </c>
      <c r="AK83" s="1">
        <f>COUNTIFS($D$2:$D$1000, "=" &amp; $AI83, $B$2:$B$1000, "=" &amp; "Medicine")</f>
        <v>3</v>
      </c>
      <c r="AL83" s="1">
        <f>COUNTIFS($D$2:$D$1000, "=" &amp; $AI83, $B$2:$B$1000, "=" &amp; "Physics")</f>
        <v>1</v>
      </c>
      <c r="AM83" s="1">
        <f t="shared" si="9"/>
        <v>1.6666666666666667</v>
      </c>
    </row>
    <row r="84" spans="1:40" x14ac:dyDescent="0.35">
      <c r="A84" t="s">
        <v>85</v>
      </c>
      <c r="B84" t="s">
        <v>3</v>
      </c>
      <c r="C84">
        <v>1911</v>
      </c>
      <c r="D84">
        <v>1972</v>
      </c>
      <c r="E84">
        <v>1956</v>
      </c>
      <c r="F84">
        <v>1980</v>
      </c>
      <c r="G84">
        <v>0</v>
      </c>
      <c r="H84">
        <v>26</v>
      </c>
      <c r="I84" s="1">
        <f t="shared" si="7"/>
        <v>45</v>
      </c>
      <c r="J84" s="1">
        <f t="shared" si="8"/>
        <v>16</v>
      </c>
      <c r="AI84" s="1">
        <v>1983</v>
      </c>
      <c r="AJ84" s="1">
        <f>COUNTIFS($D$2:$D$1000, "=" &amp; $AI84, $B$2:$B$1000, "=" &amp; "Chemistry")</f>
        <v>1</v>
      </c>
      <c r="AK84" s="1">
        <f>COUNTIFS($D$2:$D$1000, "=" &amp; $AI84, $B$2:$B$1000, "=" &amp; "Medicine")</f>
        <v>1</v>
      </c>
      <c r="AL84" s="1">
        <f>COUNTIFS($D$2:$D$1000, "=" &amp; $AI84, $B$2:$B$1000, "=" &amp; "Physics")</f>
        <v>2</v>
      </c>
      <c r="AM84" s="1">
        <f t="shared" si="9"/>
        <v>1.3333333333333333</v>
      </c>
    </row>
    <row r="85" spans="1:40" x14ac:dyDescent="0.35">
      <c r="A85" t="s">
        <v>86</v>
      </c>
      <c r="B85" t="s">
        <v>3</v>
      </c>
      <c r="C85">
        <v>1918</v>
      </c>
      <c r="D85">
        <v>1973</v>
      </c>
      <c r="E85">
        <v>1951</v>
      </c>
      <c r="G85">
        <v>0</v>
      </c>
      <c r="H85">
        <v>34</v>
      </c>
      <c r="I85" s="1">
        <f t="shared" si="7"/>
        <v>33</v>
      </c>
      <c r="J85" s="1">
        <f t="shared" si="8"/>
        <v>22</v>
      </c>
      <c r="AI85" s="1">
        <v>1984</v>
      </c>
      <c r="AJ85" s="1">
        <f>COUNTIFS($D$2:$D$1000, "=" &amp; $AI85, $B$2:$B$1000, "=" &amp; "Chemistry")</f>
        <v>1</v>
      </c>
      <c r="AK85" s="1">
        <f>COUNTIFS($D$2:$D$1000, "=" &amp; $AI85, $B$2:$B$1000, "=" &amp; "Medicine")</f>
        <v>3</v>
      </c>
      <c r="AL85" s="1">
        <f>COUNTIFS($D$2:$D$1000, "=" &amp; $AI85, $B$2:$B$1000, "=" &amp; "Physics")</f>
        <v>2</v>
      </c>
      <c r="AM85" s="1">
        <f t="shared" si="9"/>
        <v>2</v>
      </c>
    </row>
    <row r="86" spans="1:40" x14ac:dyDescent="0.35">
      <c r="A86" t="s">
        <v>87</v>
      </c>
      <c r="B86" t="s">
        <v>3</v>
      </c>
      <c r="C86">
        <v>1921</v>
      </c>
      <c r="D86">
        <v>1973</v>
      </c>
      <c r="E86">
        <v>1951</v>
      </c>
      <c r="F86">
        <v>1996</v>
      </c>
      <c r="G86">
        <v>0</v>
      </c>
      <c r="H86">
        <v>21</v>
      </c>
      <c r="I86" s="1">
        <f t="shared" si="7"/>
        <v>30</v>
      </c>
      <c r="J86" s="1">
        <f t="shared" si="8"/>
        <v>22</v>
      </c>
      <c r="AI86" s="1">
        <v>1985</v>
      </c>
      <c r="AJ86" s="1">
        <f>COUNTIFS($D$2:$D$1000, "=" &amp; $AI86, $B$2:$B$1000, "=" &amp; "Chemistry")</f>
        <v>2</v>
      </c>
      <c r="AK86" s="1">
        <f>COUNTIFS($D$2:$D$1000, "=" &amp; $AI86, $B$2:$B$1000, "=" &amp; "Medicine")</f>
        <v>2</v>
      </c>
      <c r="AL86" s="1">
        <f>COUNTIFS($D$2:$D$1000, "=" &amp; $AI86, $B$2:$B$1000, "=" &amp; "Physics")</f>
        <v>1</v>
      </c>
      <c r="AM86" s="1">
        <f t="shared" si="9"/>
        <v>1.6666666666666667</v>
      </c>
    </row>
    <row r="87" spans="1:40" x14ac:dyDescent="0.35">
      <c r="A87" t="s">
        <v>88</v>
      </c>
      <c r="B87" t="s">
        <v>3</v>
      </c>
      <c r="C87">
        <v>1910</v>
      </c>
      <c r="D87">
        <v>1974</v>
      </c>
      <c r="E87">
        <v>1953</v>
      </c>
      <c r="F87">
        <v>1985</v>
      </c>
      <c r="G87">
        <v>1</v>
      </c>
      <c r="H87">
        <v>24</v>
      </c>
      <c r="I87" s="1">
        <f t="shared" si="7"/>
        <v>43</v>
      </c>
      <c r="J87" s="1">
        <f t="shared" si="8"/>
        <v>21</v>
      </c>
      <c r="AI87" s="1">
        <v>1986</v>
      </c>
      <c r="AJ87" s="1">
        <f>COUNTIFS($D$2:$D$1000, "=" &amp; $AI87, $B$2:$B$1000, "=" &amp; "Chemistry")</f>
        <v>3</v>
      </c>
      <c r="AK87" s="1">
        <f>COUNTIFS($D$2:$D$1000, "=" &amp; $AI87, $B$2:$B$1000, "=" &amp; "Medicine")</f>
        <v>2</v>
      </c>
      <c r="AL87" s="1">
        <f>COUNTIFS($D$2:$D$1000, "=" &amp; $AI87, $B$2:$B$1000, "=" &amp; "Physics")</f>
        <v>3</v>
      </c>
      <c r="AM87" s="1">
        <f t="shared" si="9"/>
        <v>2.6666666666666665</v>
      </c>
    </row>
    <row r="88" spans="1:40" x14ac:dyDescent="0.35">
      <c r="A88" t="s">
        <v>89</v>
      </c>
      <c r="B88" t="s">
        <v>3</v>
      </c>
      <c r="C88">
        <v>1917</v>
      </c>
      <c r="D88">
        <v>1975</v>
      </c>
      <c r="E88">
        <v>1967</v>
      </c>
      <c r="G88">
        <v>0</v>
      </c>
      <c r="H88">
        <v>24</v>
      </c>
      <c r="I88" s="1">
        <f t="shared" si="7"/>
        <v>50</v>
      </c>
      <c r="J88" s="1">
        <f t="shared" si="8"/>
        <v>8</v>
      </c>
      <c r="AI88" s="1">
        <v>1987</v>
      </c>
      <c r="AJ88" s="1">
        <f>COUNTIFS($D$2:$D$1000, "=" &amp; $AI88, $B$2:$B$1000, "=" &amp; "Chemistry")</f>
        <v>3</v>
      </c>
      <c r="AK88" s="1">
        <f>COUNTIFS($D$2:$D$1000, "=" &amp; $AI88, $B$2:$B$1000, "=" &amp; "Medicine")</f>
        <v>1</v>
      </c>
      <c r="AL88" s="1">
        <f>COUNTIFS($D$2:$D$1000, "=" &amp; $AI88, $B$2:$B$1000, "=" &amp; "Physics")</f>
        <v>2</v>
      </c>
      <c r="AM88" s="1">
        <f t="shared" si="9"/>
        <v>2</v>
      </c>
    </row>
    <row r="89" spans="1:40" x14ac:dyDescent="0.35">
      <c r="A89" t="s">
        <v>90</v>
      </c>
      <c r="B89" t="s">
        <v>3</v>
      </c>
      <c r="C89">
        <v>1906</v>
      </c>
      <c r="D89">
        <v>1975</v>
      </c>
      <c r="E89">
        <v>1956</v>
      </c>
      <c r="F89">
        <v>1998</v>
      </c>
      <c r="G89">
        <v>0</v>
      </c>
      <c r="H89">
        <v>23</v>
      </c>
      <c r="I89" s="1">
        <f t="shared" si="7"/>
        <v>50</v>
      </c>
      <c r="J89" s="1">
        <f t="shared" si="8"/>
        <v>19</v>
      </c>
      <c r="AI89" s="1">
        <v>1988</v>
      </c>
      <c r="AJ89" s="1">
        <f>COUNTIFS($D$2:$D$1000, "=" &amp; $AI89, $B$2:$B$1000, "=" &amp; "Chemistry")</f>
        <v>3</v>
      </c>
      <c r="AK89" s="1">
        <f>COUNTIFS($D$2:$D$1000, "=" &amp; $AI89, $B$2:$B$1000, "=" &amp; "Medicine")</f>
        <v>3</v>
      </c>
      <c r="AL89" s="1">
        <f>COUNTIFS($D$2:$D$1000, "=" &amp; $AI89, $B$2:$B$1000, "=" &amp; "Physics")</f>
        <v>3</v>
      </c>
      <c r="AM89" s="1">
        <f t="shared" si="9"/>
        <v>3</v>
      </c>
    </row>
    <row r="90" spans="1:40" x14ac:dyDescent="0.35">
      <c r="A90" t="s">
        <v>91</v>
      </c>
      <c r="B90" t="s">
        <v>3</v>
      </c>
      <c r="C90">
        <v>1919</v>
      </c>
      <c r="D90">
        <v>1976</v>
      </c>
      <c r="E90">
        <v>1963</v>
      </c>
      <c r="G90">
        <v>1</v>
      </c>
      <c r="H90">
        <v>27</v>
      </c>
      <c r="I90" s="1">
        <f t="shared" si="7"/>
        <v>44</v>
      </c>
      <c r="J90" s="1">
        <f t="shared" si="8"/>
        <v>13</v>
      </c>
      <c r="AI90" s="1">
        <v>1989</v>
      </c>
      <c r="AJ90" s="1">
        <f>COUNTIFS($D$2:$D$1000, "=" &amp; $AI90, $B$2:$B$1000, "=" &amp; "Chemistry")</f>
        <v>2</v>
      </c>
      <c r="AK90" s="1">
        <f>COUNTIFS($D$2:$D$1000, "=" &amp; $AI90, $B$2:$B$1000, "=" &amp; "Medicine")</f>
        <v>2</v>
      </c>
      <c r="AL90" s="1">
        <f>COUNTIFS($D$2:$D$1000, "=" &amp; $AI90, $B$2:$B$1000, "=" &amp; "Physics")</f>
        <v>3</v>
      </c>
      <c r="AM90" s="1">
        <f t="shared" si="9"/>
        <v>2.3333333333333335</v>
      </c>
    </row>
    <row r="91" spans="1:40" x14ac:dyDescent="0.35">
      <c r="A91" t="s">
        <v>92</v>
      </c>
      <c r="B91" t="s">
        <v>3</v>
      </c>
      <c r="C91">
        <v>1917</v>
      </c>
      <c r="D91">
        <v>1977</v>
      </c>
      <c r="E91">
        <v>1969</v>
      </c>
      <c r="F91">
        <v>2003</v>
      </c>
      <c r="G91">
        <v>1</v>
      </c>
      <c r="H91">
        <v>24</v>
      </c>
      <c r="I91" s="1">
        <f t="shared" si="7"/>
        <v>52</v>
      </c>
      <c r="J91" s="1">
        <f t="shared" si="8"/>
        <v>8</v>
      </c>
      <c r="AI91" s="1">
        <v>1990</v>
      </c>
      <c r="AJ91" s="1">
        <f>COUNTIFS($D$2:$D$1000, "=" &amp; $AI91, $B$2:$B$1000, "=" &amp; "Chemistry")</f>
        <v>1</v>
      </c>
      <c r="AK91" s="1">
        <f>COUNTIFS($D$2:$D$1000, "=" &amp; $AI91, $B$2:$B$1000, "=" &amp; "Medicine")</f>
        <v>2</v>
      </c>
      <c r="AL91" s="1">
        <f>COUNTIFS($D$2:$D$1000, "=" &amp; $AI91, $B$2:$B$1000, "=" &amp; "Physics")</f>
        <v>3</v>
      </c>
      <c r="AM91" s="1">
        <f t="shared" si="9"/>
        <v>2</v>
      </c>
      <c r="AN91" s="1">
        <f>AVERAGE(AM91:AM100)</f>
        <v>1.9999999999999996</v>
      </c>
    </row>
    <row r="92" spans="1:40" x14ac:dyDescent="0.35">
      <c r="A92" t="s">
        <v>93</v>
      </c>
      <c r="B92" t="s">
        <v>3</v>
      </c>
      <c r="C92">
        <v>1920</v>
      </c>
      <c r="D92">
        <v>1978</v>
      </c>
      <c r="E92">
        <v>1965</v>
      </c>
      <c r="F92">
        <v>1992</v>
      </c>
      <c r="G92">
        <v>1</v>
      </c>
      <c r="H92">
        <v>31</v>
      </c>
      <c r="I92" s="1">
        <f t="shared" si="7"/>
        <v>45</v>
      </c>
      <c r="J92" s="1">
        <f t="shared" si="8"/>
        <v>13</v>
      </c>
      <c r="AI92" s="1">
        <v>1991</v>
      </c>
      <c r="AJ92" s="1">
        <f>COUNTIFS($D$2:$D$1000, "=" &amp; $AI92, $B$2:$B$1000, "=" &amp; "Chemistry")</f>
        <v>1</v>
      </c>
      <c r="AK92" s="1">
        <f>COUNTIFS($D$2:$D$1000, "=" &amp; $AI92, $B$2:$B$1000, "=" &amp; "Medicine")</f>
        <v>2</v>
      </c>
      <c r="AL92" s="1">
        <f>COUNTIFS($D$2:$D$1000, "=" &amp; $AI92, $B$2:$B$1000, "=" &amp; "Physics")</f>
        <v>1</v>
      </c>
      <c r="AM92" s="1">
        <f t="shared" si="9"/>
        <v>1.3333333333333333</v>
      </c>
    </row>
    <row r="93" spans="1:40" x14ac:dyDescent="0.35">
      <c r="A93" t="s">
        <v>94</v>
      </c>
      <c r="B93" t="s">
        <v>3</v>
      </c>
      <c r="C93">
        <v>1912</v>
      </c>
      <c r="D93">
        <v>1979</v>
      </c>
      <c r="E93">
        <v>1956</v>
      </c>
      <c r="G93">
        <v>0</v>
      </c>
      <c r="H93">
        <v>26</v>
      </c>
      <c r="I93" s="1">
        <f t="shared" si="7"/>
        <v>44</v>
      </c>
      <c r="J93" s="1">
        <f t="shared" si="8"/>
        <v>23</v>
      </c>
      <c r="AI93" s="1">
        <v>1992</v>
      </c>
      <c r="AJ93" s="1">
        <f>COUNTIFS($D$2:$D$1000, "=" &amp; $AI93, $B$2:$B$1000, "=" &amp; "Chemistry")</f>
        <v>1</v>
      </c>
      <c r="AK93" s="1">
        <f>COUNTIFS($D$2:$D$1000, "=" &amp; $AI93, $B$2:$B$1000, "=" &amp; "Medicine")</f>
        <v>2</v>
      </c>
      <c r="AL93" s="1">
        <f>COUNTIFS($D$2:$D$1000, "=" &amp; $AI93, $B$2:$B$1000, "=" &amp; "Physics")</f>
        <v>1</v>
      </c>
      <c r="AM93" s="1">
        <f t="shared" si="9"/>
        <v>1.3333333333333333</v>
      </c>
    </row>
    <row r="94" spans="1:40" x14ac:dyDescent="0.35">
      <c r="A94" t="s">
        <v>95</v>
      </c>
      <c r="B94" t="s">
        <v>3</v>
      </c>
      <c r="C94">
        <v>1897</v>
      </c>
      <c r="D94">
        <v>1979</v>
      </c>
      <c r="E94">
        <v>1953</v>
      </c>
      <c r="F94">
        <v>1987</v>
      </c>
      <c r="G94">
        <v>0</v>
      </c>
      <c r="H94">
        <v>29</v>
      </c>
      <c r="I94" s="1">
        <f t="shared" si="7"/>
        <v>56</v>
      </c>
      <c r="J94" s="1">
        <f t="shared" si="8"/>
        <v>26</v>
      </c>
      <c r="AI94" s="1">
        <v>1993</v>
      </c>
      <c r="AJ94" s="1">
        <f>COUNTIFS($D$2:$D$1000, "=" &amp; $AI94, $B$2:$B$1000, "=" &amp; "Chemistry")</f>
        <v>2</v>
      </c>
      <c r="AK94" s="1">
        <f>COUNTIFS($D$2:$D$1000, "=" &amp; $AI94, $B$2:$B$1000, "=" &amp; "Medicine")</f>
        <v>2</v>
      </c>
      <c r="AL94" s="1">
        <f>COUNTIFS($D$2:$D$1000, "=" &amp; $AI94, $B$2:$B$1000, "=" &amp; "Physics")</f>
        <v>2</v>
      </c>
      <c r="AM94" s="1">
        <f t="shared" si="9"/>
        <v>2</v>
      </c>
    </row>
    <row r="95" spans="1:40" x14ac:dyDescent="0.35">
      <c r="A95" t="s">
        <v>96</v>
      </c>
      <c r="B95" t="s">
        <v>3</v>
      </c>
      <c r="C95">
        <v>1926</v>
      </c>
      <c r="D95">
        <v>1980</v>
      </c>
      <c r="E95">
        <v>1960</v>
      </c>
      <c r="G95">
        <v>0</v>
      </c>
      <c r="H95">
        <v>26</v>
      </c>
      <c r="I95" s="1">
        <f t="shared" si="7"/>
        <v>34</v>
      </c>
      <c r="J95" s="1">
        <f t="shared" si="8"/>
        <v>20</v>
      </c>
      <c r="AI95" s="1">
        <v>1994</v>
      </c>
      <c r="AJ95" s="1">
        <f>COUNTIFS($D$2:$D$1000, "=" &amp; $AI95, $B$2:$B$1000, "=" &amp; "Chemistry")</f>
        <v>1</v>
      </c>
      <c r="AK95" s="1">
        <f>COUNTIFS($D$2:$D$1000, "=" &amp; $AI95, $B$2:$B$1000, "=" &amp; "Medicine")</f>
        <v>2</v>
      </c>
      <c r="AL95" s="1">
        <f>COUNTIFS($D$2:$D$1000, "=" &amp; $AI95, $B$2:$B$1000, "=" &amp; "Physics")</f>
        <v>2</v>
      </c>
      <c r="AM95" s="1">
        <f t="shared" si="9"/>
        <v>1.6666666666666667</v>
      </c>
    </row>
    <row r="96" spans="1:40" x14ac:dyDescent="0.35">
      <c r="A96" t="s">
        <v>97</v>
      </c>
      <c r="B96" t="s">
        <v>3</v>
      </c>
      <c r="C96">
        <v>1932</v>
      </c>
      <c r="D96">
        <v>1980</v>
      </c>
      <c r="E96">
        <v>1966</v>
      </c>
      <c r="G96">
        <v>0</v>
      </c>
      <c r="H96">
        <v>25</v>
      </c>
      <c r="I96" s="1">
        <f t="shared" si="7"/>
        <v>34</v>
      </c>
      <c r="J96" s="1">
        <f t="shared" si="8"/>
        <v>14</v>
      </c>
      <c r="AI96" s="1">
        <v>1995</v>
      </c>
      <c r="AJ96" s="1">
        <f>COUNTIFS($D$2:$D$1000, "=" &amp; $AI96, $B$2:$B$1000, "=" &amp; "Chemistry")</f>
        <v>3</v>
      </c>
      <c r="AK96" s="1">
        <f>COUNTIFS($D$2:$D$1000, "=" &amp; $AI96, $B$2:$B$1000, "=" &amp; "Medicine")</f>
        <v>3</v>
      </c>
      <c r="AL96" s="1">
        <f>COUNTIFS($D$2:$D$1000, "=" &amp; $AI96, $B$2:$B$1000, "=" &amp; "Physics")</f>
        <v>2</v>
      </c>
      <c r="AM96" s="1">
        <f t="shared" si="9"/>
        <v>2.6666666666666665</v>
      </c>
    </row>
    <row r="97" spans="1:40" x14ac:dyDescent="0.35">
      <c r="A97" t="s">
        <v>98</v>
      </c>
      <c r="B97" t="s">
        <v>3</v>
      </c>
      <c r="C97">
        <v>1918</v>
      </c>
      <c r="D97">
        <v>1981</v>
      </c>
      <c r="E97">
        <v>1952</v>
      </c>
      <c r="F97">
        <v>1998</v>
      </c>
      <c r="G97">
        <v>1</v>
      </c>
      <c r="H97">
        <v>30</v>
      </c>
      <c r="I97" s="1">
        <f t="shared" si="7"/>
        <v>34</v>
      </c>
      <c r="J97" s="1">
        <f t="shared" si="8"/>
        <v>29</v>
      </c>
      <c r="AI97" s="1">
        <v>1996</v>
      </c>
      <c r="AJ97" s="1">
        <f>COUNTIFS($D$2:$D$1000, "=" &amp; $AI97, $B$2:$B$1000, "=" &amp; "Chemistry")</f>
        <v>3</v>
      </c>
      <c r="AK97" s="1">
        <f>COUNTIFS($D$2:$D$1000, "=" &amp; $AI97, $B$2:$B$1000, "=" &amp; "Medicine")</f>
        <v>2</v>
      </c>
      <c r="AL97" s="1">
        <f>COUNTIFS($D$2:$D$1000, "=" &amp; $AI97, $B$2:$B$1000, "=" &amp; "Physics")</f>
        <v>3</v>
      </c>
      <c r="AM97" s="1">
        <f t="shared" si="9"/>
        <v>2.6666666666666665</v>
      </c>
    </row>
    <row r="98" spans="1:40" x14ac:dyDescent="0.35">
      <c r="A98" t="s">
        <v>99</v>
      </c>
      <c r="B98" t="s">
        <v>3</v>
      </c>
      <c r="C98">
        <v>1937</v>
      </c>
      <c r="D98">
        <v>1981</v>
      </c>
      <c r="E98">
        <v>1964</v>
      </c>
      <c r="G98">
        <v>1</v>
      </c>
      <c r="H98">
        <v>25</v>
      </c>
      <c r="I98" s="1">
        <f t="shared" si="7"/>
        <v>27</v>
      </c>
      <c r="J98" s="1">
        <f t="shared" si="8"/>
        <v>17</v>
      </c>
      <c r="AI98" s="1">
        <v>1997</v>
      </c>
      <c r="AJ98" s="1">
        <f>COUNTIFS($D$2:$D$1000, "=" &amp; $AI98, $B$2:$B$1000, "=" &amp; "Chemistry")</f>
        <v>3</v>
      </c>
      <c r="AK98" s="1">
        <f>COUNTIFS($D$2:$D$1000, "=" &amp; $AI98, $B$2:$B$1000, "=" &amp; "Medicine")</f>
        <v>1</v>
      </c>
      <c r="AL98" s="1">
        <f>COUNTIFS($D$2:$D$1000, "=" &amp; $AI98, $B$2:$B$1000, "=" &amp; "Physics")</f>
        <v>3</v>
      </c>
      <c r="AM98" s="1">
        <f t="shared" si="9"/>
        <v>2.3333333333333335</v>
      </c>
    </row>
    <row r="99" spans="1:40" x14ac:dyDescent="0.35">
      <c r="A99" t="s">
        <v>100</v>
      </c>
      <c r="B99" t="s">
        <v>3</v>
      </c>
      <c r="C99">
        <v>1926</v>
      </c>
      <c r="D99">
        <v>1982</v>
      </c>
      <c r="E99">
        <v>1971</v>
      </c>
      <c r="G99">
        <v>0</v>
      </c>
      <c r="H99">
        <v>27</v>
      </c>
      <c r="I99" s="1">
        <f t="shared" si="7"/>
        <v>45</v>
      </c>
      <c r="J99" s="1">
        <f t="shared" si="8"/>
        <v>11</v>
      </c>
      <c r="AI99" s="1">
        <v>1998</v>
      </c>
      <c r="AJ99" s="1">
        <f>COUNTIFS($D$2:$D$1000, "=" &amp; $AI99, $B$2:$B$1000, "=" &amp; "Chemistry")</f>
        <v>2</v>
      </c>
      <c r="AK99" s="1">
        <f>COUNTIFS($D$2:$D$1000, "=" &amp; $AI99, $B$2:$B$1000, "=" &amp; "Medicine")</f>
        <v>3</v>
      </c>
      <c r="AL99" s="1">
        <f>COUNTIFS($D$2:$D$1000, "=" &amp; $AI99, $B$2:$B$1000, "=" &amp; "Physics")</f>
        <v>3</v>
      </c>
      <c r="AM99" s="1">
        <f t="shared" si="9"/>
        <v>2.6666666666666665</v>
      </c>
    </row>
    <row r="100" spans="1:40" x14ac:dyDescent="0.35">
      <c r="A100" t="s">
        <v>101</v>
      </c>
      <c r="B100" t="s">
        <v>3</v>
      </c>
      <c r="C100">
        <v>1915</v>
      </c>
      <c r="D100">
        <v>1983</v>
      </c>
      <c r="E100">
        <v>1964</v>
      </c>
      <c r="G100">
        <v>0</v>
      </c>
      <c r="H100">
        <v>25</v>
      </c>
      <c r="I100" s="1">
        <f t="shared" si="7"/>
        <v>49</v>
      </c>
      <c r="J100" s="1">
        <f t="shared" si="8"/>
        <v>19</v>
      </c>
      <c r="AI100" s="1">
        <v>1999</v>
      </c>
      <c r="AJ100" s="1">
        <f>COUNTIFS($D$2:$D$1000, "=" &amp; $AI100, $B$2:$B$1000, "=" &amp; "Chemistry")</f>
        <v>1</v>
      </c>
      <c r="AK100" s="1">
        <f>COUNTIFS($D$2:$D$1000, "=" &amp; $AI100, $B$2:$B$1000, "=" &amp; "Medicine")</f>
        <v>1</v>
      </c>
      <c r="AL100" s="1">
        <f>COUNTIFS($D$2:$D$1000, "=" &amp; $AI100, $B$2:$B$1000, "=" &amp; "Physics")</f>
        <v>2</v>
      </c>
      <c r="AM100" s="1">
        <f t="shared" si="9"/>
        <v>1.3333333333333333</v>
      </c>
    </row>
    <row r="101" spans="1:40" x14ac:dyDescent="0.35">
      <c r="A101" t="s">
        <v>102</v>
      </c>
      <c r="B101" t="s">
        <v>3</v>
      </c>
      <c r="C101">
        <v>1921</v>
      </c>
      <c r="D101">
        <v>1984</v>
      </c>
      <c r="E101">
        <v>1969</v>
      </c>
      <c r="G101">
        <v>0</v>
      </c>
      <c r="H101">
        <v>28</v>
      </c>
      <c r="I101" s="1">
        <f t="shared" si="7"/>
        <v>48</v>
      </c>
      <c r="J101" s="1">
        <f t="shared" si="8"/>
        <v>15</v>
      </c>
      <c r="AI101" s="1">
        <v>2000</v>
      </c>
      <c r="AJ101" s="1">
        <f>COUNTIFS($D$2:$D$1000, "=" &amp; $AI101, $B$2:$B$1000, "=" &amp; "Chemistry")</f>
        <v>3</v>
      </c>
      <c r="AK101" s="1">
        <f>COUNTIFS($D$2:$D$1000, "=" &amp; $AI101, $B$2:$B$1000, "=" &amp; "Medicine")</f>
        <v>3</v>
      </c>
      <c r="AL101" s="1">
        <f>COUNTIFS($D$2:$D$1000, "=" &amp; $AI101, $B$2:$B$1000, "=" &amp; "Physics")</f>
        <v>3</v>
      </c>
      <c r="AM101" s="1">
        <f t="shared" si="9"/>
        <v>3</v>
      </c>
      <c r="AN101" s="1">
        <f>AVERAGE(AM101:AM110)</f>
        <v>2.5555555555555554</v>
      </c>
    </row>
    <row r="102" spans="1:40" x14ac:dyDescent="0.35">
      <c r="A102" t="s">
        <v>103</v>
      </c>
      <c r="B102" t="s">
        <v>3</v>
      </c>
      <c r="C102">
        <v>1917</v>
      </c>
      <c r="D102">
        <v>1985</v>
      </c>
      <c r="E102">
        <v>1953</v>
      </c>
      <c r="G102">
        <v>1</v>
      </c>
      <c r="H102">
        <v>37</v>
      </c>
      <c r="I102" s="1">
        <f t="shared" si="7"/>
        <v>36</v>
      </c>
      <c r="J102" s="1">
        <f t="shared" si="8"/>
        <v>32</v>
      </c>
      <c r="AI102" s="1">
        <v>2001</v>
      </c>
      <c r="AJ102" s="1">
        <f>COUNTIFS($D$2:$D$1000, "=" &amp; $AI102, $B$2:$B$1000, "=" &amp; "Chemistry")</f>
        <v>3</v>
      </c>
      <c r="AK102" s="1">
        <f>COUNTIFS($D$2:$D$1000, "=" &amp; $AI102, $B$2:$B$1000, "=" &amp; "Medicine")</f>
        <v>3</v>
      </c>
      <c r="AL102" s="1">
        <f>COUNTIFS($D$2:$D$1000, "=" &amp; $AI102, $B$2:$B$1000, "=" &amp; "Physics")</f>
        <v>3</v>
      </c>
      <c r="AM102" s="1">
        <f t="shared" si="9"/>
        <v>3</v>
      </c>
    </row>
    <row r="103" spans="1:40" x14ac:dyDescent="0.35">
      <c r="A103" t="s">
        <v>104</v>
      </c>
      <c r="B103" t="s">
        <v>3</v>
      </c>
      <c r="C103">
        <v>1918</v>
      </c>
      <c r="D103">
        <v>1985</v>
      </c>
      <c r="E103">
        <v>1953</v>
      </c>
      <c r="G103">
        <v>1</v>
      </c>
      <c r="H103">
        <v>25</v>
      </c>
      <c r="I103" s="1">
        <f t="shared" si="7"/>
        <v>35</v>
      </c>
      <c r="J103" s="1">
        <f t="shared" si="8"/>
        <v>32</v>
      </c>
      <c r="AI103" s="1">
        <v>2002</v>
      </c>
      <c r="AJ103" s="1">
        <f>COUNTIFS($D$2:$D$1000, "=" &amp; $AI103, $B$2:$B$1000, "=" &amp; "Chemistry")</f>
        <v>3</v>
      </c>
      <c r="AK103" s="1">
        <f>COUNTIFS($D$2:$D$1000, "=" &amp; $AI103, $B$2:$B$1000, "=" &amp; "Medicine")</f>
        <v>3</v>
      </c>
      <c r="AL103" s="1">
        <f>COUNTIFS($D$2:$D$1000, "=" &amp; $AI103, $B$2:$B$1000, "=" &amp; "Physics")</f>
        <v>3</v>
      </c>
      <c r="AM103" s="1">
        <f t="shared" si="9"/>
        <v>3</v>
      </c>
    </row>
    <row r="104" spans="1:40" x14ac:dyDescent="0.35">
      <c r="A104" t="s">
        <v>105</v>
      </c>
      <c r="B104" t="s">
        <v>3</v>
      </c>
      <c r="C104">
        <v>1932</v>
      </c>
      <c r="D104">
        <v>1986</v>
      </c>
      <c r="E104">
        <v>1967</v>
      </c>
      <c r="G104">
        <v>0</v>
      </c>
      <c r="H104">
        <v>26</v>
      </c>
      <c r="I104" s="1">
        <f t="shared" si="7"/>
        <v>35</v>
      </c>
      <c r="J104" s="1">
        <f t="shared" si="8"/>
        <v>19</v>
      </c>
      <c r="AI104" s="1">
        <v>2003</v>
      </c>
      <c r="AJ104" s="1">
        <f>COUNTIFS($D$2:$D$1000, "=" &amp; $AI104, $B$2:$B$1000, "=" &amp; "Chemistry")</f>
        <v>2</v>
      </c>
      <c r="AK104" s="1">
        <f>COUNTIFS($D$2:$D$1000, "=" &amp; $AI104, $B$2:$B$1000, "=" &amp; "Medicine")</f>
        <v>1</v>
      </c>
      <c r="AL104" s="1">
        <f>COUNTIFS($D$2:$D$1000, "=" &amp; $AI104, $B$2:$B$1000, "=" &amp; "Physics")</f>
        <v>3</v>
      </c>
      <c r="AM104" s="1">
        <f t="shared" si="9"/>
        <v>2</v>
      </c>
    </row>
    <row r="105" spans="1:40" x14ac:dyDescent="0.35">
      <c r="A105" t="s">
        <v>106</v>
      </c>
      <c r="B105" t="s">
        <v>3</v>
      </c>
      <c r="C105">
        <v>1936</v>
      </c>
      <c r="D105">
        <v>1986</v>
      </c>
      <c r="E105">
        <v>1967</v>
      </c>
      <c r="G105">
        <v>0</v>
      </c>
      <c r="H105">
        <v>29</v>
      </c>
      <c r="I105" s="1">
        <f t="shared" si="7"/>
        <v>31</v>
      </c>
      <c r="J105" s="1">
        <f t="shared" si="8"/>
        <v>19</v>
      </c>
      <c r="AI105" s="1">
        <v>2004</v>
      </c>
      <c r="AJ105" s="1">
        <f>COUNTIFS($D$2:$D$1000, "=" &amp; $AI105, $B$2:$B$1000, "=" &amp; "Chemistry")</f>
        <v>3</v>
      </c>
      <c r="AK105" s="1">
        <f>COUNTIFS($D$2:$D$1000, "=" &amp; $AI105, $B$2:$B$1000, "=" &amp; "Medicine")</f>
        <v>2</v>
      </c>
      <c r="AL105" s="1">
        <f>COUNTIFS($D$2:$D$1000, "=" &amp; $AI105, $B$2:$B$1000, "=" &amp; "Physics")</f>
        <v>3</v>
      </c>
      <c r="AM105" s="1">
        <f t="shared" si="9"/>
        <v>2.6666666666666665</v>
      </c>
    </row>
    <row r="106" spans="1:40" x14ac:dyDescent="0.35">
      <c r="A106" t="s">
        <v>107</v>
      </c>
      <c r="B106" t="s">
        <v>3</v>
      </c>
      <c r="C106">
        <v>1929</v>
      </c>
      <c r="D106">
        <v>1986</v>
      </c>
      <c r="E106">
        <v>1960</v>
      </c>
      <c r="G106">
        <v>0</v>
      </c>
      <c r="H106">
        <v>23</v>
      </c>
      <c r="I106" s="1">
        <f t="shared" si="7"/>
        <v>31</v>
      </c>
      <c r="J106" s="1">
        <f t="shared" si="8"/>
        <v>26</v>
      </c>
      <c r="AI106" s="1">
        <v>2005</v>
      </c>
      <c r="AJ106" s="1">
        <f>COUNTIFS($D$2:$D$1000, "=" &amp; $AI106, $B$2:$B$1000, "=" &amp; "Chemistry")</f>
        <v>3</v>
      </c>
      <c r="AK106" s="1">
        <f>COUNTIFS($D$2:$D$1000, "=" &amp; $AI106, $B$2:$B$1000, "=" &amp; "Medicine")</f>
        <v>2</v>
      </c>
      <c r="AL106" s="1">
        <f>COUNTIFS($D$2:$D$1000, "=" &amp; $AI106, $B$2:$B$1000, "=" &amp; "Physics")</f>
        <v>3</v>
      </c>
      <c r="AM106" s="1">
        <f t="shared" si="9"/>
        <v>2.6666666666666665</v>
      </c>
    </row>
    <row r="107" spans="1:40" x14ac:dyDescent="0.35">
      <c r="A107" t="s">
        <v>108</v>
      </c>
      <c r="B107" t="s">
        <v>3</v>
      </c>
      <c r="C107">
        <v>1919</v>
      </c>
      <c r="D107">
        <v>1987</v>
      </c>
      <c r="E107">
        <v>1978</v>
      </c>
      <c r="F107">
        <v>2001</v>
      </c>
      <c r="G107">
        <v>0</v>
      </c>
      <c r="H107">
        <v>28</v>
      </c>
      <c r="I107" s="1">
        <f t="shared" si="7"/>
        <v>59</v>
      </c>
      <c r="J107" s="1">
        <f t="shared" si="8"/>
        <v>9</v>
      </c>
      <c r="AI107" s="1">
        <v>2006</v>
      </c>
      <c r="AJ107" s="1">
        <f>COUNTIFS($D$2:$D$1000, "=" &amp; $AI107, $B$2:$B$1000, "=" &amp; "Chemistry")</f>
        <v>1</v>
      </c>
      <c r="AK107" s="1">
        <f>COUNTIFS($D$2:$D$1000, "=" &amp; $AI107, $B$2:$B$1000, "=" &amp; "Medicine")</f>
        <v>2</v>
      </c>
      <c r="AL107" s="1">
        <f>COUNTIFS($D$2:$D$1000, "=" &amp; $AI107, $B$2:$B$1000, "=" &amp; "Physics")</f>
        <v>2</v>
      </c>
      <c r="AM107" s="1">
        <f t="shared" si="9"/>
        <v>1.6666666666666667</v>
      </c>
    </row>
    <row r="108" spans="1:40" x14ac:dyDescent="0.35">
      <c r="A108" t="s">
        <v>109</v>
      </c>
      <c r="B108" t="s">
        <v>3</v>
      </c>
      <c r="C108">
        <v>1939</v>
      </c>
      <c r="D108">
        <v>1987</v>
      </c>
      <c r="E108">
        <v>1969</v>
      </c>
      <c r="G108">
        <v>0</v>
      </c>
      <c r="H108">
        <v>24</v>
      </c>
      <c r="I108" s="1">
        <f t="shared" si="7"/>
        <v>30</v>
      </c>
      <c r="J108" s="1">
        <f t="shared" si="8"/>
        <v>18</v>
      </c>
      <c r="AI108" s="1">
        <v>2007</v>
      </c>
      <c r="AJ108" s="1">
        <f>COUNTIFS($D$2:$D$1000, "=" &amp; $AI108, $B$2:$B$1000, "=" &amp; "Chemistry")</f>
        <v>1</v>
      </c>
      <c r="AK108" s="1">
        <f>COUNTIFS($D$2:$D$1000, "=" &amp; $AI108, $B$2:$B$1000, "=" &amp; "Medicine")</f>
        <v>3</v>
      </c>
      <c r="AL108" s="1">
        <f>COUNTIFS($D$2:$D$1000, "=" &amp; $AI108, $B$2:$B$1000, "=" &amp; "Physics")</f>
        <v>2</v>
      </c>
      <c r="AM108" s="1">
        <f t="shared" si="9"/>
        <v>2</v>
      </c>
    </row>
    <row r="109" spans="1:40" x14ac:dyDescent="0.35">
      <c r="A109" t="s">
        <v>110</v>
      </c>
      <c r="B109" t="s">
        <v>3</v>
      </c>
      <c r="C109">
        <v>1904</v>
      </c>
      <c r="D109">
        <v>1987</v>
      </c>
      <c r="E109">
        <v>1967</v>
      </c>
      <c r="F109">
        <v>1989</v>
      </c>
      <c r="G109">
        <v>0</v>
      </c>
      <c r="H109">
        <v>23</v>
      </c>
      <c r="I109" s="1">
        <f t="shared" si="7"/>
        <v>63</v>
      </c>
      <c r="J109" s="1">
        <f t="shared" si="8"/>
        <v>20</v>
      </c>
      <c r="AI109" s="1">
        <v>2008</v>
      </c>
      <c r="AJ109" s="1">
        <f>COUNTIFS($D$2:$D$1000, "=" &amp; $AI109, $B$2:$B$1000, "=" &amp; "Chemistry")</f>
        <v>3</v>
      </c>
      <c r="AK109" s="1">
        <f>COUNTIFS($D$2:$D$1000, "=" &amp; $AI109, $B$2:$B$1000, "=" &amp; "Medicine")</f>
        <v>3</v>
      </c>
      <c r="AL109" s="1">
        <f>COUNTIFS($D$2:$D$1000, "=" &amp; $AI109, $B$2:$B$1000, "=" &amp; "Physics")</f>
        <v>3</v>
      </c>
      <c r="AM109" s="1">
        <f t="shared" si="9"/>
        <v>3</v>
      </c>
    </row>
    <row r="110" spans="1:40" x14ac:dyDescent="0.35">
      <c r="A110" t="s">
        <v>111</v>
      </c>
      <c r="B110" t="s">
        <v>3</v>
      </c>
      <c r="C110">
        <v>1943</v>
      </c>
      <c r="D110">
        <v>1988</v>
      </c>
      <c r="E110">
        <v>1983</v>
      </c>
      <c r="G110">
        <v>0</v>
      </c>
      <c r="H110">
        <v>31</v>
      </c>
      <c r="I110" s="1">
        <f t="shared" si="7"/>
        <v>40</v>
      </c>
      <c r="J110" s="1">
        <f t="shared" si="8"/>
        <v>5</v>
      </c>
    </row>
    <row r="111" spans="1:40" x14ac:dyDescent="0.35">
      <c r="A111" t="s">
        <v>112</v>
      </c>
      <c r="B111" t="s">
        <v>3</v>
      </c>
      <c r="C111">
        <v>1937</v>
      </c>
      <c r="D111">
        <v>1988</v>
      </c>
      <c r="E111">
        <v>1983</v>
      </c>
      <c r="G111">
        <v>0</v>
      </c>
      <c r="H111">
        <v>26</v>
      </c>
      <c r="I111" s="1">
        <f t="shared" si="7"/>
        <v>46</v>
      </c>
      <c r="J111" s="1">
        <f t="shared" si="8"/>
        <v>5</v>
      </c>
    </row>
    <row r="112" spans="1:40" x14ac:dyDescent="0.35">
      <c r="A112" t="s">
        <v>113</v>
      </c>
      <c r="B112" t="s">
        <v>3</v>
      </c>
      <c r="C112">
        <v>1948</v>
      </c>
      <c r="D112">
        <v>1988</v>
      </c>
      <c r="E112">
        <v>1982</v>
      </c>
      <c r="G112">
        <v>0</v>
      </c>
      <c r="H112">
        <v>29</v>
      </c>
      <c r="I112" s="1">
        <f t="shared" si="7"/>
        <v>34</v>
      </c>
      <c r="J112" s="1">
        <f t="shared" si="8"/>
        <v>6</v>
      </c>
    </row>
    <row r="113" spans="1:10" x14ac:dyDescent="0.35">
      <c r="A113" t="s">
        <v>114</v>
      </c>
      <c r="B113" t="s">
        <v>3</v>
      </c>
      <c r="C113">
        <v>1939</v>
      </c>
      <c r="D113">
        <v>1989</v>
      </c>
      <c r="E113">
        <v>1982</v>
      </c>
      <c r="G113">
        <v>0</v>
      </c>
      <c r="H113">
        <v>28</v>
      </c>
      <c r="I113" s="1">
        <f t="shared" si="7"/>
        <v>43</v>
      </c>
      <c r="J113" s="1">
        <f t="shared" si="8"/>
        <v>7</v>
      </c>
    </row>
    <row r="114" spans="1:10" x14ac:dyDescent="0.35">
      <c r="A114" t="s">
        <v>115</v>
      </c>
      <c r="B114" t="s">
        <v>3</v>
      </c>
      <c r="C114">
        <v>1947</v>
      </c>
      <c r="D114">
        <v>1989</v>
      </c>
      <c r="E114">
        <v>1982</v>
      </c>
      <c r="G114">
        <v>0</v>
      </c>
      <c r="H114">
        <v>28</v>
      </c>
      <c r="I114" s="1">
        <f t="shared" si="7"/>
        <v>35</v>
      </c>
      <c r="J114" s="1">
        <f t="shared" si="8"/>
        <v>7</v>
      </c>
    </row>
    <row r="115" spans="1:10" x14ac:dyDescent="0.35">
      <c r="A115" t="s">
        <v>116</v>
      </c>
      <c r="B115" t="s">
        <v>3</v>
      </c>
      <c r="C115">
        <v>1928</v>
      </c>
      <c r="D115">
        <v>1990</v>
      </c>
      <c r="E115">
        <v>1954</v>
      </c>
      <c r="G115">
        <v>0</v>
      </c>
      <c r="H115">
        <v>22</v>
      </c>
      <c r="I115" s="1">
        <f t="shared" si="7"/>
        <v>26</v>
      </c>
      <c r="J115" s="1">
        <f t="shared" si="8"/>
        <v>36</v>
      </c>
    </row>
    <row r="116" spans="1:10" x14ac:dyDescent="0.35">
      <c r="A116" t="s">
        <v>117</v>
      </c>
      <c r="B116" t="s">
        <v>3</v>
      </c>
      <c r="C116">
        <v>1933</v>
      </c>
      <c r="D116">
        <v>1991</v>
      </c>
      <c r="E116">
        <v>1966</v>
      </c>
      <c r="G116">
        <v>1</v>
      </c>
      <c r="H116">
        <v>29</v>
      </c>
      <c r="I116" s="1">
        <f t="shared" si="7"/>
        <v>33</v>
      </c>
      <c r="J116" s="1">
        <f t="shared" si="8"/>
        <v>25</v>
      </c>
    </row>
    <row r="117" spans="1:10" x14ac:dyDescent="0.35">
      <c r="A117" t="s">
        <v>118</v>
      </c>
      <c r="B117" t="s">
        <v>3</v>
      </c>
      <c r="C117">
        <v>1923</v>
      </c>
      <c r="D117">
        <v>1992</v>
      </c>
      <c r="E117">
        <v>1964</v>
      </c>
      <c r="G117">
        <v>1</v>
      </c>
      <c r="H117">
        <v>23</v>
      </c>
      <c r="I117" s="1">
        <f t="shared" si="7"/>
        <v>41</v>
      </c>
      <c r="J117" s="1">
        <f t="shared" si="8"/>
        <v>28</v>
      </c>
    </row>
    <row r="118" spans="1:10" x14ac:dyDescent="0.35">
      <c r="A118" t="s">
        <v>119</v>
      </c>
      <c r="B118" t="s">
        <v>3</v>
      </c>
      <c r="C118">
        <v>1944</v>
      </c>
      <c r="D118">
        <v>1993</v>
      </c>
      <c r="E118">
        <v>1983</v>
      </c>
      <c r="G118">
        <v>0</v>
      </c>
      <c r="H118">
        <v>29</v>
      </c>
      <c r="I118" s="1">
        <f t="shared" si="7"/>
        <v>39</v>
      </c>
      <c r="J118" s="1">
        <f t="shared" si="8"/>
        <v>10</v>
      </c>
    </row>
    <row r="119" spans="1:10" x14ac:dyDescent="0.35">
      <c r="A119" t="s">
        <v>120</v>
      </c>
      <c r="B119" t="s">
        <v>3</v>
      </c>
      <c r="C119">
        <v>1932</v>
      </c>
      <c r="D119">
        <v>1993</v>
      </c>
      <c r="E119">
        <v>1976</v>
      </c>
      <c r="G119">
        <v>0</v>
      </c>
      <c r="H119">
        <v>24</v>
      </c>
      <c r="I119" s="1">
        <f t="shared" si="7"/>
        <v>44</v>
      </c>
      <c r="J119" s="1">
        <f t="shared" si="8"/>
        <v>17</v>
      </c>
    </row>
    <row r="120" spans="1:10" x14ac:dyDescent="0.35">
      <c r="A120" t="s">
        <v>121</v>
      </c>
      <c r="B120" t="s">
        <v>3</v>
      </c>
      <c r="C120">
        <v>1927</v>
      </c>
      <c r="D120">
        <v>1994</v>
      </c>
      <c r="E120">
        <v>1962</v>
      </c>
      <c r="G120">
        <v>0</v>
      </c>
      <c r="H120">
        <v>22</v>
      </c>
      <c r="I120" s="1">
        <f t="shared" si="7"/>
        <v>35</v>
      </c>
      <c r="J120" s="1">
        <f t="shared" si="8"/>
        <v>32</v>
      </c>
    </row>
    <row r="121" spans="1:10" x14ac:dyDescent="0.35">
      <c r="A121" t="s">
        <v>122</v>
      </c>
      <c r="B121" t="s">
        <v>3</v>
      </c>
      <c r="C121">
        <v>1933</v>
      </c>
      <c r="D121">
        <v>1995</v>
      </c>
      <c r="E121">
        <v>1970</v>
      </c>
      <c r="G121">
        <v>0</v>
      </c>
      <c r="H121">
        <v>35</v>
      </c>
      <c r="I121" s="1">
        <f t="shared" si="7"/>
        <v>37</v>
      </c>
      <c r="J121" s="1">
        <f t="shared" si="8"/>
        <v>25</v>
      </c>
    </row>
    <row r="122" spans="1:10" x14ac:dyDescent="0.35">
      <c r="A122" t="s">
        <v>123</v>
      </c>
      <c r="B122" t="s">
        <v>3</v>
      </c>
      <c r="C122">
        <v>1943</v>
      </c>
      <c r="D122">
        <v>1995</v>
      </c>
      <c r="E122">
        <v>1974</v>
      </c>
      <c r="G122">
        <v>0</v>
      </c>
      <c r="H122">
        <v>29</v>
      </c>
      <c r="I122" s="1">
        <f t="shared" si="7"/>
        <v>31</v>
      </c>
      <c r="J122" s="1">
        <f t="shared" si="8"/>
        <v>21</v>
      </c>
    </row>
    <row r="123" spans="1:10" x14ac:dyDescent="0.35">
      <c r="A123" t="s">
        <v>124</v>
      </c>
      <c r="B123" t="s">
        <v>3</v>
      </c>
      <c r="C123">
        <v>1927</v>
      </c>
      <c r="D123">
        <v>1995</v>
      </c>
      <c r="E123">
        <v>1970</v>
      </c>
      <c r="G123">
        <v>0</v>
      </c>
      <c r="H123">
        <v>25</v>
      </c>
      <c r="I123" s="1">
        <f t="shared" si="7"/>
        <v>43</v>
      </c>
      <c r="J123" s="1">
        <f t="shared" si="8"/>
        <v>25</v>
      </c>
    </row>
    <row r="124" spans="1:10" x14ac:dyDescent="0.35">
      <c r="A124" t="s">
        <v>125</v>
      </c>
      <c r="B124" t="s">
        <v>3</v>
      </c>
      <c r="C124">
        <v>1933</v>
      </c>
      <c r="D124">
        <v>1996</v>
      </c>
      <c r="E124">
        <v>1985</v>
      </c>
      <c r="G124">
        <v>0</v>
      </c>
      <c r="H124">
        <v>24</v>
      </c>
      <c r="I124" s="1">
        <f t="shared" si="7"/>
        <v>52</v>
      </c>
      <c r="J124" s="1">
        <f t="shared" si="8"/>
        <v>11</v>
      </c>
    </row>
    <row r="125" spans="1:10" x14ac:dyDescent="0.35">
      <c r="A125" t="s">
        <v>126</v>
      </c>
      <c r="B125" t="s">
        <v>3</v>
      </c>
      <c r="C125">
        <v>1939</v>
      </c>
      <c r="D125">
        <v>1996</v>
      </c>
      <c r="E125">
        <v>1985</v>
      </c>
      <c r="G125">
        <v>0</v>
      </c>
      <c r="H125">
        <v>25</v>
      </c>
      <c r="I125" s="1">
        <f t="shared" si="7"/>
        <v>46</v>
      </c>
      <c r="J125" s="1">
        <f t="shared" si="8"/>
        <v>11</v>
      </c>
    </row>
    <row r="126" spans="1:10" x14ac:dyDescent="0.35">
      <c r="A126" t="s">
        <v>127</v>
      </c>
      <c r="B126" t="s">
        <v>3</v>
      </c>
      <c r="C126">
        <v>1943</v>
      </c>
      <c r="D126">
        <v>1996</v>
      </c>
      <c r="E126">
        <v>1985</v>
      </c>
      <c r="G126">
        <v>0</v>
      </c>
      <c r="H126">
        <v>30</v>
      </c>
      <c r="I126" s="1">
        <f t="shared" si="7"/>
        <v>42</v>
      </c>
      <c r="J126" s="1">
        <f t="shared" si="8"/>
        <v>11</v>
      </c>
    </row>
    <row r="127" spans="1:10" x14ac:dyDescent="0.35">
      <c r="A127" t="s">
        <v>128</v>
      </c>
      <c r="B127" t="s">
        <v>3</v>
      </c>
      <c r="C127">
        <v>1918</v>
      </c>
      <c r="D127">
        <v>1997</v>
      </c>
      <c r="E127">
        <v>1972</v>
      </c>
      <c r="G127">
        <v>0</v>
      </c>
      <c r="H127">
        <v>25</v>
      </c>
      <c r="I127" s="1">
        <f t="shared" si="7"/>
        <v>54</v>
      </c>
      <c r="J127" s="1">
        <f t="shared" si="8"/>
        <v>25</v>
      </c>
    </row>
    <row r="128" spans="1:10" x14ac:dyDescent="0.35">
      <c r="A128" t="s">
        <v>129</v>
      </c>
      <c r="B128" t="s">
        <v>3</v>
      </c>
      <c r="C128">
        <v>1918</v>
      </c>
      <c r="D128">
        <v>1997</v>
      </c>
      <c r="E128">
        <v>1957</v>
      </c>
      <c r="G128">
        <v>0</v>
      </c>
      <c r="H128">
        <v>26</v>
      </c>
      <c r="I128" s="1">
        <f t="shared" si="7"/>
        <v>39</v>
      </c>
      <c r="J128" s="1">
        <f t="shared" si="8"/>
        <v>40</v>
      </c>
    </row>
    <row r="129" spans="1:10" x14ac:dyDescent="0.35">
      <c r="A129" t="s">
        <v>130</v>
      </c>
      <c r="B129" t="s">
        <v>3</v>
      </c>
      <c r="C129">
        <v>1941</v>
      </c>
      <c r="D129">
        <v>1997</v>
      </c>
      <c r="E129">
        <v>1986</v>
      </c>
      <c r="G129">
        <v>0</v>
      </c>
      <c r="H129">
        <v>28</v>
      </c>
      <c r="I129" s="1">
        <f t="shared" si="7"/>
        <v>45</v>
      </c>
      <c r="J129" s="1">
        <f t="shared" si="8"/>
        <v>11</v>
      </c>
    </row>
    <row r="130" spans="1:10" x14ac:dyDescent="0.35">
      <c r="A130" t="s">
        <v>131</v>
      </c>
      <c r="B130" t="s">
        <v>3</v>
      </c>
      <c r="C130">
        <v>1923</v>
      </c>
      <c r="D130">
        <v>1998</v>
      </c>
      <c r="E130">
        <v>1964</v>
      </c>
      <c r="G130">
        <v>1</v>
      </c>
      <c r="H130">
        <v>25</v>
      </c>
      <c r="I130" s="1">
        <f t="shared" si="7"/>
        <v>41</v>
      </c>
      <c r="J130" s="1">
        <f t="shared" si="8"/>
        <v>34</v>
      </c>
    </row>
    <row r="131" spans="1:10" x14ac:dyDescent="0.35">
      <c r="A131" t="s">
        <v>132</v>
      </c>
      <c r="B131" t="s">
        <v>3</v>
      </c>
      <c r="C131">
        <v>1925</v>
      </c>
      <c r="D131">
        <v>1998</v>
      </c>
      <c r="E131">
        <v>1967</v>
      </c>
      <c r="F131">
        <v>2004</v>
      </c>
      <c r="G131">
        <v>1</v>
      </c>
      <c r="H131">
        <v>26</v>
      </c>
      <c r="I131" s="1">
        <f t="shared" ref="I131:I194" si="10">E131-C131</f>
        <v>42</v>
      </c>
      <c r="J131" s="1">
        <f t="shared" ref="J131:J194" si="11">D131-E131</f>
        <v>31</v>
      </c>
    </row>
    <row r="132" spans="1:10" x14ac:dyDescent="0.35">
      <c r="A132" t="s">
        <v>133</v>
      </c>
      <c r="B132" t="s">
        <v>3</v>
      </c>
      <c r="C132">
        <v>1946</v>
      </c>
      <c r="D132">
        <v>1999</v>
      </c>
      <c r="E132">
        <v>1987</v>
      </c>
      <c r="G132">
        <v>0</v>
      </c>
      <c r="H132">
        <v>28</v>
      </c>
      <c r="I132" s="1">
        <f t="shared" si="10"/>
        <v>41</v>
      </c>
      <c r="J132" s="1">
        <f t="shared" si="11"/>
        <v>12</v>
      </c>
    </row>
    <row r="133" spans="1:10" x14ac:dyDescent="0.35">
      <c r="A133" t="s">
        <v>134</v>
      </c>
      <c r="B133" t="s">
        <v>3</v>
      </c>
      <c r="C133">
        <v>1936</v>
      </c>
      <c r="D133">
        <v>2000</v>
      </c>
      <c r="E133">
        <v>1977</v>
      </c>
      <c r="G133">
        <v>0</v>
      </c>
      <c r="H133">
        <v>25</v>
      </c>
      <c r="I133" s="1">
        <f t="shared" si="10"/>
        <v>41</v>
      </c>
      <c r="J133" s="1">
        <f t="shared" si="11"/>
        <v>23</v>
      </c>
    </row>
    <row r="134" spans="1:10" x14ac:dyDescent="0.35">
      <c r="A134" t="s">
        <v>135</v>
      </c>
      <c r="B134" t="s">
        <v>3</v>
      </c>
      <c r="C134">
        <v>1927</v>
      </c>
      <c r="D134">
        <v>2000</v>
      </c>
      <c r="E134">
        <v>1977</v>
      </c>
      <c r="G134">
        <v>0</v>
      </c>
      <c r="H134">
        <v>26</v>
      </c>
      <c r="I134" s="1">
        <f t="shared" si="10"/>
        <v>50</v>
      </c>
      <c r="J134" s="1">
        <f t="shared" si="11"/>
        <v>23</v>
      </c>
    </row>
    <row r="135" spans="1:10" x14ac:dyDescent="0.35">
      <c r="A135" t="s">
        <v>136</v>
      </c>
      <c r="B135" t="s">
        <v>3</v>
      </c>
      <c r="C135">
        <v>1936</v>
      </c>
      <c r="D135">
        <v>2000</v>
      </c>
      <c r="E135">
        <v>1977</v>
      </c>
      <c r="G135">
        <v>0</v>
      </c>
      <c r="H135">
        <v>30</v>
      </c>
      <c r="I135" s="1">
        <f t="shared" si="10"/>
        <v>41</v>
      </c>
      <c r="J135" s="1">
        <f t="shared" si="11"/>
        <v>23</v>
      </c>
    </row>
    <row r="136" spans="1:10" x14ac:dyDescent="0.35">
      <c r="A136" t="s">
        <v>137</v>
      </c>
      <c r="B136" t="s">
        <v>3</v>
      </c>
      <c r="C136">
        <v>1917</v>
      </c>
      <c r="D136">
        <v>2001</v>
      </c>
      <c r="E136">
        <v>1968</v>
      </c>
      <c r="G136">
        <v>0</v>
      </c>
      <c r="H136">
        <v>25</v>
      </c>
      <c r="I136" s="1">
        <f t="shared" si="10"/>
        <v>51</v>
      </c>
      <c r="J136" s="1">
        <f t="shared" si="11"/>
        <v>33</v>
      </c>
    </row>
    <row r="137" spans="1:10" x14ac:dyDescent="0.35">
      <c r="A137" t="s">
        <v>138</v>
      </c>
      <c r="B137" t="s">
        <v>3</v>
      </c>
      <c r="C137">
        <v>1938</v>
      </c>
      <c r="D137">
        <v>2001</v>
      </c>
      <c r="E137">
        <v>1980</v>
      </c>
      <c r="G137">
        <v>0</v>
      </c>
      <c r="H137">
        <v>29</v>
      </c>
      <c r="I137" s="1">
        <f t="shared" si="10"/>
        <v>42</v>
      </c>
      <c r="J137" s="1">
        <f t="shared" si="11"/>
        <v>21</v>
      </c>
    </row>
    <row r="138" spans="1:10" x14ac:dyDescent="0.35">
      <c r="A138" t="s">
        <v>139</v>
      </c>
      <c r="B138" t="s">
        <v>3</v>
      </c>
      <c r="C138">
        <v>1941</v>
      </c>
      <c r="D138">
        <v>2001</v>
      </c>
      <c r="E138">
        <v>1980</v>
      </c>
      <c r="G138">
        <v>0</v>
      </c>
      <c r="H138">
        <v>27</v>
      </c>
      <c r="I138" s="1">
        <f t="shared" si="10"/>
        <v>39</v>
      </c>
      <c r="J138" s="1">
        <f t="shared" si="11"/>
        <v>21</v>
      </c>
    </row>
    <row r="139" spans="1:10" x14ac:dyDescent="0.35">
      <c r="A139" t="s">
        <v>140</v>
      </c>
      <c r="B139" t="s">
        <v>3</v>
      </c>
      <c r="C139">
        <v>1917</v>
      </c>
      <c r="D139">
        <v>2002</v>
      </c>
      <c r="E139">
        <v>1988</v>
      </c>
      <c r="G139">
        <v>1</v>
      </c>
      <c r="H139">
        <v>23</v>
      </c>
      <c r="I139" s="1">
        <f t="shared" si="10"/>
        <v>71</v>
      </c>
      <c r="J139" s="1">
        <f t="shared" si="11"/>
        <v>14</v>
      </c>
    </row>
    <row r="140" spans="1:10" x14ac:dyDescent="0.35">
      <c r="A140" t="s">
        <v>141</v>
      </c>
      <c r="B140" t="s">
        <v>3</v>
      </c>
      <c r="C140">
        <v>1959</v>
      </c>
      <c r="D140">
        <v>2002</v>
      </c>
      <c r="E140">
        <v>1986</v>
      </c>
      <c r="G140">
        <v>0</v>
      </c>
      <c r="H140">
        <v>24</v>
      </c>
      <c r="I140" s="1">
        <f t="shared" si="10"/>
        <v>27</v>
      </c>
      <c r="J140" s="1">
        <f t="shared" si="11"/>
        <v>16</v>
      </c>
    </row>
    <row r="141" spans="1:10" x14ac:dyDescent="0.35">
      <c r="A141" t="s">
        <v>142</v>
      </c>
      <c r="B141" t="s">
        <v>3</v>
      </c>
      <c r="C141">
        <v>1938</v>
      </c>
      <c r="D141">
        <v>2002</v>
      </c>
      <c r="E141">
        <v>1979</v>
      </c>
      <c r="G141">
        <v>0</v>
      </c>
      <c r="H141">
        <v>26</v>
      </c>
      <c r="I141" s="1">
        <f t="shared" si="10"/>
        <v>41</v>
      </c>
      <c r="J141" s="1">
        <f t="shared" si="11"/>
        <v>23</v>
      </c>
    </row>
    <row r="142" spans="1:10" x14ac:dyDescent="0.35">
      <c r="A142" t="s">
        <v>143</v>
      </c>
      <c r="B142" t="s">
        <v>3</v>
      </c>
      <c r="C142">
        <v>1949</v>
      </c>
      <c r="D142">
        <v>2003</v>
      </c>
      <c r="E142">
        <v>1991</v>
      </c>
      <c r="G142">
        <v>0</v>
      </c>
      <c r="H142">
        <v>25</v>
      </c>
      <c r="I142" s="1">
        <f t="shared" si="10"/>
        <v>42</v>
      </c>
      <c r="J142" s="1">
        <f t="shared" si="11"/>
        <v>12</v>
      </c>
    </row>
    <row r="143" spans="1:10" x14ac:dyDescent="0.35">
      <c r="A143" t="s">
        <v>144</v>
      </c>
      <c r="B143" t="s">
        <v>3</v>
      </c>
      <c r="C143">
        <v>1956</v>
      </c>
      <c r="D143">
        <v>2003</v>
      </c>
      <c r="E143">
        <v>1998</v>
      </c>
      <c r="G143">
        <v>0</v>
      </c>
      <c r="H143">
        <v>26</v>
      </c>
      <c r="I143" s="1">
        <f t="shared" si="10"/>
        <v>42</v>
      </c>
      <c r="J143" s="1">
        <f t="shared" si="11"/>
        <v>5</v>
      </c>
    </row>
    <row r="144" spans="1:10" x14ac:dyDescent="0.35">
      <c r="A144" t="s">
        <v>145</v>
      </c>
      <c r="B144" t="s">
        <v>3</v>
      </c>
      <c r="C144">
        <v>1947</v>
      </c>
      <c r="D144">
        <v>2004</v>
      </c>
      <c r="E144">
        <v>1983</v>
      </c>
      <c r="G144">
        <v>0</v>
      </c>
      <c r="H144">
        <v>27</v>
      </c>
      <c r="I144" s="1">
        <f t="shared" si="10"/>
        <v>36</v>
      </c>
      <c r="J144" s="1">
        <f t="shared" si="11"/>
        <v>21</v>
      </c>
    </row>
    <row r="145" spans="1:10" x14ac:dyDescent="0.35">
      <c r="A145" t="s">
        <v>146</v>
      </c>
      <c r="B145" t="s">
        <v>3</v>
      </c>
      <c r="C145">
        <v>1937</v>
      </c>
      <c r="D145">
        <v>2004</v>
      </c>
      <c r="E145">
        <v>1983</v>
      </c>
      <c r="G145">
        <v>0</v>
      </c>
      <c r="H145">
        <v>28</v>
      </c>
      <c r="I145" s="1">
        <f t="shared" si="10"/>
        <v>46</v>
      </c>
      <c r="J145" s="1">
        <f t="shared" si="11"/>
        <v>21</v>
      </c>
    </row>
    <row r="146" spans="1:10" x14ac:dyDescent="0.35">
      <c r="A146" t="s">
        <v>147</v>
      </c>
      <c r="B146" t="s">
        <v>3</v>
      </c>
      <c r="C146">
        <v>1926</v>
      </c>
      <c r="D146">
        <v>2004</v>
      </c>
      <c r="E146">
        <v>1983</v>
      </c>
      <c r="G146">
        <v>0</v>
      </c>
      <c r="H146">
        <v>26</v>
      </c>
      <c r="I146" s="1">
        <f t="shared" si="10"/>
        <v>57</v>
      </c>
      <c r="J146" s="1">
        <f t="shared" si="11"/>
        <v>21</v>
      </c>
    </row>
    <row r="147" spans="1:10" x14ac:dyDescent="0.35">
      <c r="A147" t="s">
        <v>148</v>
      </c>
      <c r="B147" t="s">
        <v>3</v>
      </c>
      <c r="C147">
        <v>1930</v>
      </c>
      <c r="D147">
        <v>2005</v>
      </c>
      <c r="E147">
        <v>1971</v>
      </c>
      <c r="G147">
        <v>0</v>
      </c>
      <c r="H147">
        <v>24</v>
      </c>
      <c r="I147" s="1">
        <f t="shared" si="10"/>
        <v>41</v>
      </c>
      <c r="J147" s="1">
        <f t="shared" si="11"/>
        <v>34</v>
      </c>
    </row>
    <row r="148" spans="1:10" x14ac:dyDescent="0.35">
      <c r="A148" t="s">
        <v>149</v>
      </c>
      <c r="B148" t="s">
        <v>3</v>
      </c>
      <c r="C148">
        <v>1942</v>
      </c>
      <c r="D148">
        <v>2005</v>
      </c>
      <c r="E148">
        <v>1992</v>
      </c>
      <c r="G148">
        <v>0</v>
      </c>
      <c r="H148">
        <v>26</v>
      </c>
      <c r="I148" s="1">
        <f t="shared" si="10"/>
        <v>50</v>
      </c>
      <c r="J148" s="1">
        <f t="shared" si="11"/>
        <v>13</v>
      </c>
    </row>
    <row r="149" spans="1:10" x14ac:dyDescent="0.35">
      <c r="A149" t="s">
        <v>150</v>
      </c>
      <c r="B149" t="s">
        <v>3</v>
      </c>
      <c r="C149">
        <v>1945</v>
      </c>
      <c r="D149">
        <v>2005</v>
      </c>
      <c r="E149">
        <v>1990</v>
      </c>
      <c r="G149">
        <v>0</v>
      </c>
      <c r="H149">
        <v>26</v>
      </c>
      <c r="I149" s="1">
        <f t="shared" si="10"/>
        <v>45</v>
      </c>
      <c r="J149" s="1">
        <f t="shared" si="11"/>
        <v>15</v>
      </c>
    </row>
    <row r="150" spans="1:10" x14ac:dyDescent="0.35">
      <c r="A150" t="s">
        <v>151</v>
      </c>
      <c r="B150" t="s">
        <v>3</v>
      </c>
      <c r="C150">
        <v>1947</v>
      </c>
      <c r="D150">
        <v>2006</v>
      </c>
      <c r="E150">
        <v>2001</v>
      </c>
      <c r="G150">
        <v>0</v>
      </c>
      <c r="H150">
        <v>25</v>
      </c>
      <c r="I150" s="1">
        <f t="shared" si="10"/>
        <v>54</v>
      </c>
      <c r="J150" s="1">
        <f t="shared" si="11"/>
        <v>5</v>
      </c>
    </row>
    <row r="151" spans="1:10" x14ac:dyDescent="0.35">
      <c r="A151" t="s">
        <v>152</v>
      </c>
      <c r="B151" t="s">
        <v>3</v>
      </c>
      <c r="C151">
        <v>1936</v>
      </c>
      <c r="D151">
        <v>2007</v>
      </c>
      <c r="E151">
        <v>1974</v>
      </c>
      <c r="G151">
        <v>0</v>
      </c>
      <c r="H151">
        <v>29</v>
      </c>
      <c r="I151" s="1">
        <f t="shared" si="10"/>
        <v>38</v>
      </c>
      <c r="J151" s="1">
        <f t="shared" si="11"/>
        <v>33</v>
      </c>
    </row>
    <row r="152" spans="1:10" x14ac:dyDescent="0.35">
      <c r="A152" t="s">
        <v>153</v>
      </c>
      <c r="B152" t="s">
        <v>3</v>
      </c>
      <c r="C152">
        <v>1947</v>
      </c>
      <c r="D152">
        <v>2008</v>
      </c>
      <c r="E152">
        <v>1994</v>
      </c>
      <c r="G152">
        <v>0</v>
      </c>
      <c r="H152">
        <v>30</v>
      </c>
      <c r="I152" s="1">
        <f t="shared" si="10"/>
        <v>47</v>
      </c>
      <c r="J152" s="1">
        <f t="shared" si="11"/>
        <v>14</v>
      </c>
    </row>
    <row r="153" spans="1:10" x14ac:dyDescent="0.35">
      <c r="A153" t="s">
        <v>154</v>
      </c>
      <c r="B153" t="s">
        <v>3</v>
      </c>
      <c r="C153">
        <v>1928</v>
      </c>
      <c r="D153">
        <v>2008</v>
      </c>
      <c r="E153">
        <v>1962</v>
      </c>
      <c r="G153">
        <v>0</v>
      </c>
      <c r="H153">
        <v>32</v>
      </c>
      <c r="I153" s="1">
        <f t="shared" si="10"/>
        <v>34</v>
      </c>
      <c r="J153" s="1">
        <f t="shared" si="11"/>
        <v>46</v>
      </c>
    </row>
    <row r="154" spans="1:10" x14ac:dyDescent="0.35">
      <c r="A154" t="s">
        <v>155</v>
      </c>
      <c r="B154" t="s">
        <v>3</v>
      </c>
      <c r="C154">
        <v>1952</v>
      </c>
      <c r="D154">
        <v>2008</v>
      </c>
      <c r="E154">
        <v>1996</v>
      </c>
      <c r="G154">
        <v>0</v>
      </c>
      <c r="H154">
        <v>25</v>
      </c>
      <c r="I154" s="1">
        <f t="shared" si="10"/>
        <v>44</v>
      </c>
      <c r="J154" s="1">
        <f t="shared" si="11"/>
        <v>12</v>
      </c>
    </row>
    <row r="155" spans="1:10" x14ac:dyDescent="0.35">
      <c r="A155" t="s">
        <v>156</v>
      </c>
      <c r="B155" t="s">
        <v>157</v>
      </c>
      <c r="C155">
        <v>1854</v>
      </c>
      <c r="D155">
        <v>1901</v>
      </c>
      <c r="E155">
        <v>1890</v>
      </c>
      <c r="F155">
        <v>1917</v>
      </c>
      <c r="G155">
        <v>0</v>
      </c>
      <c r="H155">
        <v>26</v>
      </c>
      <c r="I155" s="1">
        <f t="shared" si="10"/>
        <v>36</v>
      </c>
      <c r="J155" s="1">
        <f t="shared" si="11"/>
        <v>11</v>
      </c>
    </row>
    <row r="156" spans="1:10" x14ac:dyDescent="0.35">
      <c r="A156" t="s">
        <v>158</v>
      </c>
      <c r="B156" t="s">
        <v>157</v>
      </c>
      <c r="C156">
        <v>1857</v>
      </c>
      <c r="D156">
        <v>1902</v>
      </c>
      <c r="E156">
        <v>1897</v>
      </c>
      <c r="F156">
        <v>1932</v>
      </c>
      <c r="G156">
        <v>0</v>
      </c>
      <c r="H156">
        <v>22</v>
      </c>
      <c r="I156" s="1">
        <f t="shared" si="10"/>
        <v>40</v>
      </c>
      <c r="J156" s="1">
        <f t="shared" si="11"/>
        <v>5</v>
      </c>
    </row>
    <row r="157" spans="1:10" x14ac:dyDescent="0.35">
      <c r="A157" t="s">
        <v>159</v>
      </c>
      <c r="B157" t="s">
        <v>157</v>
      </c>
      <c r="C157">
        <v>1860</v>
      </c>
      <c r="D157">
        <v>1903</v>
      </c>
      <c r="E157">
        <v>1895</v>
      </c>
      <c r="F157">
        <v>1904</v>
      </c>
      <c r="G157">
        <v>0</v>
      </c>
      <c r="H157">
        <v>30</v>
      </c>
      <c r="I157" s="1">
        <f t="shared" si="10"/>
        <v>35</v>
      </c>
      <c r="J157" s="1">
        <f t="shared" si="11"/>
        <v>8</v>
      </c>
    </row>
    <row r="158" spans="1:10" x14ac:dyDescent="0.35">
      <c r="A158" t="s">
        <v>160</v>
      </c>
      <c r="B158" t="s">
        <v>157</v>
      </c>
      <c r="C158">
        <v>1849</v>
      </c>
      <c r="D158">
        <v>1904</v>
      </c>
      <c r="E158">
        <v>1895</v>
      </c>
      <c r="F158">
        <v>1936</v>
      </c>
      <c r="G158">
        <v>0</v>
      </c>
      <c r="H158">
        <v>34</v>
      </c>
      <c r="I158" s="1">
        <f t="shared" si="10"/>
        <v>46</v>
      </c>
      <c r="J158" s="1">
        <f t="shared" si="11"/>
        <v>9</v>
      </c>
    </row>
    <row r="159" spans="1:10" x14ac:dyDescent="0.35">
      <c r="A159" t="s">
        <v>161</v>
      </c>
      <c r="B159" t="s">
        <v>157</v>
      </c>
      <c r="C159">
        <v>1843</v>
      </c>
      <c r="D159">
        <v>1905</v>
      </c>
      <c r="E159">
        <v>1882</v>
      </c>
      <c r="F159">
        <v>1910</v>
      </c>
      <c r="G159">
        <v>0</v>
      </c>
      <c r="H159">
        <v>23</v>
      </c>
      <c r="I159" s="1">
        <f t="shared" si="10"/>
        <v>39</v>
      </c>
      <c r="J159" s="1">
        <f t="shared" si="11"/>
        <v>23</v>
      </c>
    </row>
    <row r="160" spans="1:10" x14ac:dyDescent="0.35">
      <c r="A160" t="s">
        <v>162</v>
      </c>
      <c r="B160" t="s">
        <v>157</v>
      </c>
      <c r="C160">
        <v>1852</v>
      </c>
      <c r="D160">
        <v>1906</v>
      </c>
      <c r="E160">
        <v>1889</v>
      </c>
      <c r="F160">
        <v>1934</v>
      </c>
      <c r="G160">
        <v>1</v>
      </c>
      <c r="H160">
        <v>25</v>
      </c>
      <c r="I160" s="1">
        <f t="shared" si="10"/>
        <v>37</v>
      </c>
      <c r="J160" s="1">
        <f t="shared" si="11"/>
        <v>17</v>
      </c>
    </row>
    <row r="161" spans="1:10" x14ac:dyDescent="0.35">
      <c r="A161" t="s">
        <v>163</v>
      </c>
      <c r="B161" t="s">
        <v>157</v>
      </c>
      <c r="C161">
        <v>1843</v>
      </c>
      <c r="D161">
        <v>1906</v>
      </c>
      <c r="E161">
        <v>1890</v>
      </c>
      <c r="F161">
        <v>1926</v>
      </c>
      <c r="G161">
        <v>0</v>
      </c>
      <c r="H161">
        <v>22</v>
      </c>
      <c r="I161" s="1">
        <f t="shared" si="10"/>
        <v>47</v>
      </c>
      <c r="J161" s="1">
        <f t="shared" si="11"/>
        <v>16</v>
      </c>
    </row>
    <row r="162" spans="1:10" x14ac:dyDescent="0.35">
      <c r="A162" t="s">
        <v>164</v>
      </c>
      <c r="B162" t="s">
        <v>157</v>
      </c>
      <c r="C162">
        <v>1845</v>
      </c>
      <c r="D162">
        <v>1907</v>
      </c>
      <c r="E162">
        <v>1884</v>
      </c>
      <c r="F162">
        <v>1922</v>
      </c>
      <c r="G162">
        <v>0</v>
      </c>
      <c r="H162">
        <v>22</v>
      </c>
      <c r="I162" s="1">
        <f t="shared" si="10"/>
        <v>39</v>
      </c>
      <c r="J162" s="1">
        <f t="shared" si="11"/>
        <v>23</v>
      </c>
    </row>
    <row r="163" spans="1:10" x14ac:dyDescent="0.35">
      <c r="A163" t="s">
        <v>165</v>
      </c>
      <c r="B163" t="s">
        <v>157</v>
      </c>
      <c r="C163">
        <v>1854</v>
      </c>
      <c r="D163">
        <v>1908</v>
      </c>
      <c r="E163">
        <v>1896</v>
      </c>
      <c r="F163">
        <v>1915</v>
      </c>
      <c r="G163">
        <v>0</v>
      </c>
      <c r="H163">
        <v>24</v>
      </c>
      <c r="I163" s="1">
        <f t="shared" si="10"/>
        <v>42</v>
      </c>
      <c r="J163" s="1">
        <f t="shared" si="11"/>
        <v>12</v>
      </c>
    </row>
    <row r="164" spans="1:10" x14ac:dyDescent="0.35">
      <c r="A164" t="s">
        <v>166</v>
      </c>
      <c r="B164" t="s">
        <v>157</v>
      </c>
      <c r="C164">
        <v>1845</v>
      </c>
      <c r="D164">
        <v>1908</v>
      </c>
      <c r="E164">
        <v>1883</v>
      </c>
      <c r="F164">
        <v>1916</v>
      </c>
      <c r="G164">
        <v>0</v>
      </c>
      <c r="H164">
        <v>22</v>
      </c>
      <c r="I164" s="1">
        <f t="shared" si="10"/>
        <v>38</v>
      </c>
      <c r="J164" s="1">
        <f t="shared" si="11"/>
        <v>25</v>
      </c>
    </row>
    <row r="165" spans="1:10" x14ac:dyDescent="0.35">
      <c r="A165" t="s">
        <v>167</v>
      </c>
      <c r="B165" t="s">
        <v>157</v>
      </c>
      <c r="C165">
        <v>1841</v>
      </c>
      <c r="D165">
        <v>1909</v>
      </c>
      <c r="E165">
        <v>1883</v>
      </c>
      <c r="F165">
        <v>1917</v>
      </c>
      <c r="G165">
        <v>0</v>
      </c>
      <c r="H165">
        <v>24</v>
      </c>
      <c r="I165" s="1">
        <f t="shared" si="10"/>
        <v>42</v>
      </c>
      <c r="J165" s="1">
        <f t="shared" si="11"/>
        <v>26</v>
      </c>
    </row>
    <row r="166" spans="1:10" x14ac:dyDescent="0.35">
      <c r="A166" t="s">
        <v>168</v>
      </c>
      <c r="B166" t="s">
        <v>157</v>
      </c>
      <c r="C166">
        <v>1853</v>
      </c>
      <c r="D166">
        <v>1910</v>
      </c>
      <c r="E166">
        <v>1881</v>
      </c>
      <c r="F166">
        <v>1927</v>
      </c>
      <c r="G166">
        <v>0</v>
      </c>
      <c r="H166">
        <v>25</v>
      </c>
      <c r="I166" s="1">
        <f t="shared" si="10"/>
        <v>28</v>
      </c>
      <c r="J166" s="1">
        <f t="shared" si="11"/>
        <v>29</v>
      </c>
    </row>
    <row r="167" spans="1:10" x14ac:dyDescent="0.35">
      <c r="A167" t="s">
        <v>169</v>
      </c>
      <c r="B167" t="s">
        <v>157</v>
      </c>
      <c r="C167">
        <v>1862</v>
      </c>
      <c r="D167">
        <v>1911</v>
      </c>
      <c r="E167">
        <v>1903</v>
      </c>
      <c r="F167">
        <v>1930</v>
      </c>
      <c r="G167">
        <v>0</v>
      </c>
      <c r="H167">
        <v>28</v>
      </c>
      <c r="I167" s="1">
        <f t="shared" si="10"/>
        <v>41</v>
      </c>
      <c r="J167" s="1">
        <f t="shared" si="11"/>
        <v>8</v>
      </c>
    </row>
    <row r="168" spans="1:10" x14ac:dyDescent="0.35">
      <c r="A168" t="s">
        <v>170</v>
      </c>
      <c r="B168" t="s">
        <v>157</v>
      </c>
      <c r="C168">
        <v>1873</v>
      </c>
      <c r="D168">
        <v>1912</v>
      </c>
      <c r="E168">
        <v>1902</v>
      </c>
      <c r="F168">
        <v>1944</v>
      </c>
      <c r="G168">
        <v>0</v>
      </c>
      <c r="H168">
        <v>27</v>
      </c>
      <c r="I168" s="1">
        <f t="shared" si="10"/>
        <v>29</v>
      </c>
      <c r="J168" s="1">
        <f t="shared" si="11"/>
        <v>10</v>
      </c>
    </row>
    <row r="169" spans="1:10" x14ac:dyDescent="0.35">
      <c r="A169" t="s">
        <v>171</v>
      </c>
      <c r="B169" t="s">
        <v>157</v>
      </c>
      <c r="C169">
        <v>1850</v>
      </c>
      <c r="D169">
        <v>1913</v>
      </c>
      <c r="E169">
        <v>1902</v>
      </c>
      <c r="F169">
        <v>1935</v>
      </c>
      <c r="G169">
        <v>0</v>
      </c>
      <c r="H169">
        <v>28</v>
      </c>
      <c r="I169" s="1">
        <f t="shared" si="10"/>
        <v>52</v>
      </c>
      <c r="J169" s="1">
        <f t="shared" si="11"/>
        <v>11</v>
      </c>
    </row>
    <row r="170" spans="1:10" x14ac:dyDescent="0.35">
      <c r="A170" t="s">
        <v>172</v>
      </c>
      <c r="B170" t="s">
        <v>157</v>
      </c>
      <c r="C170">
        <v>1876</v>
      </c>
      <c r="D170">
        <v>1914</v>
      </c>
      <c r="E170">
        <v>1905</v>
      </c>
      <c r="F170">
        <v>1936</v>
      </c>
      <c r="G170">
        <v>0</v>
      </c>
      <c r="H170">
        <v>24</v>
      </c>
      <c r="I170" s="1">
        <f t="shared" si="10"/>
        <v>29</v>
      </c>
      <c r="J170" s="1">
        <f t="shared" si="11"/>
        <v>9</v>
      </c>
    </row>
    <row r="171" spans="1:10" x14ac:dyDescent="0.35">
      <c r="A171" t="s">
        <v>173</v>
      </c>
      <c r="B171" t="s">
        <v>157</v>
      </c>
      <c r="C171">
        <v>1870</v>
      </c>
      <c r="D171">
        <v>1919</v>
      </c>
      <c r="E171">
        <v>1900</v>
      </c>
      <c r="F171">
        <v>1961</v>
      </c>
      <c r="G171">
        <v>0</v>
      </c>
      <c r="H171">
        <v>22</v>
      </c>
      <c r="I171" s="1">
        <f t="shared" si="10"/>
        <v>30</v>
      </c>
      <c r="J171" s="1">
        <f t="shared" si="11"/>
        <v>19</v>
      </c>
    </row>
    <row r="172" spans="1:10" x14ac:dyDescent="0.35">
      <c r="A172" t="s">
        <v>174</v>
      </c>
      <c r="B172" t="s">
        <v>157</v>
      </c>
      <c r="C172">
        <v>1874</v>
      </c>
      <c r="D172">
        <v>1920</v>
      </c>
      <c r="E172">
        <v>1910</v>
      </c>
      <c r="F172">
        <v>1949</v>
      </c>
      <c r="G172">
        <v>0</v>
      </c>
      <c r="H172">
        <v>29</v>
      </c>
      <c r="I172" s="1">
        <f t="shared" si="10"/>
        <v>36</v>
      </c>
      <c r="J172" s="1">
        <f t="shared" si="11"/>
        <v>10</v>
      </c>
    </row>
    <row r="173" spans="1:10" x14ac:dyDescent="0.35">
      <c r="A173" t="s">
        <v>175</v>
      </c>
      <c r="B173" t="s">
        <v>157</v>
      </c>
      <c r="C173">
        <v>1886</v>
      </c>
      <c r="D173">
        <v>1922</v>
      </c>
      <c r="E173">
        <v>1912</v>
      </c>
      <c r="F173">
        <v>1977</v>
      </c>
      <c r="G173">
        <v>0</v>
      </c>
      <c r="H173">
        <v>21</v>
      </c>
      <c r="I173" s="1">
        <f t="shared" si="10"/>
        <v>26</v>
      </c>
      <c r="J173" s="1">
        <f t="shared" si="11"/>
        <v>10</v>
      </c>
    </row>
    <row r="174" spans="1:10" x14ac:dyDescent="0.35">
      <c r="A174" t="s">
        <v>176</v>
      </c>
      <c r="B174" t="s">
        <v>157</v>
      </c>
      <c r="C174">
        <v>1884</v>
      </c>
      <c r="D174">
        <v>1922</v>
      </c>
      <c r="E174">
        <v>1919</v>
      </c>
      <c r="F174">
        <v>1951</v>
      </c>
      <c r="G174">
        <v>0</v>
      </c>
      <c r="H174">
        <v>25</v>
      </c>
      <c r="I174" s="1">
        <f t="shared" si="10"/>
        <v>35</v>
      </c>
      <c r="J174" s="1">
        <f t="shared" si="11"/>
        <v>3</v>
      </c>
    </row>
    <row r="175" spans="1:10" x14ac:dyDescent="0.35">
      <c r="A175" t="s">
        <v>177</v>
      </c>
      <c r="B175" t="s">
        <v>157</v>
      </c>
      <c r="C175">
        <v>1891</v>
      </c>
      <c r="D175">
        <v>1923</v>
      </c>
      <c r="E175">
        <v>1920</v>
      </c>
      <c r="F175">
        <v>1941</v>
      </c>
      <c r="G175">
        <v>0</v>
      </c>
      <c r="H175">
        <v>31</v>
      </c>
      <c r="I175" s="1">
        <f t="shared" si="10"/>
        <v>29</v>
      </c>
      <c r="J175" s="1">
        <f t="shared" si="11"/>
        <v>3</v>
      </c>
    </row>
    <row r="176" spans="1:10" x14ac:dyDescent="0.35">
      <c r="A176" t="s">
        <v>178</v>
      </c>
      <c r="B176" t="s">
        <v>157</v>
      </c>
      <c r="C176">
        <v>1876</v>
      </c>
      <c r="D176">
        <v>1923</v>
      </c>
      <c r="E176">
        <v>1920</v>
      </c>
      <c r="F176">
        <v>1935</v>
      </c>
      <c r="G176">
        <v>0</v>
      </c>
      <c r="H176">
        <v>22</v>
      </c>
      <c r="I176" s="1">
        <f t="shared" si="10"/>
        <v>44</v>
      </c>
      <c r="J176" s="1">
        <f t="shared" si="11"/>
        <v>3</v>
      </c>
    </row>
    <row r="177" spans="1:10" x14ac:dyDescent="0.35">
      <c r="A177" t="s">
        <v>179</v>
      </c>
      <c r="B177" t="s">
        <v>157</v>
      </c>
      <c r="C177">
        <v>1860</v>
      </c>
      <c r="D177">
        <v>1924</v>
      </c>
      <c r="E177">
        <v>1910</v>
      </c>
      <c r="F177">
        <v>1927</v>
      </c>
      <c r="G177">
        <v>0</v>
      </c>
      <c r="H177">
        <v>25</v>
      </c>
      <c r="I177" s="1">
        <f t="shared" si="10"/>
        <v>50</v>
      </c>
      <c r="J177" s="1">
        <f t="shared" si="11"/>
        <v>14</v>
      </c>
    </row>
    <row r="178" spans="1:10" x14ac:dyDescent="0.35">
      <c r="A178" t="s">
        <v>180</v>
      </c>
      <c r="B178" t="s">
        <v>157</v>
      </c>
      <c r="C178">
        <v>1867</v>
      </c>
      <c r="D178">
        <v>1926</v>
      </c>
      <c r="E178">
        <v>1910</v>
      </c>
      <c r="F178">
        <v>1928</v>
      </c>
      <c r="G178">
        <v>0</v>
      </c>
      <c r="H178">
        <v>23</v>
      </c>
      <c r="I178" s="1">
        <f t="shared" si="10"/>
        <v>43</v>
      </c>
      <c r="J178" s="1">
        <f t="shared" si="11"/>
        <v>16</v>
      </c>
    </row>
    <row r="179" spans="1:10" x14ac:dyDescent="0.35">
      <c r="A179" t="s">
        <v>181</v>
      </c>
      <c r="B179" t="s">
        <v>157</v>
      </c>
      <c r="C179">
        <v>1857</v>
      </c>
      <c r="D179">
        <v>1927</v>
      </c>
      <c r="E179">
        <v>1917</v>
      </c>
      <c r="F179">
        <v>1940</v>
      </c>
      <c r="G179">
        <v>0</v>
      </c>
      <c r="H179">
        <v>23</v>
      </c>
      <c r="I179" s="1">
        <f t="shared" si="10"/>
        <v>60</v>
      </c>
      <c r="J179" s="1">
        <f t="shared" si="11"/>
        <v>10</v>
      </c>
    </row>
    <row r="180" spans="1:10" x14ac:dyDescent="0.35">
      <c r="A180" t="s">
        <v>182</v>
      </c>
      <c r="B180" t="s">
        <v>157</v>
      </c>
      <c r="C180">
        <v>1866</v>
      </c>
      <c r="D180">
        <v>1928</v>
      </c>
      <c r="E180">
        <v>1909</v>
      </c>
      <c r="F180">
        <v>1935</v>
      </c>
      <c r="G180">
        <v>1</v>
      </c>
      <c r="H180">
        <v>27</v>
      </c>
      <c r="I180" s="1">
        <f t="shared" si="10"/>
        <v>43</v>
      </c>
      <c r="J180" s="1">
        <f t="shared" si="11"/>
        <v>19</v>
      </c>
    </row>
    <row r="181" spans="1:10" x14ac:dyDescent="0.35">
      <c r="A181" t="s">
        <v>183</v>
      </c>
      <c r="B181" t="s">
        <v>157</v>
      </c>
      <c r="C181">
        <v>1858</v>
      </c>
      <c r="D181">
        <v>1929</v>
      </c>
      <c r="E181">
        <v>1890</v>
      </c>
      <c r="F181">
        <v>1930</v>
      </c>
      <c r="G181">
        <v>0</v>
      </c>
      <c r="H181">
        <v>25</v>
      </c>
      <c r="I181" s="1">
        <f t="shared" si="10"/>
        <v>32</v>
      </c>
      <c r="J181" s="1">
        <f t="shared" si="11"/>
        <v>39</v>
      </c>
    </row>
    <row r="182" spans="1:10" x14ac:dyDescent="0.35">
      <c r="A182" t="s">
        <v>184</v>
      </c>
      <c r="B182" t="s">
        <v>157</v>
      </c>
      <c r="C182">
        <v>1861</v>
      </c>
      <c r="D182">
        <v>1929</v>
      </c>
      <c r="E182">
        <v>1906</v>
      </c>
      <c r="F182">
        <v>1947</v>
      </c>
      <c r="G182">
        <v>0</v>
      </c>
      <c r="H182">
        <v>33</v>
      </c>
      <c r="I182" s="1">
        <f t="shared" si="10"/>
        <v>45</v>
      </c>
      <c r="J182" s="1">
        <f t="shared" si="11"/>
        <v>23</v>
      </c>
    </row>
    <row r="183" spans="1:10" x14ac:dyDescent="0.35">
      <c r="A183" t="s">
        <v>185</v>
      </c>
      <c r="B183" t="s">
        <v>157</v>
      </c>
      <c r="C183">
        <v>1868</v>
      </c>
      <c r="D183">
        <v>1930</v>
      </c>
      <c r="E183">
        <v>1901</v>
      </c>
      <c r="F183">
        <v>1943</v>
      </c>
      <c r="G183">
        <v>0</v>
      </c>
      <c r="H183">
        <v>23</v>
      </c>
      <c r="I183" s="1">
        <f t="shared" si="10"/>
        <v>33</v>
      </c>
      <c r="J183" s="1">
        <f t="shared" si="11"/>
        <v>29</v>
      </c>
    </row>
    <row r="184" spans="1:10" x14ac:dyDescent="0.35">
      <c r="A184" t="s">
        <v>186</v>
      </c>
      <c r="B184" t="s">
        <v>157</v>
      </c>
      <c r="C184">
        <v>1883</v>
      </c>
      <c r="D184">
        <v>1931</v>
      </c>
      <c r="E184">
        <v>1922</v>
      </c>
      <c r="F184">
        <v>1970</v>
      </c>
      <c r="G184">
        <v>0</v>
      </c>
      <c r="H184">
        <v>23</v>
      </c>
      <c r="I184" s="1">
        <f t="shared" si="10"/>
        <v>39</v>
      </c>
      <c r="J184" s="1">
        <f t="shared" si="11"/>
        <v>9</v>
      </c>
    </row>
    <row r="185" spans="1:10" x14ac:dyDescent="0.35">
      <c r="A185" t="s">
        <v>187</v>
      </c>
      <c r="B185" t="s">
        <v>157</v>
      </c>
      <c r="C185">
        <v>1889</v>
      </c>
      <c r="D185">
        <v>1932</v>
      </c>
      <c r="E185">
        <v>1928</v>
      </c>
      <c r="F185">
        <v>1977</v>
      </c>
      <c r="G185">
        <v>0</v>
      </c>
      <c r="H185">
        <v>26</v>
      </c>
      <c r="I185" s="1">
        <f t="shared" si="10"/>
        <v>39</v>
      </c>
      <c r="J185" s="1">
        <f t="shared" si="11"/>
        <v>4</v>
      </c>
    </row>
    <row r="186" spans="1:10" x14ac:dyDescent="0.35">
      <c r="A186" t="s">
        <v>188</v>
      </c>
      <c r="B186" t="s">
        <v>157</v>
      </c>
      <c r="C186">
        <v>1857</v>
      </c>
      <c r="D186">
        <v>1932</v>
      </c>
      <c r="E186">
        <v>1906</v>
      </c>
      <c r="F186">
        <v>1952</v>
      </c>
      <c r="G186">
        <v>0</v>
      </c>
      <c r="H186">
        <v>29</v>
      </c>
      <c r="I186" s="1">
        <f t="shared" si="10"/>
        <v>49</v>
      </c>
      <c r="J186" s="1">
        <f t="shared" si="11"/>
        <v>26</v>
      </c>
    </row>
    <row r="187" spans="1:10" x14ac:dyDescent="0.35">
      <c r="A187" t="s">
        <v>189</v>
      </c>
      <c r="B187" t="s">
        <v>157</v>
      </c>
      <c r="C187">
        <v>1866</v>
      </c>
      <c r="D187">
        <v>1933</v>
      </c>
      <c r="E187">
        <v>1912</v>
      </c>
      <c r="F187">
        <v>1945</v>
      </c>
      <c r="G187">
        <v>0</v>
      </c>
      <c r="H187">
        <v>25</v>
      </c>
      <c r="I187" s="1">
        <f t="shared" si="10"/>
        <v>46</v>
      </c>
      <c r="J187" s="1">
        <f t="shared" si="11"/>
        <v>21</v>
      </c>
    </row>
    <row r="188" spans="1:10" x14ac:dyDescent="0.35">
      <c r="A188" t="s">
        <v>190</v>
      </c>
      <c r="B188" t="s">
        <v>157</v>
      </c>
      <c r="C188">
        <v>1885</v>
      </c>
      <c r="D188">
        <v>1934</v>
      </c>
      <c r="E188">
        <v>1926</v>
      </c>
      <c r="F188">
        <v>1950</v>
      </c>
      <c r="G188">
        <v>0</v>
      </c>
      <c r="H188">
        <v>27</v>
      </c>
      <c r="I188" s="1">
        <f t="shared" si="10"/>
        <v>41</v>
      </c>
      <c r="J188" s="1">
        <f t="shared" si="11"/>
        <v>8</v>
      </c>
    </row>
    <row r="189" spans="1:10" x14ac:dyDescent="0.35">
      <c r="A189" t="s">
        <v>191</v>
      </c>
      <c r="B189" t="s">
        <v>157</v>
      </c>
      <c r="C189">
        <v>1892</v>
      </c>
      <c r="D189">
        <v>1934</v>
      </c>
      <c r="E189">
        <v>1926</v>
      </c>
      <c r="F189">
        <v>1987</v>
      </c>
      <c r="G189">
        <v>0</v>
      </c>
      <c r="H189">
        <v>30</v>
      </c>
      <c r="I189" s="1">
        <f t="shared" si="10"/>
        <v>34</v>
      </c>
      <c r="J189" s="1">
        <f t="shared" si="11"/>
        <v>8</v>
      </c>
    </row>
    <row r="190" spans="1:10" x14ac:dyDescent="0.35">
      <c r="A190" t="s">
        <v>192</v>
      </c>
      <c r="B190" t="s">
        <v>157</v>
      </c>
      <c r="C190">
        <v>1878</v>
      </c>
      <c r="D190">
        <v>1934</v>
      </c>
      <c r="E190">
        <v>1920</v>
      </c>
      <c r="F190">
        <v>1976</v>
      </c>
      <c r="G190">
        <v>0</v>
      </c>
      <c r="H190">
        <v>27</v>
      </c>
      <c r="I190" s="1">
        <f t="shared" si="10"/>
        <v>42</v>
      </c>
      <c r="J190" s="1">
        <f t="shared" si="11"/>
        <v>14</v>
      </c>
    </row>
    <row r="191" spans="1:10" x14ac:dyDescent="0.35">
      <c r="A191" t="s">
        <v>193</v>
      </c>
      <c r="B191" t="s">
        <v>157</v>
      </c>
      <c r="C191">
        <v>1869</v>
      </c>
      <c r="D191">
        <v>1935</v>
      </c>
      <c r="E191">
        <v>1924</v>
      </c>
      <c r="F191">
        <v>1941</v>
      </c>
      <c r="G191">
        <v>0</v>
      </c>
      <c r="H191">
        <v>26</v>
      </c>
      <c r="I191" s="1">
        <f t="shared" si="10"/>
        <v>55</v>
      </c>
      <c r="J191" s="1">
        <f t="shared" si="11"/>
        <v>11</v>
      </c>
    </row>
    <row r="192" spans="1:10" x14ac:dyDescent="0.35">
      <c r="A192" t="s">
        <v>194</v>
      </c>
      <c r="B192" t="s">
        <v>157</v>
      </c>
      <c r="C192">
        <v>1875</v>
      </c>
      <c r="D192">
        <v>1936</v>
      </c>
      <c r="E192">
        <v>1914</v>
      </c>
      <c r="F192">
        <v>1968</v>
      </c>
      <c r="G192">
        <v>0</v>
      </c>
      <c r="H192">
        <v>34</v>
      </c>
      <c r="I192" s="1">
        <f t="shared" si="10"/>
        <v>39</v>
      </c>
      <c r="J192" s="1">
        <f t="shared" si="11"/>
        <v>22</v>
      </c>
    </row>
    <row r="193" spans="1:10" x14ac:dyDescent="0.35">
      <c r="A193" t="s">
        <v>195</v>
      </c>
      <c r="B193" t="s">
        <v>157</v>
      </c>
      <c r="C193">
        <v>1873</v>
      </c>
      <c r="D193">
        <v>1936</v>
      </c>
      <c r="E193">
        <v>1921</v>
      </c>
      <c r="F193">
        <v>1961</v>
      </c>
      <c r="G193">
        <v>0</v>
      </c>
      <c r="H193">
        <v>23</v>
      </c>
      <c r="I193" s="1">
        <f t="shared" si="10"/>
        <v>48</v>
      </c>
      <c r="J193" s="1">
        <f t="shared" si="11"/>
        <v>15</v>
      </c>
    </row>
    <row r="194" spans="1:10" x14ac:dyDescent="0.35">
      <c r="A194" t="s">
        <v>196</v>
      </c>
      <c r="B194" t="s">
        <v>157</v>
      </c>
      <c r="C194">
        <v>1893</v>
      </c>
      <c r="D194">
        <v>1937</v>
      </c>
      <c r="E194">
        <v>1928</v>
      </c>
      <c r="F194">
        <v>1986</v>
      </c>
      <c r="G194">
        <v>0</v>
      </c>
      <c r="H194">
        <v>35</v>
      </c>
      <c r="I194" s="1">
        <f t="shared" si="10"/>
        <v>35</v>
      </c>
      <c r="J194" s="1">
        <f t="shared" si="11"/>
        <v>9</v>
      </c>
    </row>
    <row r="195" spans="1:10" x14ac:dyDescent="0.35">
      <c r="A195" t="s">
        <v>197</v>
      </c>
      <c r="B195" t="s">
        <v>157</v>
      </c>
      <c r="C195">
        <v>1892</v>
      </c>
      <c r="D195">
        <v>1938</v>
      </c>
      <c r="E195">
        <v>1928</v>
      </c>
      <c r="F195">
        <v>1968</v>
      </c>
      <c r="G195">
        <v>0</v>
      </c>
      <c r="H195">
        <v>28</v>
      </c>
      <c r="I195" s="1">
        <f t="shared" ref="I195:I258" si="12">E195-C195</f>
        <v>36</v>
      </c>
      <c r="J195" s="1">
        <f t="shared" ref="J195:J258" si="13">D195-E195</f>
        <v>10</v>
      </c>
    </row>
    <row r="196" spans="1:10" x14ac:dyDescent="0.35">
      <c r="A196" t="s">
        <v>198</v>
      </c>
      <c r="B196" t="s">
        <v>157</v>
      </c>
      <c r="C196">
        <v>1895</v>
      </c>
      <c r="D196">
        <v>1939</v>
      </c>
      <c r="E196">
        <v>1932</v>
      </c>
      <c r="F196">
        <v>1964</v>
      </c>
      <c r="G196">
        <v>0</v>
      </c>
      <c r="H196">
        <v>26</v>
      </c>
      <c r="I196" s="1">
        <f t="shared" si="12"/>
        <v>37</v>
      </c>
      <c r="J196" s="1">
        <f t="shared" si="13"/>
        <v>7</v>
      </c>
    </row>
    <row r="197" spans="1:10" x14ac:dyDescent="0.35">
      <c r="A197" t="s">
        <v>199</v>
      </c>
      <c r="B197" t="s">
        <v>157</v>
      </c>
      <c r="C197">
        <v>1895</v>
      </c>
      <c r="D197">
        <v>1943</v>
      </c>
      <c r="E197">
        <v>1934</v>
      </c>
      <c r="F197">
        <v>1976</v>
      </c>
      <c r="G197">
        <v>0</v>
      </c>
      <c r="H197">
        <v>39</v>
      </c>
      <c r="I197" s="1">
        <f t="shared" si="12"/>
        <v>39</v>
      </c>
      <c r="J197" s="1">
        <f t="shared" si="13"/>
        <v>9</v>
      </c>
    </row>
    <row r="198" spans="1:10" x14ac:dyDescent="0.35">
      <c r="A198" t="s">
        <v>200</v>
      </c>
      <c r="B198" t="s">
        <v>157</v>
      </c>
      <c r="C198">
        <v>1893</v>
      </c>
      <c r="D198">
        <v>1943</v>
      </c>
      <c r="E198">
        <v>1939</v>
      </c>
      <c r="F198">
        <v>1986</v>
      </c>
      <c r="G198">
        <v>0</v>
      </c>
      <c r="H198">
        <v>27</v>
      </c>
      <c r="I198" s="1">
        <f t="shared" si="12"/>
        <v>46</v>
      </c>
      <c r="J198" s="1">
        <f t="shared" si="13"/>
        <v>4</v>
      </c>
    </row>
    <row r="199" spans="1:10" x14ac:dyDescent="0.35">
      <c r="A199" t="s">
        <v>201</v>
      </c>
      <c r="B199" t="s">
        <v>157</v>
      </c>
      <c r="C199">
        <v>1874</v>
      </c>
      <c r="D199">
        <v>1944</v>
      </c>
      <c r="E199">
        <v>1922</v>
      </c>
      <c r="F199">
        <v>1965</v>
      </c>
      <c r="G199">
        <v>0</v>
      </c>
      <c r="H199">
        <v>25</v>
      </c>
      <c r="I199" s="1">
        <f t="shared" si="12"/>
        <v>48</v>
      </c>
      <c r="J199" s="1">
        <f t="shared" si="13"/>
        <v>22</v>
      </c>
    </row>
    <row r="200" spans="1:10" x14ac:dyDescent="0.35">
      <c r="A200" t="s">
        <v>202</v>
      </c>
      <c r="B200" t="s">
        <v>157</v>
      </c>
      <c r="C200">
        <v>1888</v>
      </c>
      <c r="D200">
        <v>1944</v>
      </c>
      <c r="E200">
        <v>1922</v>
      </c>
      <c r="F200">
        <v>1963</v>
      </c>
      <c r="G200">
        <v>0</v>
      </c>
      <c r="H200">
        <v>27</v>
      </c>
      <c r="I200" s="1">
        <f t="shared" si="12"/>
        <v>34</v>
      </c>
      <c r="J200" s="1">
        <f t="shared" si="13"/>
        <v>22</v>
      </c>
    </row>
    <row r="201" spans="1:10" x14ac:dyDescent="0.35">
      <c r="A201" t="s">
        <v>203</v>
      </c>
      <c r="B201" t="s">
        <v>157</v>
      </c>
      <c r="C201">
        <v>1906</v>
      </c>
      <c r="D201">
        <v>1945</v>
      </c>
      <c r="E201">
        <v>1940</v>
      </c>
      <c r="F201">
        <v>1979</v>
      </c>
      <c r="G201">
        <v>1</v>
      </c>
      <c r="H201">
        <v>24</v>
      </c>
      <c r="I201" s="1">
        <f t="shared" si="12"/>
        <v>34</v>
      </c>
      <c r="J201" s="1">
        <f t="shared" si="13"/>
        <v>5</v>
      </c>
    </row>
    <row r="202" spans="1:10" x14ac:dyDescent="0.35">
      <c r="A202" t="s">
        <v>204</v>
      </c>
      <c r="B202" t="s">
        <v>157</v>
      </c>
      <c r="C202">
        <v>1881</v>
      </c>
      <c r="D202">
        <v>1945</v>
      </c>
      <c r="E202">
        <v>1928</v>
      </c>
      <c r="F202">
        <v>1955</v>
      </c>
      <c r="G202">
        <v>0</v>
      </c>
      <c r="H202">
        <v>27</v>
      </c>
      <c r="I202" s="1">
        <f t="shared" si="12"/>
        <v>47</v>
      </c>
      <c r="J202" s="1">
        <f t="shared" si="13"/>
        <v>17</v>
      </c>
    </row>
    <row r="203" spans="1:10" x14ac:dyDescent="0.35">
      <c r="A203" t="s">
        <v>205</v>
      </c>
      <c r="B203" t="s">
        <v>157</v>
      </c>
      <c r="C203">
        <v>1898</v>
      </c>
      <c r="D203">
        <v>1945</v>
      </c>
      <c r="E203">
        <v>1940</v>
      </c>
      <c r="F203">
        <v>1968</v>
      </c>
      <c r="G203">
        <v>0</v>
      </c>
      <c r="H203">
        <v>29</v>
      </c>
      <c r="I203" s="1">
        <f t="shared" si="12"/>
        <v>42</v>
      </c>
      <c r="J203" s="1">
        <f t="shared" si="13"/>
        <v>5</v>
      </c>
    </row>
    <row r="204" spans="1:10" x14ac:dyDescent="0.35">
      <c r="A204" t="s">
        <v>206</v>
      </c>
      <c r="B204" t="s">
        <v>157</v>
      </c>
      <c r="C204">
        <v>1890</v>
      </c>
      <c r="D204">
        <v>1946</v>
      </c>
      <c r="E204">
        <v>1926</v>
      </c>
      <c r="F204">
        <v>1967</v>
      </c>
      <c r="G204">
        <v>0</v>
      </c>
      <c r="H204">
        <v>26</v>
      </c>
      <c r="I204" s="1">
        <f t="shared" si="12"/>
        <v>36</v>
      </c>
      <c r="J204" s="1">
        <f t="shared" si="13"/>
        <v>20</v>
      </c>
    </row>
    <row r="205" spans="1:10" x14ac:dyDescent="0.35">
      <c r="A205" t="s">
        <v>207</v>
      </c>
      <c r="B205" t="s">
        <v>157</v>
      </c>
      <c r="C205">
        <v>1896</v>
      </c>
      <c r="D205">
        <v>1947</v>
      </c>
      <c r="E205">
        <v>1936</v>
      </c>
      <c r="F205">
        <v>1984</v>
      </c>
      <c r="G205">
        <v>0</v>
      </c>
      <c r="H205">
        <v>24</v>
      </c>
      <c r="I205" s="1">
        <f t="shared" si="12"/>
        <v>40</v>
      </c>
      <c r="J205" s="1">
        <f t="shared" si="13"/>
        <v>11</v>
      </c>
    </row>
    <row r="206" spans="1:10" x14ac:dyDescent="0.35">
      <c r="A206" t="s">
        <v>208</v>
      </c>
      <c r="B206" t="s">
        <v>157</v>
      </c>
      <c r="C206">
        <v>1896</v>
      </c>
      <c r="D206">
        <v>1947</v>
      </c>
      <c r="E206">
        <v>1936</v>
      </c>
      <c r="F206">
        <v>1957</v>
      </c>
      <c r="G206">
        <v>0</v>
      </c>
      <c r="H206">
        <v>24</v>
      </c>
      <c r="I206" s="1">
        <f t="shared" si="12"/>
        <v>40</v>
      </c>
      <c r="J206" s="1">
        <f t="shared" si="13"/>
        <v>11</v>
      </c>
    </row>
    <row r="207" spans="1:10" x14ac:dyDescent="0.35">
      <c r="A207" t="s">
        <v>209</v>
      </c>
      <c r="B207" t="s">
        <v>157</v>
      </c>
      <c r="C207">
        <v>1887</v>
      </c>
      <c r="D207">
        <v>1947</v>
      </c>
      <c r="E207">
        <v>1933</v>
      </c>
      <c r="F207">
        <v>1971</v>
      </c>
      <c r="G207">
        <v>0</v>
      </c>
      <c r="H207">
        <v>23</v>
      </c>
      <c r="I207" s="1">
        <f t="shared" si="12"/>
        <v>46</v>
      </c>
      <c r="J207" s="1">
        <f t="shared" si="13"/>
        <v>14</v>
      </c>
    </row>
    <row r="208" spans="1:10" x14ac:dyDescent="0.35">
      <c r="A208" t="s">
        <v>210</v>
      </c>
      <c r="B208" t="s">
        <v>157</v>
      </c>
      <c r="C208">
        <v>1899</v>
      </c>
      <c r="D208">
        <v>1948</v>
      </c>
      <c r="E208">
        <v>1939</v>
      </c>
      <c r="F208">
        <v>1965</v>
      </c>
      <c r="G208">
        <v>0</v>
      </c>
      <c r="H208">
        <v>26</v>
      </c>
      <c r="I208" s="1">
        <f t="shared" si="12"/>
        <v>40</v>
      </c>
      <c r="J208" s="1">
        <f t="shared" si="13"/>
        <v>9</v>
      </c>
    </row>
    <row r="209" spans="1:10" x14ac:dyDescent="0.35">
      <c r="A209" t="s">
        <v>211</v>
      </c>
      <c r="B209" t="s">
        <v>157</v>
      </c>
      <c r="C209">
        <v>1874</v>
      </c>
      <c r="D209">
        <v>1949</v>
      </c>
      <c r="E209">
        <v>1936</v>
      </c>
      <c r="F209">
        <v>1955</v>
      </c>
      <c r="G209">
        <v>0</v>
      </c>
      <c r="H209">
        <v>28</v>
      </c>
      <c r="I209" s="1">
        <f t="shared" si="12"/>
        <v>62</v>
      </c>
      <c r="J209" s="1">
        <f t="shared" si="13"/>
        <v>13</v>
      </c>
    </row>
    <row r="210" spans="1:10" x14ac:dyDescent="0.35">
      <c r="A210" t="s">
        <v>212</v>
      </c>
      <c r="B210" t="s">
        <v>157</v>
      </c>
      <c r="C210">
        <v>1896</v>
      </c>
      <c r="D210">
        <v>1950</v>
      </c>
      <c r="E210">
        <v>1948</v>
      </c>
      <c r="F210">
        <v>1965</v>
      </c>
      <c r="G210">
        <v>0</v>
      </c>
      <c r="H210">
        <v>24</v>
      </c>
      <c r="I210" s="1">
        <f t="shared" si="12"/>
        <v>52</v>
      </c>
      <c r="J210" s="1">
        <f t="shared" si="13"/>
        <v>2</v>
      </c>
    </row>
    <row r="211" spans="1:10" x14ac:dyDescent="0.35">
      <c r="A211" t="s">
        <v>213</v>
      </c>
      <c r="B211" t="s">
        <v>157</v>
      </c>
      <c r="C211">
        <v>1886</v>
      </c>
      <c r="D211">
        <v>1950</v>
      </c>
      <c r="E211">
        <v>1939</v>
      </c>
      <c r="F211">
        <v>1972</v>
      </c>
      <c r="G211">
        <v>0</v>
      </c>
      <c r="H211">
        <v>24</v>
      </c>
      <c r="I211" s="1">
        <f t="shared" si="12"/>
        <v>53</v>
      </c>
      <c r="J211" s="1">
        <f t="shared" si="13"/>
        <v>11</v>
      </c>
    </row>
    <row r="212" spans="1:10" x14ac:dyDescent="0.35">
      <c r="A212" t="s">
        <v>214</v>
      </c>
      <c r="B212" t="s">
        <v>157</v>
      </c>
      <c r="C212">
        <v>1897</v>
      </c>
      <c r="D212">
        <v>1950</v>
      </c>
      <c r="E212">
        <v>1937</v>
      </c>
      <c r="F212">
        <v>1996</v>
      </c>
      <c r="G212">
        <v>0</v>
      </c>
      <c r="H212">
        <v>25</v>
      </c>
      <c r="I212" s="1">
        <f t="shared" si="12"/>
        <v>40</v>
      </c>
      <c r="J212" s="1">
        <f t="shared" si="13"/>
        <v>13</v>
      </c>
    </row>
    <row r="213" spans="1:10" x14ac:dyDescent="0.35">
      <c r="A213" t="s">
        <v>215</v>
      </c>
      <c r="B213" t="s">
        <v>157</v>
      </c>
      <c r="C213">
        <v>1899</v>
      </c>
      <c r="D213">
        <v>1951</v>
      </c>
      <c r="E213">
        <v>1927</v>
      </c>
      <c r="F213">
        <v>1972</v>
      </c>
      <c r="G213">
        <v>0</v>
      </c>
      <c r="H213">
        <v>23</v>
      </c>
      <c r="I213" s="1">
        <f t="shared" si="12"/>
        <v>28</v>
      </c>
      <c r="J213" s="1">
        <f t="shared" si="13"/>
        <v>24</v>
      </c>
    </row>
    <row r="214" spans="1:10" x14ac:dyDescent="0.35">
      <c r="A214" t="s">
        <v>216</v>
      </c>
      <c r="B214" t="s">
        <v>157</v>
      </c>
      <c r="C214">
        <v>1888</v>
      </c>
      <c r="D214">
        <v>1952</v>
      </c>
      <c r="E214">
        <v>1943</v>
      </c>
      <c r="F214">
        <v>1973</v>
      </c>
      <c r="G214">
        <v>0</v>
      </c>
      <c r="H214">
        <v>30</v>
      </c>
      <c r="I214" s="1">
        <f t="shared" si="12"/>
        <v>55</v>
      </c>
      <c r="J214" s="1">
        <f t="shared" si="13"/>
        <v>9</v>
      </c>
    </row>
    <row r="215" spans="1:10" x14ac:dyDescent="0.35">
      <c r="A215" t="s">
        <v>217</v>
      </c>
      <c r="B215" t="s">
        <v>157</v>
      </c>
      <c r="C215">
        <v>1900</v>
      </c>
      <c r="D215">
        <v>1953</v>
      </c>
      <c r="E215">
        <v>1937</v>
      </c>
      <c r="F215">
        <v>1981</v>
      </c>
      <c r="G215">
        <v>1</v>
      </c>
      <c r="H215">
        <v>25</v>
      </c>
      <c r="I215" s="1">
        <f t="shared" si="12"/>
        <v>37</v>
      </c>
      <c r="J215" s="1">
        <f t="shared" si="13"/>
        <v>16</v>
      </c>
    </row>
    <row r="216" spans="1:10" x14ac:dyDescent="0.35">
      <c r="A216" t="s">
        <v>218</v>
      </c>
      <c r="B216" t="s">
        <v>157</v>
      </c>
      <c r="C216">
        <v>1899</v>
      </c>
      <c r="D216">
        <v>1953</v>
      </c>
      <c r="E216">
        <v>1946</v>
      </c>
      <c r="F216">
        <v>1986</v>
      </c>
      <c r="G216">
        <v>0</v>
      </c>
      <c r="H216">
        <v>25</v>
      </c>
      <c r="I216" s="1">
        <f t="shared" si="12"/>
        <v>47</v>
      </c>
      <c r="J216" s="1">
        <f t="shared" si="13"/>
        <v>7</v>
      </c>
    </row>
    <row r="217" spans="1:10" x14ac:dyDescent="0.35">
      <c r="A217" t="s">
        <v>219</v>
      </c>
      <c r="B217" t="s">
        <v>157</v>
      </c>
      <c r="C217">
        <v>1897</v>
      </c>
      <c r="D217">
        <v>1954</v>
      </c>
      <c r="E217">
        <v>1949</v>
      </c>
      <c r="F217">
        <v>1985</v>
      </c>
      <c r="G217">
        <v>0</v>
      </c>
      <c r="H217">
        <v>33</v>
      </c>
      <c r="I217" s="1">
        <f t="shared" si="12"/>
        <v>52</v>
      </c>
      <c r="J217" s="1">
        <f t="shared" si="13"/>
        <v>5</v>
      </c>
    </row>
    <row r="218" spans="1:10" x14ac:dyDescent="0.35">
      <c r="A218" t="s">
        <v>220</v>
      </c>
      <c r="B218" t="s">
        <v>157</v>
      </c>
      <c r="C218">
        <v>1916</v>
      </c>
      <c r="D218">
        <v>1954</v>
      </c>
      <c r="E218">
        <v>1949</v>
      </c>
      <c r="F218">
        <v>2003</v>
      </c>
      <c r="G218">
        <v>0</v>
      </c>
      <c r="H218">
        <v>24</v>
      </c>
      <c r="I218" s="1">
        <f t="shared" si="12"/>
        <v>33</v>
      </c>
      <c r="J218" s="1">
        <f t="shared" si="13"/>
        <v>5</v>
      </c>
    </row>
    <row r="219" spans="1:10" x14ac:dyDescent="0.35">
      <c r="A219" t="s">
        <v>221</v>
      </c>
      <c r="B219" t="s">
        <v>157</v>
      </c>
      <c r="C219">
        <v>1915</v>
      </c>
      <c r="D219">
        <v>1954</v>
      </c>
      <c r="E219">
        <v>1949</v>
      </c>
      <c r="G219">
        <v>0</v>
      </c>
      <c r="H219">
        <v>25</v>
      </c>
      <c r="I219" s="1">
        <f t="shared" si="12"/>
        <v>34</v>
      </c>
      <c r="J219" s="1">
        <f t="shared" si="13"/>
        <v>5</v>
      </c>
    </row>
    <row r="220" spans="1:10" x14ac:dyDescent="0.35">
      <c r="A220" t="s">
        <v>222</v>
      </c>
      <c r="B220" t="s">
        <v>157</v>
      </c>
      <c r="C220">
        <v>1903</v>
      </c>
      <c r="D220">
        <v>1955</v>
      </c>
      <c r="E220">
        <v>1939</v>
      </c>
      <c r="F220">
        <v>1982</v>
      </c>
      <c r="G220">
        <v>1</v>
      </c>
      <c r="H220">
        <v>27</v>
      </c>
      <c r="I220" s="1">
        <f t="shared" si="12"/>
        <v>36</v>
      </c>
      <c r="J220" s="1">
        <f t="shared" si="13"/>
        <v>16</v>
      </c>
    </row>
    <row r="221" spans="1:10" x14ac:dyDescent="0.35">
      <c r="A221" t="s">
        <v>223</v>
      </c>
      <c r="B221" t="s">
        <v>157</v>
      </c>
      <c r="C221">
        <v>1895</v>
      </c>
      <c r="D221">
        <v>1956</v>
      </c>
      <c r="E221">
        <v>1941</v>
      </c>
      <c r="F221">
        <v>1988</v>
      </c>
      <c r="G221">
        <v>0</v>
      </c>
      <c r="H221">
        <v>35</v>
      </c>
      <c r="I221" s="1">
        <f t="shared" si="12"/>
        <v>46</v>
      </c>
      <c r="J221" s="1">
        <f t="shared" si="13"/>
        <v>15</v>
      </c>
    </row>
    <row r="222" spans="1:10" x14ac:dyDescent="0.35">
      <c r="A222" t="s">
        <v>224</v>
      </c>
      <c r="B222" t="s">
        <v>157</v>
      </c>
      <c r="C222">
        <v>1904</v>
      </c>
      <c r="D222">
        <v>1956</v>
      </c>
      <c r="E222">
        <v>1929</v>
      </c>
      <c r="F222">
        <v>1979</v>
      </c>
      <c r="G222">
        <v>0</v>
      </c>
      <c r="H222">
        <v>25</v>
      </c>
      <c r="I222" s="1">
        <f t="shared" si="12"/>
        <v>25</v>
      </c>
      <c r="J222" s="1">
        <f t="shared" si="13"/>
        <v>27</v>
      </c>
    </row>
    <row r="223" spans="1:10" x14ac:dyDescent="0.35">
      <c r="A223" t="s">
        <v>225</v>
      </c>
      <c r="B223" t="s">
        <v>157</v>
      </c>
      <c r="C223">
        <v>1895</v>
      </c>
      <c r="D223">
        <v>1956</v>
      </c>
      <c r="E223">
        <v>1941</v>
      </c>
      <c r="F223">
        <v>1973</v>
      </c>
      <c r="G223">
        <v>0</v>
      </c>
      <c r="H223">
        <v>28</v>
      </c>
      <c r="I223" s="1">
        <f t="shared" si="12"/>
        <v>46</v>
      </c>
      <c r="J223" s="1">
        <f t="shared" si="13"/>
        <v>15</v>
      </c>
    </row>
    <row r="224" spans="1:10" x14ac:dyDescent="0.35">
      <c r="A224" t="s">
        <v>226</v>
      </c>
      <c r="B224" t="s">
        <v>157</v>
      </c>
      <c r="C224">
        <v>1907</v>
      </c>
      <c r="D224">
        <v>1957</v>
      </c>
      <c r="E224">
        <v>1948</v>
      </c>
      <c r="F224">
        <v>1992</v>
      </c>
      <c r="G224">
        <v>0</v>
      </c>
      <c r="H224">
        <v>22</v>
      </c>
      <c r="I224" s="1">
        <f t="shared" si="12"/>
        <v>41</v>
      </c>
      <c r="J224" s="1">
        <f t="shared" si="13"/>
        <v>9</v>
      </c>
    </row>
    <row r="225" spans="1:10" x14ac:dyDescent="0.35">
      <c r="A225" t="s">
        <v>227</v>
      </c>
      <c r="B225" t="s">
        <v>157</v>
      </c>
      <c r="C225">
        <v>1903</v>
      </c>
      <c r="D225">
        <v>1958</v>
      </c>
      <c r="E225">
        <v>1941</v>
      </c>
      <c r="F225">
        <v>1989</v>
      </c>
      <c r="G225">
        <v>0</v>
      </c>
      <c r="H225">
        <v>28</v>
      </c>
      <c r="I225" s="1">
        <f t="shared" si="12"/>
        <v>38</v>
      </c>
      <c r="J225" s="1">
        <f t="shared" si="13"/>
        <v>17</v>
      </c>
    </row>
    <row r="226" spans="1:10" x14ac:dyDescent="0.35">
      <c r="A226" t="s">
        <v>228</v>
      </c>
      <c r="B226" t="s">
        <v>157</v>
      </c>
      <c r="C226">
        <v>1925</v>
      </c>
      <c r="D226">
        <v>1958</v>
      </c>
      <c r="E226">
        <v>1945</v>
      </c>
      <c r="G226">
        <v>0</v>
      </c>
      <c r="H226">
        <v>22</v>
      </c>
      <c r="I226" s="1">
        <f t="shared" si="12"/>
        <v>20</v>
      </c>
      <c r="J226" s="1">
        <f t="shared" si="13"/>
        <v>13</v>
      </c>
    </row>
    <row r="227" spans="1:10" x14ac:dyDescent="0.35">
      <c r="A227" t="s">
        <v>229</v>
      </c>
      <c r="B227" t="s">
        <v>157</v>
      </c>
      <c r="C227">
        <v>1909</v>
      </c>
      <c r="D227">
        <v>1958</v>
      </c>
      <c r="E227">
        <v>1941</v>
      </c>
      <c r="F227">
        <v>1975</v>
      </c>
      <c r="G227">
        <v>0</v>
      </c>
      <c r="H227">
        <v>25</v>
      </c>
      <c r="I227" s="1">
        <f t="shared" si="12"/>
        <v>32</v>
      </c>
      <c r="J227" s="1">
        <f t="shared" si="13"/>
        <v>17</v>
      </c>
    </row>
    <row r="228" spans="1:10" x14ac:dyDescent="0.35">
      <c r="A228" t="s">
        <v>230</v>
      </c>
      <c r="B228" t="s">
        <v>157</v>
      </c>
      <c r="C228">
        <v>1918</v>
      </c>
      <c r="D228">
        <v>1959</v>
      </c>
      <c r="E228">
        <v>1956</v>
      </c>
      <c r="G228">
        <v>0</v>
      </c>
      <c r="H228">
        <v>23</v>
      </c>
      <c r="I228" s="1">
        <f t="shared" si="12"/>
        <v>38</v>
      </c>
      <c r="J228" s="1">
        <f t="shared" si="13"/>
        <v>3</v>
      </c>
    </row>
    <row r="229" spans="1:10" x14ac:dyDescent="0.35">
      <c r="A229" t="s">
        <v>231</v>
      </c>
      <c r="B229" t="s">
        <v>157</v>
      </c>
      <c r="C229">
        <v>1905</v>
      </c>
      <c r="D229">
        <v>1959</v>
      </c>
      <c r="E229">
        <v>1955</v>
      </c>
      <c r="F229">
        <v>1993</v>
      </c>
      <c r="G229">
        <v>0</v>
      </c>
      <c r="H229">
        <v>24</v>
      </c>
      <c r="I229" s="1">
        <f t="shared" si="12"/>
        <v>50</v>
      </c>
      <c r="J229" s="1">
        <f t="shared" si="13"/>
        <v>4</v>
      </c>
    </row>
    <row r="230" spans="1:10" x14ac:dyDescent="0.35">
      <c r="A230" t="s">
        <v>232</v>
      </c>
      <c r="B230" t="s">
        <v>157</v>
      </c>
      <c r="C230">
        <v>1899</v>
      </c>
      <c r="D230">
        <v>1960</v>
      </c>
      <c r="E230">
        <v>1947</v>
      </c>
      <c r="F230">
        <v>1985</v>
      </c>
      <c r="G230">
        <v>1</v>
      </c>
      <c r="H230">
        <v>29</v>
      </c>
      <c r="I230" s="1">
        <f t="shared" si="12"/>
        <v>48</v>
      </c>
      <c r="J230" s="1">
        <f t="shared" si="13"/>
        <v>13</v>
      </c>
    </row>
    <row r="231" spans="1:10" x14ac:dyDescent="0.35">
      <c r="A231" t="s">
        <v>233</v>
      </c>
      <c r="B231" t="s">
        <v>157</v>
      </c>
      <c r="C231">
        <v>1915</v>
      </c>
      <c r="D231">
        <v>1960</v>
      </c>
      <c r="E231">
        <v>1947</v>
      </c>
      <c r="F231">
        <v>1987</v>
      </c>
      <c r="G231">
        <v>0</v>
      </c>
      <c r="H231">
        <v>20</v>
      </c>
      <c r="I231" s="1">
        <f t="shared" si="12"/>
        <v>32</v>
      </c>
      <c r="J231" s="1">
        <f t="shared" si="13"/>
        <v>13</v>
      </c>
    </row>
    <row r="232" spans="1:10" x14ac:dyDescent="0.35">
      <c r="A232" t="s">
        <v>234</v>
      </c>
      <c r="B232" t="s">
        <v>157</v>
      </c>
      <c r="C232">
        <v>1899</v>
      </c>
      <c r="D232">
        <v>1961</v>
      </c>
      <c r="E232">
        <v>1928</v>
      </c>
      <c r="F232">
        <v>1972</v>
      </c>
      <c r="G232">
        <v>0</v>
      </c>
      <c r="H232">
        <v>24</v>
      </c>
      <c r="I232" s="1">
        <f t="shared" si="12"/>
        <v>29</v>
      </c>
      <c r="J232" s="1">
        <f t="shared" si="13"/>
        <v>33</v>
      </c>
    </row>
    <row r="233" spans="1:10" x14ac:dyDescent="0.35">
      <c r="A233" t="s">
        <v>235</v>
      </c>
      <c r="B233" t="s">
        <v>157</v>
      </c>
      <c r="C233">
        <v>1916</v>
      </c>
      <c r="D233">
        <v>1962</v>
      </c>
      <c r="E233">
        <v>1953</v>
      </c>
      <c r="G233">
        <v>1</v>
      </c>
      <c r="H233">
        <v>38</v>
      </c>
      <c r="I233" s="1">
        <f t="shared" si="12"/>
        <v>37</v>
      </c>
      <c r="J233" s="1">
        <f t="shared" si="13"/>
        <v>9</v>
      </c>
    </row>
    <row r="234" spans="1:10" x14ac:dyDescent="0.35">
      <c r="A234" t="s">
        <v>236</v>
      </c>
      <c r="B234" t="s">
        <v>157</v>
      </c>
      <c r="C234">
        <v>1928</v>
      </c>
      <c r="D234">
        <v>1962</v>
      </c>
      <c r="E234">
        <v>1953</v>
      </c>
      <c r="G234">
        <v>1</v>
      </c>
      <c r="H234">
        <v>22</v>
      </c>
      <c r="I234" s="1">
        <f t="shared" si="12"/>
        <v>25</v>
      </c>
      <c r="J234" s="1">
        <f t="shared" si="13"/>
        <v>9</v>
      </c>
    </row>
    <row r="235" spans="1:10" x14ac:dyDescent="0.35">
      <c r="A235" t="s">
        <v>237</v>
      </c>
      <c r="B235" t="s">
        <v>157</v>
      </c>
      <c r="C235">
        <v>1916</v>
      </c>
      <c r="D235">
        <v>1962</v>
      </c>
      <c r="E235">
        <v>1953</v>
      </c>
      <c r="G235">
        <v>0</v>
      </c>
      <c r="H235">
        <v>24</v>
      </c>
      <c r="I235" s="1">
        <f t="shared" si="12"/>
        <v>37</v>
      </c>
      <c r="J235" s="1">
        <f t="shared" si="13"/>
        <v>9</v>
      </c>
    </row>
    <row r="236" spans="1:10" x14ac:dyDescent="0.35">
      <c r="A236" t="s">
        <v>238</v>
      </c>
      <c r="B236" t="s">
        <v>157</v>
      </c>
      <c r="C236">
        <v>1903</v>
      </c>
      <c r="D236">
        <v>1963</v>
      </c>
      <c r="E236">
        <v>1951</v>
      </c>
      <c r="F236">
        <v>1997</v>
      </c>
      <c r="G236">
        <v>0</v>
      </c>
      <c r="H236">
        <v>26</v>
      </c>
      <c r="I236" s="1">
        <f t="shared" si="12"/>
        <v>48</v>
      </c>
      <c r="J236" s="1">
        <f t="shared" si="13"/>
        <v>12</v>
      </c>
    </row>
    <row r="237" spans="1:10" x14ac:dyDescent="0.35">
      <c r="A237" t="s">
        <v>239</v>
      </c>
      <c r="B237" t="s">
        <v>157</v>
      </c>
      <c r="C237">
        <v>1914</v>
      </c>
      <c r="D237">
        <v>1963</v>
      </c>
      <c r="E237">
        <v>1948</v>
      </c>
      <c r="F237">
        <v>1998</v>
      </c>
      <c r="G237">
        <v>0</v>
      </c>
      <c r="H237">
        <v>21</v>
      </c>
      <c r="I237" s="1">
        <f t="shared" si="12"/>
        <v>34</v>
      </c>
      <c r="J237" s="1">
        <f t="shared" si="13"/>
        <v>15</v>
      </c>
    </row>
    <row r="238" spans="1:10" x14ac:dyDescent="0.35">
      <c r="A238" t="s">
        <v>240</v>
      </c>
      <c r="B238" t="s">
        <v>157</v>
      </c>
      <c r="C238">
        <v>1917</v>
      </c>
      <c r="D238">
        <v>1963</v>
      </c>
      <c r="E238">
        <v>1948</v>
      </c>
      <c r="G238">
        <v>0</v>
      </c>
      <c r="H238">
        <v>22</v>
      </c>
      <c r="I238" s="1">
        <f t="shared" si="12"/>
        <v>31</v>
      </c>
      <c r="J238" s="1">
        <f t="shared" si="13"/>
        <v>15</v>
      </c>
    </row>
    <row r="239" spans="1:10" x14ac:dyDescent="0.35">
      <c r="A239" t="s">
        <v>241</v>
      </c>
      <c r="B239" t="s">
        <v>157</v>
      </c>
      <c r="C239">
        <v>1912</v>
      </c>
      <c r="D239">
        <v>1964</v>
      </c>
      <c r="E239">
        <v>1942</v>
      </c>
      <c r="F239">
        <v>2000</v>
      </c>
      <c r="G239">
        <v>0</v>
      </c>
      <c r="H239">
        <v>26</v>
      </c>
      <c r="I239" s="1">
        <f t="shared" si="12"/>
        <v>30</v>
      </c>
      <c r="J239" s="1">
        <f t="shared" si="13"/>
        <v>22</v>
      </c>
    </row>
    <row r="240" spans="1:10" x14ac:dyDescent="0.35">
      <c r="A240" t="s">
        <v>242</v>
      </c>
      <c r="B240" t="s">
        <v>157</v>
      </c>
      <c r="C240">
        <v>1911</v>
      </c>
      <c r="D240">
        <v>1964</v>
      </c>
      <c r="E240">
        <v>1951</v>
      </c>
      <c r="F240">
        <v>1979</v>
      </c>
      <c r="G240">
        <v>0</v>
      </c>
      <c r="H240">
        <v>26</v>
      </c>
      <c r="I240" s="1">
        <f t="shared" si="12"/>
        <v>40</v>
      </c>
      <c r="J240" s="1">
        <f t="shared" si="13"/>
        <v>13</v>
      </c>
    </row>
    <row r="241" spans="1:10" x14ac:dyDescent="0.35">
      <c r="A241" t="s">
        <v>243</v>
      </c>
      <c r="B241" t="s">
        <v>157</v>
      </c>
      <c r="C241">
        <v>1920</v>
      </c>
      <c r="D241">
        <v>1965</v>
      </c>
      <c r="E241">
        <v>1958</v>
      </c>
      <c r="G241">
        <v>0</v>
      </c>
      <c r="H241">
        <v>27</v>
      </c>
      <c r="I241" s="1">
        <f t="shared" si="12"/>
        <v>38</v>
      </c>
      <c r="J241" s="1">
        <f t="shared" si="13"/>
        <v>7</v>
      </c>
    </row>
    <row r="242" spans="1:10" x14ac:dyDescent="0.35">
      <c r="A242" t="s">
        <v>244</v>
      </c>
      <c r="B242" t="s">
        <v>157</v>
      </c>
      <c r="C242">
        <v>1902</v>
      </c>
      <c r="D242">
        <v>1965</v>
      </c>
      <c r="E242">
        <v>1953</v>
      </c>
      <c r="F242">
        <v>1994</v>
      </c>
      <c r="G242">
        <v>0</v>
      </c>
      <c r="H242">
        <v>25</v>
      </c>
      <c r="I242" s="1">
        <f t="shared" si="12"/>
        <v>51</v>
      </c>
      <c r="J242" s="1">
        <f t="shared" si="13"/>
        <v>12</v>
      </c>
    </row>
    <row r="243" spans="1:10" x14ac:dyDescent="0.35">
      <c r="A243" t="s">
        <v>245</v>
      </c>
      <c r="B243" t="s">
        <v>157</v>
      </c>
      <c r="C243">
        <v>1910</v>
      </c>
      <c r="D243">
        <v>1965</v>
      </c>
      <c r="E243">
        <v>1958</v>
      </c>
      <c r="F243">
        <v>1976</v>
      </c>
      <c r="G243">
        <v>0</v>
      </c>
      <c r="H243">
        <v>31</v>
      </c>
      <c r="I243" s="1">
        <f t="shared" si="12"/>
        <v>48</v>
      </c>
      <c r="J243" s="1">
        <f t="shared" si="13"/>
        <v>7</v>
      </c>
    </row>
    <row r="244" spans="1:10" x14ac:dyDescent="0.35">
      <c r="A244" t="s">
        <v>246</v>
      </c>
      <c r="B244" t="s">
        <v>157</v>
      </c>
      <c r="C244">
        <v>1901</v>
      </c>
      <c r="D244">
        <v>1966</v>
      </c>
      <c r="E244">
        <v>1941</v>
      </c>
      <c r="F244">
        <v>1997</v>
      </c>
      <c r="G244">
        <v>0</v>
      </c>
      <c r="H244">
        <v>23</v>
      </c>
      <c r="I244" s="1">
        <f t="shared" si="12"/>
        <v>40</v>
      </c>
      <c r="J244" s="1">
        <f t="shared" si="13"/>
        <v>25</v>
      </c>
    </row>
    <row r="245" spans="1:10" x14ac:dyDescent="0.35">
      <c r="A245" t="s">
        <v>247</v>
      </c>
      <c r="B245" t="s">
        <v>157</v>
      </c>
      <c r="C245">
        <v>1879</v>
      </c>
      <c r="D245">
        <v>1966</v>
      </c>
      <c r="E245">
        <v>1934</v>
      </c>
      <c r="F245">
        <v>1970</v>
      </c>
      <c r="G245">
        <v>0</v>
      </c>
      <c r="H245">
        <v>26</v>
      </c>
      <c r="I245" s="1">
        <f t="shared" si="12"/>
        <v>55</v>
      </c>
      <c r="J245" s="1">
        <f t="shared" si="13"/>
        <v>32</v>
      </c>
    </row>
    <row r="246" spans="1:10" x14ac:dyDescent="0.35">
      <c r="A246" t="s">
        <v>248</v>
      </c>
      <c r="B246" t="s">
        <v>157</v>
      </c>
      <c r="C246">
        <v>1900</v>
      </c>
      <c r="D246">
        <v>1967</v>
      </c>
      <c r="E246">
        <v>1937</v>
      </c>
      <c r="F246">
        <v>1991</v>
      </c>
      <c r="G246">
        <v>0</v>
      </c>
      <c r="H246">
        <v>27</v>
      </c>
      <c r="I246" s="1">
        <f t="shared" si="12"/>
        <v>37</v>
      </c>
      <c r="J246" s="1">
        <f t="shared" si="13"/>
        <v>30</v>
      </c>
    </row>
    <row r="247" spans="1:10" x14ac:dyDescent="0.35">
      <c r="A247" t="s">
        <v>249</v>
      </c>
      <c r="B247" t="s">
        <v>157</v>
      </c>
      <c r="C247">
        <v>1903</v>
      </c>
      <c r="D247">
        <v>1967</v>
      </c>
      <c r="E247">
        <v>1938</v>
      </c>
      <c r="F247">
        <v>1983</v>
      </c>
      <c r="G247">
        <v>0</v>
      </c>
      <c r="H247">
        <v>24</v>
      </c>
      <c r="I247" s="1">
        <f t="shared" si="12"/>
        <v>35</v>
      </c>
      <c r="J247" s="1">
        <f t="shared" si="13"/>
        <v>29</v>
      </c>
    </row>
    <row r="248" spans="1:10" x14ac:dyDescent="0.35">
      <c r="A248" t="s">
        <v>250</v>
      </c>
      <c r="B248" t="s">
        <v>157</v>
      </c>
      <c r="C248">
        <v>1906</v>
      </c>
      <c r="D248">
        <v>1967</v>
      </c>
      <c r="E248">
        <v>1935</v>
      </c>
      <c r="F248">
        <v>1997</v>
      </c>
      <c r="G248">
        <v>0</v>
      </c>
      <c r="H248">
        <v>26</v>
      </c>
      <c r="I248" s="1">
        <f t="shared" si="12"/>
        <v>29</v>
      </c>
      <c r="J248" s="1">
        <f t="shared" si="13"/>
        <v>32</v>
      </c>
    </row>
    <row r="249" spans="1:10" x14ac:dyDescent="0.35">
      <c r="A249" t="s">
        <v>251</v>
      </c>
      <c r="B249" t="s">
        <v>157</v>
      </c>
      <c r="C249">
        <v>1922</v>
      </c>
      <c r="D249">
        <v>1968</v>
      </c>
      <c r="E249">
        <v>1965</v>
      </c>
      <c r="F249">
        <v>1993</v>
      </c>
      <c r="G249">
        <v>0</v>
      </c>
      <c r="H249">
        <v>25</v>
      </c>
      <c r="I249" s="1">
        <f t="shared" si="12"/>
        <v>43</v>
      </c>
      <c r="J249" s="1">
        <f t="shared" si="13"/>
        <v>3</v>
      </c>
    </row>
    <row r="250" spans="1:10" x14ac:dyDescent="0.35">
      <c r="A250" t="s">
        <v>252</v>
      </c>
      <c r="B250" t="s">
        <v>157</v>
      </c>
      <c r="C250">
        <v>1922</v>
      </c>
      <c r="D250">
        <v>1968</v>
      </c>
      <c r="E250">
        <v>1956</v>
      </c>
      <c r="G250">
        <v>0</v>
      </c>
      <c r="H250">
        <v>26</v>
      </c>
      <c r="I250" s="1">
        <f t="shared" si="12"/>
        <v>34</v>
      </c>
      <c r="J250" s="1">
        <f t="shared" si="13"/>
        <v>12</v>
      </c>
    </row>
    <row r="251" spans="1:10" x14ac:dyDescent="0.35">
      <c r="A251" t="s">
        <v>253</v>
      </c>
      <c r="B251" t="s">
        <v>157</v>
      </c>
      <c r="C251">
        <v>1927</v>
      </c>
      <c r="D251">
        <v>1968</v>
      </c>
      <c r="E251">
        <v>1962</v>
      </c>
      <c r="G251">
        <v>0</v>
      </c>
      <c r="H251">
        <v>30</v>
      </c>
      <c r="I251" s="1">
        <f t="shared" si="12"/>
        <v>35</v>
      </c>
      <c r="J251" s="1">
        <f t="shared" si="13"/>
        <v>6</v>
      </c>
    </row>
    <row r="252" spans="1:10" x14ac:dyDescent="0.35">
      <c r="A252" t="s">
        <v>254</v>
      </c>
      <c r="B252" t="s">
        <v>157</v>
      </c>
      <c r="C252">
        <v>1906</v>
      </c>
      <c r="D252">
        <v>1969</v>
      </c>
      <c r="E252">
        <v>1942</v>
      </c>
      <c r="F252">
        <v>1981</v>
      </c>
      <c r="G252">
        <v>1</v>
      </c>
      <c r="H252">
        <v>23</v>
      </c>
      <c r="I252" s="1">
        <f t="shared" si="12"/>
        <v>36</v>
      </c>
      <c r="J252" s="1">
        <f t="shared" si="13"/>
        <v>27</v>
      </c>
    </row>
    <row r="253" spans="1:10" x14ac:dyDescent="0.35">
      <c r="A253" t="s">
        <v>255</v>
      </c>
      <c r="B253" t="s">
        <v>157</v>
      </c>
      <c r="C253">
        <v>1908</v>
      </c>
      <c r="D253">
        <v>1969</v>
      </c>
      <c r="E253">
        <v>1946</v>
      </c>
      <c r="G253">
        <v>0</v>
      </c>
      <c r="H253">
        <v>26</v>
      </c>
      <c r="I253" s="1">
        <f t="shared" si="12"/>
        <v>38</v>
      </c>
      <c r="J253" s="1">
        <f t="shared" si="13"/>
        <v>23</v>
      </c>
    </row>
    <row r="254" spans="1:10" x14ac:dyDescent="0.35">
      <c r="A254" t="s">
        <v>256</v>
      </c>
      <c r="B254" t="s">
        <v>157</v>
      </c>
      <c r="C254">
        <v>1912</v>
      </c>
      <c r="D254">
        <v>1969</v>
      </c>
      <c r="E254">
        <v>1946</v>
      </c>
      <c r="F254">
        <v>1991</v>
      </c>
      <c r="G254">
        <v>1</v>
      </c>
      <c r="H254">
        <v>23</v>
      </c>
      <c r="I254" s="1">
        <f t="shared" si="12"/>
        <v>34</v>
      </c>
      <c r="J254" s="1">
        <f t="shared" si="13"/>
        <v>23</v>
      </c>
    </row>
    <row r="255" spans="1:10" x14ac:dyDescent="0.35">
      <c r="A255" t="s">
        <v>257</v>
      </c>
      <c r="B255" t="s">
        <v>157</v>
      </c>
      <c r="C255">
        <v>1912</v>
      </c>
      <c r="D255">
        <v>1970</v>
      </c>
      <c r="E255">
        <v>1961</v>
      </c>
      <c r="G255">
        <v>0</v>
      </c>
      <c r="H255">
        <v>43</v>
      </c>
      <c r="I255" s="1">
        <f t="shared" si="12"/>
        <v>49</v>
      </c>
      <c r="J255" s="1">
        <f t="shared" si="13"/>
        <v>9</v>
      </c>
    </row>
    <row r="256" spans="1:10" x14ac:dyDescent="0.35">
      <c r="A256" t="s">
        <v>258</v>
      </c>
      <c r="B256" t="s">
        <v>157</v>
      </c>
      <c r="C256">
        <v>1911</v>
      </c>
      <c r="D256">
        <v>1970</v>
      </c>
      <c r="E256">
        <v>1954</v>
      </c>
      <c r="F256">
        <v>2003</v>
      </c>
      <c r="G256">
        <v>0</v>
      </c>
      <c r="H256">
        <v>23</v>
      </c>
      <c r="I256" s="1">
        <f t="shared" si="12"/>
        <v>43</v>
      </c>
      <c r="J256" s="1">
        <f t="shared" si="13"/>
        <v>16</v>
      </c>
    </row>
    <row r="257" spans="1:10" x14ac:dyDescent="0.35">
      <c r="A257" t="s">
        <v>259</v>
      </c>
      <c r="B257" t="s">
        <v>157</v>
      </c>
      <c r="C257">
        <v>1905</v>
      </c>
      <c r="D257">
        <v>1970</v>
      </c>
      <c r="E257">
        <v>1958</v>
      </c>
      <c r="F257">
        <v>1983</v>
      </c>
      <c r="G257">
        <v>0</v>
      </c>
      <c r="H257">
        <v>25</v>
      </c>
      <c r="I257" s="1">
        <f t="shared" si="12"/>
        <v>53</v>
      </c>
      <c r="J257" s="1">
        <f t="shared" si="13"/>
        <v>12</v>
      </c>
    </row>
    <row r="258" spans="1:10" x14ac:dyDescent="0.35">
      <c r="A258" t="s">
        <v>260</v>
      </c>
      <c r="B258" t="s">
        <v>157</v>
      </c>
      <c r="C258">
        <v>1915</v>
      </c>
      <c r="D258">
        <v>1971</v>
      </c>
      <c r="E258">
        <v>1954</v>
      </c>
      <c r="F258">
        <v>1974</v>
      </c>
      <c r="G258">
        <v>0</v>
      </c>
      <c r="H258">
        <v>27</v>
      </c>
      <c r="I258" s="1">
        <f t="shared" si="12"/>
        <v>39</v>
      </c>
      <c r="J258" s="1">
        <f t="shared" si="13"/>
        <v>17</v>
      </c>
    </row>
    <row r="259" spans="1:10" x14ac:dyDescent="0.35">
      <c r="A259" t="s">
        <v>261</v>
      </c>
      <c r="B259" t="s">
        <v>157</v>
      </c>
      <c r="C259">
        <v>1929</v>
      </c>
      <c r="D259">
        <v>1972</v>
      </c>
      <c r="E259">
        <v>1960</v>
      </c>
      <c r="G259">
        <v>0</v>
      </c>
      <c r="H259">
        <v>25</v>
      </c>
      <c r="I259" s="1">
        <f t="shared" ref="I259:I322" si="14">E259-C259</f>
        <v>31</v>
      </c>
      <c r="J259" s="1">
        <f t="shared" ref="J259:J322" si="15">D259-E259</f>
        <v>12</v>
      </c>
    </row>
    <row r="260" spans="1:10" x14ac:dyDescent="0.35">
      <c r="A260" t="s">
        <v>262</v>
      </c>
      <c r="B260" t="s">
        <v>157</v>
      </c>
      <c r="C260">
        <v>1917</v>
      </c>
      <c r="D260">
        <v>1972</v>
      </c>
      <c r="E260">
        <v>1959</v>
      </c>
      <c r="F260">
        <v>1985</v>
      </c>
      <c r="G260">
        <v>0</v>
      </c>
      <c r="H260">
        <v>31</v>
      </c>
      <c r="I260" s="1">
        <f t="shared" si="14"/>
        <v>42</v>
      </c>
      <c r="J260" s="1">
        <f t="shared" si="15"/>
        <v>13</v>
      </c>
    </row>
    <row r="261" spans="1:10" x14ac:dyDescent="0.35">
      <c r="A261" t="s">
        <v>263</v>
      </c>
      <c r="B261" t="s">
        <v>157</v>
      </c>
      <c r="C261">
        <v>1903</v>
      </c>
      <c r="D261">
        <v>1973</v>
      </c>
      <c r="E261">
        <v>1938</v>
      </c>
      <c r="F261">
        <v>1989</v>
      </c>
      <c r="G261">
        <v>0</v>
      </c>
      <c r="H261">
        <v>25</v>
      </c>
      <c r="I261" s="1">
        <f t="shared" si="14"/>
        <v>35</v>
      </c>
      <c r="J261" s="1">
        <f t="shared" si="15"/>
        <v>35</v>
      </c>
    </row>
    <row r="262" spans="1:10" x14ac:dyDescent="0.35">
      <c r="A262" t="s">
        <v>264</v>
      </c>
      <c r="B262" t="s">
        <v>157</v>
      </c>
      <c r="C262">
        <v>1907</v>
      </c>
      <c r="D262">
        <v>1973</v>
      </c>
      <c r="E262">
        <v>1951</v>
      </c>
      <c r="F262">
        <v>1988</v>
      </c>
      <c r="G262">
        <v>0</v>
      </c>
      <c r="H262">
        <v>25</v>
      </c>
      <c r="I262" s="1">
        <f t="shared" si="14"/>
        <v>44</v>
      </c>
      <c r="J262" s="1">
        <f t="shared" si="15"/>
        <v>22</v>
      </c>
    </row>
    <row r="263" spans="1:10" x14ac:dyDescent="0.35">
      <c r="A263" t="s">
        <v>265</v>
      </c>
      <c r="B263" t="s">
        <v>157</v>
      </c>
      <c r="C263">
        <v>1886</v>
      </c>
      <c r="D263">
        <v>1973</v>
      </c>
      <c r="E263">
        <v>1915</v>
      </c>
      <c r="F263">
        <v>1982</v>
      </c>
      <c r="G263">
        <v>0</v>
      </c>
      <c r="H263">
        <v>24</v>
      </c>
      <c r="I263" s="1">
        <f t="shared" si="14"/>
        <v>29</v>
      </c>
      <c r="J263" s="1">
        <f t="shared" si="15"/>
        <v>58</v>
      </c>
    </row>
    <row r="264" spans="1:10" x14ac:dyDescent="0.35">
      <c r="A264" t="s">
        <v>266</v>
      </c>
      <c r="B264" t="s">
        <v>157</v>
      </c>
      <c r="C264">
        <v>1899</v>
      </c>
      <c r="D264">
        <v>1974</v>
      </c>
      <c r="E264">
        <v>1945</v>
      </c>
      <c r="F264">
        <v>1983</v>
      </c>
      <c r="G264">
        <v>0</v>
      </c>
      <c r="H264">
        <v>29</v>
      </c>
      <c r="I264" s="1">
        <f t="shared" si="14"/>
        <v>46</v>
      </c>
      <c r="J264" s="1">
        <f t="shared" si="15"/>
        <v>29</v>
      </c>
    </row>
    <row r="265" spans="1:10" x14ac:dyDescent="0.35">
      <c r="A265" t="s">
        <v>267</v>
      </c>
      <c r="B265" t="s">
        <v>157</v>
      </c>
      <c r="C265">
        <v>1912</v>
      </c>
      <c r="D265">
        <v>1974</v>
      </c>
      <c r="E265">
        <v>1952</v>
      </c>
      <c r="G265">
        <v>0</v>
      </c>
      <c r="H265">
        <v>28</v>
      </c>
      <c r="I265" s="1">
        <f t="shared" si="14"/>
        <v>40</v>
      </c>
      <c r="J265" s="1">
        <f t="shared" si="15"/>
        <v>22</v>
      </c>
    </row>
    <row r="266" spans="1:10" x14ac:dyDescent="0.35">
      <c r="A266" t="s">
        <v>268</v>
      </c>
      <c r="B266" t="s">
        <v>157</v>
      </c>
      <c r="C266">
        <v>1917</v>
      </c>
      <c r="D266">
        <v>1974</v>
      </c>
      <c r="E266">
        <v>1949</v>
      </c>
      <c r="G266">
        <v>0</v>
      </c>
      <c r="H266">
        <v>24</v>
      </c>
      <c r="I266" s="1">
        <f t="shared" si="14"/>
        <v>32</v>
      </c>
      <c r="J266" s="1">
        <f t="shared" si="15"/>
        <v>25</v>
      </c>
    </row>
    <row r="267" spans="1:10" x14ac:dyDescent="0.35">
      <c r="A267" t="s">
        <v>269</v>
      </c>
      <c r="B267" t="s">
        <v>157</v>
      </c>
      <c r="C267">
        <v>1938</v>
      </c>
      <c r="D267">
        <v>1975</v>
      </c>
      <c r="E267">
        <v>1970</v>
      </c>
      <c r="G267">
        <v>0</v>
      </c>
      <c r="H267">
        <v>26</v>
      </c>
      <c r="I267" s="1">
        <f t="shared" si="14"/>
        <v>32</v>
      </c>
      <c r="J267" s="1">
        <f t="shared" si="15"/>
        <v>5</v>
      </c>
    </row>
    <row r="268" spans="1:10" x14ac:dyDescent="0.35">
      <c r="A268" t="s">
        <v>270</v>
      </c>
      <c r="B268" t="s">
        <v>157</v>
      </c>
      <c r="C268">
        <v>1914</v>
      </c>
      <c r="D268">
        <v>1975</v>
      </c>
      <c r="E268">
        <v>1959</v>
      </c>
      <c r="G268">
        <v>0</v>
      </c>
      <c r="H268">
        <v>22</v>
      </c>
      <c r="I268" s="1">
        <f t="shared" si="14"/>
        <v>45</v>
      </c>
      <c r="J268" s="1">
        <f t="shared" si="15"/>
        <v>16</v>
      </c>
    </row>
    <row r="269" spans="1:10" x14ac:dyDescent="0.35">
      <c r="A269" t="s">
        <v>271</v>
      </c>
      <c r="B269" t="s">
        <v>157</v>
      </c>
      <c r="C269">
        <v>1934</v>
      </c>
      <c r="D269">
        <v>1975</v>
      </c>
      <c r="E269">
        <v>1970</v>
      </c>
      <c r="F269">
        <v>1994</v>
      </c>
      <c r="G269">
        <v>1</v>
      </c>
      <c r="H269">
        <v>25</v>
      </c>
      <c r="I269" s="1">
        <f t="shared" si="14"/>
        <v>36</v>
      </c>
      <c r="J269" s="1">
        <f t="shared" si="15"/>
        <v>5</v>
      </c>
    </row>
    <row r="270" spans="1:10" x14ac:dyDescent="0.35">
      <c r="A270" t="s">
        <v>272</v>
      </c>
      <c r="B270" t="s">
        <v>157</v>
      </c>
      <c r="C270">
        <v>1925</v>
      </c>
      <c r="D270">
        <v>1976</v>
      </c>
      <c r="E270">
        <v>1969</v>
      </c>
      <c r="G270">
        <v>0</v>
      </c>
      <c r="H270">
        <v>32</v>
      </c>
      <c r="I270" s="1">
        <f t="shared" si="14"/>
        <v>44</v>
      </c>
      <c r="J270" s="1">
        <f t="shared" si="15"/>
        <v>7</v>
      </c>
    </row>
    <row r="271" spans="1:10" x14ac:dyDescent="0.35">
      <c r="A271" t="s">
        <v>273</v>
      </c>
      <c r="B271" t="s">
        <v>157</v>
      </c>
      <c r="C271">
        <v>1923</v>
      </c>
      <c r="D271">
        <v>1976</v>
      </c>
      <c r="E271">
        <v>1955</v>
      </c>
      <c r="G271">
        <v>0</v>
      </c>
      <c r="H271">
        <v>23</v>
      </c>
      <c r="I271" s="1">
        <f t="shared" si="14"/>
        <v>32</v>
      </c>
      <c r="J271" s="1">
        <f t="shared" si="15"/>
        <v>21</v>
      </c>
    </row>
    <row r="272" spans="1:10" x14ac:dyDescent="0.35">
      <c r="A272" t="s">
        <v>274</v>
      </c>
      <c r="B272" t="s">
        <v>157</v>
      </c>
      <c r="C272">
        <v>1924</v>
      </c>
      <c r="D272">
        <v>1977</v>
      </c>
      <c r="E272">
        <v>1969</v>
      </c>
      <c r="G272">
        <v>0</v>
      </c>
      <c r="H272">
        <v>25</v>
      </c>
      <c r="I272" s="1">
        <f t="shared" si="14"/>
        <v>45</v>
      </c>
      <c r="J272" s="1">
        <f t="shared" si="15"/>
        <v>8</v>
      </c>
    </row>
    <row r="273" spans="1:10" x14ac:dyDescent="0.35">
      <c r="A273" t="s">
        <v>275</v>
      </c>
      <c r="B273" t="s">
        <v>157</v>
      </c>
      <c r="C273">
        <v>1926</v>
      </c>
      <c r="D273">
        <v>1977</v>
      </c>
      <c r="E273">
        <v>1969</v>
      </c>
      <c r="G273">
        <v>0</v>
      </c>
      <c r="H273">
        <v>31</v>
      </c>
      <c r="I273" s="1">
        <f t="shared" si="14"/>
        <v>43</v>
      </c>
      <c r="J273" s="1">
        <f t="shared" si="15"/>
        <v>8</v>
      </c>
    </row>
    <row r="274" spans="1:10" x14ac:dyDescent="0.35">
      <c r="A274" t="s">
        <v>276</v>
      </c>
      <c r="B274" t="s">
        <v>157</v>
      </c>
      <c r="C274">
        <v>1921</v>
      </c>
      <c r="D274">
        <v>1977</v>
      </c>
      <c r="E274">
        <v>1959</v>
      </c>
      <c r="G274">
        <v>0</v>
      </c>
      <c r="H274">
        <v>24</v>
      </c>
      <c r="I274" s="1">
        <f t="shared" si="14"/>
        <v>38</v>
      </c>
      <c r="J274" s="1">
        <f t="shared" si="15"/>
        <v>18</v>
      </c>
    </row>
    <row r="275" spans="1:10" x14ac:dyDescent="0.35">
      <c r="A275" t="s">
        <v>277</v>
      </c>
      <c r="B275" t="s">
        <v>157</v>
      </c>
      <c r="C275">
        <v>1929</v>
      </c>
      <c r="D275">
        <v>1978</v>
      </c>
      <c r="E275">
        <v>1961</v>
      </c>
      <c r="G275">
        <v>1</v>
      </c>
      <c r="H275">
        <v>29</v>
      </c>
      <c r="I275" s="1">
        <f t="shared" si="14"/>
        <v>32</v>
      </c>
      <c r="J275" s="1">
        <f t="shared" si="15"/>
        <v>17</v>
      </c>
    </row>
    <row r="276" spans="1:10" x14ac:dyDescent="0.35">
      <c r="A276" t="s">
        <v>278</v>
      </c>
      <c r="B276" t="s">
        <v>157</v>
      </c>
      <c r="C276">
        <v>1928</v>
      </c>
      <c r="D276">
        <v>1978</v>
      </c>
      <c r="E276">
        <v>1972</v>
      </c>
      <c r="F276">
        <v>1999</v>
      </c>
      <c r="G276">
        <v>0</v>
      </c>
      <c r="H276">
        <v>26</v>
      </c>
      <c r="I276" s="1">
        <f t="shared" si="14"/>
        <v>44</v>
      </c>
      <c r="J276" s="1">
        <f t="shared" si="15"/>
        <v>6</v>
      </c>
    </row>
    <row r="277" spans="1:10" x14ac:dyDescent="0.35">
      <c r="A277" t="s">
        <v>279</v>
      </c>
      <c r="B277" t="s">
        <v>157</v>
      </c>
      <c r="C277">
        <v>1931</v>
      </c>
      <c r="D277">
        <v>1978</v>
      </c>
      <c r="E277">
        <v>1967</v>
      </c>
      <c r="G277">
        <v>0</v>
      </c>
      <c r="H277">
        <v>23</v>
      </c>
      <c r="I277" s="1">
        <f t="shared" si="14"/>
        <v>36</v>
      </c>
      <c r="J277" s="1">
        <f t="shared" si="15"/>
        <v>11</v>
      </c>
    </row>
    <row r="278" spans="1:10" x14ac:dyDescent="0.35">
      <c r="A278" t="s">
        <v>280</v>
      </c>
      <c r="B278" t="s">
        <v>157</v>
      </c>
      <c r="C278">
        <v>1924</v>
      </c>
      <c r="D278">
        <v>1979</v>
      </c>
      <c r="E278">
        <v>1963</v>
      </c>
      <c r="F278">
        <v>1998</v>
      </c>
      <c r="G278">
        <v>0</v>
      </c>
      <c r="H278">
        <v>25</v>
      </c>
      <c r="I278" s="1">
        <f t="shared" si="14"/>
        <v>39</v>
      </c>
      <c r="J278" s="1">
        <f t="shared" si="15"/>
        <v>16</v>
      </c>
    </row>
    <row r="279" spans="1:10" x14ac:dyDescent="0.35">
      <c r="A279" t="s">
        <v>281</v>
      </c>
      <c r="B279" t="s">
        <v>157</v>
      </c>
      <c r="C279">
        <v>1919</v>
      </c>
      <c r="D279">
        <v>1979</v>
      </c>
      <c r="E279">
        <v>1971</v>
      </c>
      <c r="G279">
        <v>0</v>
      </c>
      <c r="H279">
        <v>32</v>
      </c>
      <c r="I279" s="1">
        <f t="shared" si="14"/>
        <v>52</v>
      </c>
      <c r="J279" s="1">
        <f t="shared" si="15"/>
        <v>8</v>
      </c>
    </row>
    <row r="280" spans="1:10" x14ac:dyDescent="0.35">
      <c r="A280" t="s">
        <v>282</v>
      </c>
      <c r="B280" t="s">
        <v>157</v>
      </c>
      <c r="C280">
        <v>1920</v>
      </c>
      <c r="D280">
        <v>1980</v>
      </c>
      <c r="E280">
        <v>1961</v>
      </c>
      <c r="G280">
        <v>0</v>
      </c>
      <c r="H280">
        <v>25</v>
      </c>
      <c r="I280" s="1">
        <f t="shared" si="14"/>
        <v>41</v>
      </c>
      <c r="J280" s="1">
        <f t="shared" si="15"/>
        <v>19</v>
      </c>
    </row>
    <row r="281" spans="1:10" x14ac:dyDescent="0.35">
      <c r="A281" t="s">
        <v>283</v>
      </c>
      <c r="B281" t="s">
        <v>157</v>
      </c>
      <c r="C281">
        <v>1916</v>
      </c>
      <c r="D281">
        <v>1980</v>
      </c>
      <c r="E281">
        <v>1965</v>
      </c>
      <c r="G281">
        <v>0</v>
      </c>
      <c r="H281">
        <v>24</v>
      </c>
      <c r="I281" s="1">
        <f t="shared" si="14"/>
        <v>49</v>
      </c>
      <c r="J281" s="1">
        <f t="shared" si="15"/>
        <v>15</v>
      </c>
    </row>
    <row r="282" spans="1:10" x14ac:dyDescent="0.35">
      <c r="A282" t="s">
        <v>284</v>
      </c>
      <c r="B282" t="s">
        <v>157</v>
      </c>
      <c r="C282">
        <v>1903</v>
      </c>
      <c r="D282">
        <v>1980</v>
      </c>
      <c r="E282">
        <v>1951</v>
      </c>
      <c r="F282">
        <v>1996</v>
      </c>
      <c r="G282">
        <v>0</v>
      </c>
      <c r="H282">
        <v>27</v>
      </c>
      <c r="I282" s="1">
        <f t="shared" si="14"/>
        <v>48</v>
      </c>
      <c r="J282" s="1">
        <f t="shared" si="15"/>
        <v>29</v>
      </c>
    </row>
    <row r="283" spans="1:10" x14ac:dyDescent="0.35">
      <c r="A283" t="s">
        <v>285</v>
      </c>
      <c r="B283" t="s">
        <v>157</v>
      </c>
      <c r="C283">
        <v>1926</v>
      </c>
      <c r="D283">
        <v>1981</v>
      </c>
      <c r="E283">
        <v>1959</v>
      </c>
      <c r="G283">
        <v>0</v>
      </c>
      <c r="H283">
        <v>27</v>
      </c>
      <c r="I283" s="1">
        <f t="shared" si="14"/>
        <v>33</v>
      </c>
      <c r="J283" s="1">
        <f t="shared" si="15"/>
        <v>22</v>
      </c>
    </row>
    <row r="284" spans="1:10" x14ac:dyDescent="0.35">
      <c r="A284" t="s">
        <v>286</v>
      </c>
      <c r="B284" t="s">
        <v>157</v>
      </c>
      <c r="C284">
        <v>1913</v>
      </c>
      <c r="D284">
        <v>1981</v>
      </c>
      <c r="E284">
        <v>1962</v>
      </c>
      <c r="F284">
        <v>1994</v>
      </c>
      <c r="G284">
        <v>0</v>
      </c>
      <c r="H284">
        <v>28</v>
      </c>
      <c r="I284" s="1">
        <f t="shared" si="14"/>
        <v>49</v>
      </c>
      <c r="J284" s="1">
        <f t="shared" si="15"/>
        <v>19</v>
      </c>
    </row>
    <row r="285" spans="1:10" x14ac:dyDescent="0.35">
      <c r="A285" t="s">
        <v>287</v>
      </c>
      <c r="B285" t="s">
        <v>157</v>
      </c>
      <c r="C285">
        <v>1924</v>
      </c>
      <c r="D285">
        <v>1981</v>
      </c>
      <c r="E285">
        <v>1959</v>
      </c>
      <c r="G285">
        <v>0</v>
      </c>
      <c r="H285">
        <v>30</v>
      </c>
      <c r="I285" s="1">
        <f t="shared" si="14"/>
        <v>35</v>
      </c>
      <c r="J285" s="1">
        <f t="shared" si="15"/>
        <v>22</v>
      </c>
    </row>
    <row r="286" spans="1:10" x14ac:dyDescent="0.35">
      <c r="A286" t="s">
        <v>288</v>
      </c>
      <c r="B286" t="s">
        <v>157</v>
      </c>
      <c r="C286">
        <v>1916</v>
      </c>
      <c r="D286">
        <v>1982</v>
      </c>
      <c r="E286">
        <v>1962</v>
      </c>
      <c r="G286">
        <v>0</v>
      </c>
      <c r="H286">
        <v>26</v>
      </c>
      <c r="I286" s="1">
        <f t="shared" si="14"/>
        <v>46</v>
      </c>
      <c r="J286" s="1">
        <f t="shared" si="15"/>
        <v>20</v>
      </c>
    </row>
    <row r="287" spans="1:10" x14ac:dyDescent="0.35">
      <c r="A287" t="s">
        <v>289</v>
      </c>
      <c r="B287" t="s">
        <v>157</v>
      </c>
      <c r="C287">
        <v>1934</v>
      </c>
      <c r="D287">
        <v>1982</v>
      </c>
      <c r="E287">
        <v>1962</v>
      </c>
      <c r="G287">
        <v>0</v>
      </c>
      <c r="H287">
        <v>26</v>
      </c>
      <c r="I287" s="1">
        <f t="shared" si="14"/>
        <v>28</v>
      </c>
      <c r="J287" s="1">
        <f t="shared" si="15"/>
        <v>20</v>
      </c>
    </row>
    <row r="288" spans="1:10" x14ac:dyDescent="0.35">
      <c r="A288" t="s">
        <v>290</v>
      </c>
      <c r="B288" t="s">
        <v>157</v>
      </c>
      <c r="C288">
        <v>1927</v>
      </c>
      <c r="D288">
        <v>1982</v>
      </c>
      <c r="E288">
        <v>1971</v>
      </c>
      <c r="G288">
        <v>0</v>
      </c>
      <c r="H288">
        <v>26</v>
      </c>
      <c r="I288" s="1">
        <f t="shared" si="14"/>
        <v>44</v>
      </c>
      <c r="J288" s="1">
        <f t="shared" si="15"/>
        <v>11</v>
      </c>
    </row>
    <row r="289" spans="1:10" x14ac:dyDescent="0.35">
      <c r="A289" t="s">
        <v>291</v>
      </c>
      <c r="B289" t="s">
        <v>157</v>
      </c>
      <c r="C289">
        <v>1902</v>
      </c>
      <c r="D289">
        <v>1983</v>
      </c>
      <c r="E289">
        <v>1950</v>
      </c>
      <c r="F289">
        <v>1992</v>
      </c>
      <c r="G289">
        <v>0</v>
      </c>
      <c r="H289">
        <v>25</v>
      </c>
      <c r="I289" s="1">
        <f t="shared" si="14"/>
        <v>48</v>
      </c>
      <c r="J289" s="1">
        <f t="shared" si="15"/>
        <v>33</v>
      </c>
    </row>
    <row r="290" spans="1:10" x14ac:dyDescent="0.35">
      <c r="A290" t="s">
        <v>292</v>
      </c>
      <c r="B290" t="s">
        <v>157</v>
      </c>
      <c r="C290">
        <v>1911</v>
      </c>
      <c r="D290">
        <v>1984</v>
      </c>
      <c r="E290">
        <v>1964</v>
      </c>
      <c r="F290">
        <v>1994</v>
      </c>
      <c r="G290">
        <v>1</v>
      </c>
      <c r="H290">
        <v>40</v>
      </c>
      <c r="I290" s="1">
        <f t="shared" si="14"/>
        <v>53</v>
      </c>
      <c r="J290" s="1">
        <f t="shared" si="15"/>
        <v>20</v>
      </c>
    </row>
    <row r="291" spans="1:10" x14ac:dyDescent="0.35">
      <c r="A291" t="s">
        <v>293</v>
      </c>
      <c r="B291" t="s">
        <v>157</v>
      </c>
      <c r="C291">
        <v>1946</v>
      </c>
      <c r="D291">
        <v>1984</v>
      </c>
      <c r="E291">
        <v>1975</v>
      </c>
      <c r="F291">
        <v>1995</v>
      </c>
      <c r="G291">
        <v>0</v>
      </c>
      <c r="H291">
        <v>28</v>
      </c>
      <c r="I291" s="1">
        <f t="shared" si="14"/>
        <v>29</v>
      </c>
      <c r="J291" s="1">
        <f t="shared" si="15"/>
        <v>9</v>
      </c>
    </row>
    <row r="292" spans="1:10" x14ac:dyDescent="0.35">
      <c r="A292" t="s">
        <v>294</v>
      </c>
      <c r="B292" t="s">
        <v>157</v>
      </c>
      <c r="C292">
        <v>1927</v>
      </c>
      <c r="D292">
        <v>1984</v>
      </c>
      <c r="E292">
        <v>1975</v>
      </c>
      <c r="F292">
        <v>2002</v>
      </c>
      <c r="G292">
        <v>0</v>
      </c>
      <c r="H292">
        <v>30</v>
      </c>
      <c r="I292" s="1">
        <f t="shared" si="14"/>
        <v>48</v>
      </c>
      <c r="J292" s="1">
        <f t="shared" si="15"/>
        <v>9</v>
      </c>
    </row>
    <row r="293" spans="1:10" x14ac:dyDescent="0.35">
      <c r="A293" t="s">
        <v>295</v>
      </c>
      <c r="B293" t="s">
        <v>157</v>
      </c>
      <c r="C293">
        <v>1941</v>
      </c>
      <c r="D293">
        <v>1985</v>
      </c>
      <c r="E293">
        <v>1973</v>
      </c>
      <c r="G293">
        <v>0</v>
      </c>
      <c r="H293">
        <v>25</v>
      </c>
      <c r="I293" s="1">
        <f t="shared" si="14"/>
        <v>32</v>
      </c>
      <c r="J293" s="1">
        <f t="shared" si="15"/>
        <v>12</v>
      </c>
    </row>
    <row r="294" spans="1:10" x14ac:dyDescent="0.35">
      <c r="A294" t="s">
        <v>296</v>
      </c>
      <c r="B294" t="s">
        <v>157</v>
      </c>
      <c r="C294">
        <v>1940</v>
      </c>
      <c r="D294">
        <v>1985</v>
      </c>
      <c r="E294">
        <v>1973</v>
      </c>
      <c r="G294">
        <v>0</v>
      </c>
      <c r="H294">
        <v>26</v>
      </c>
      <c r="I294" s="1">
        <f t="shared" si="14"/>
        <v>33</v>
      </c>
      <c r="J294" s="1">
        <f t="shared" si="15"/>
        <v>12</v>
      </c>
    </row>
    <row r="295" spans="1:10" x14ac:dyDescent="0.35">
      <c r="A295" t="s">
        <v>297</v>
      </c>
      <c r="B295" t="s">
        <v>157</v>
      </c>
      <c r="C295">
        <v>1922</v>
      </c>
      <c r="D295">
        <v>1986</v>
      </c>
      <c r="E295">
        <v>1953</v>
      </c>
      <c r="G295">
        <v>0</v>
      </c>
      <c r="H295">
        <v>26</v>
      </c>
      <c r="I295" s="1">
        <f t="shared" si="14"/>
        <v>31</v>
      </c>
      <c r="J295" s="1">
        <f t="shared" si="15"/>
        <v>33</v>
      </c>
    </row>
    <row r="296" spans="1:10" x14ac:dyDescent="0.35">
      <c r="A296" t="s">
        <v>298</v>
      </c>
      <c r="B296" t="s">
        <v>157</v>
      </c>
      <c r="C296">
        <v>1909</v>
      </c>
      <c r="D296">
        <v>1986</v>
      </c>
      <c r="E296">
        <v>1953</v>
      </c>
      <c r="G296">
        <v>0</v>
      </c>
      <c r="H296">
        <v>27</v>
      </c>
      <c r="I296" s="1">
        <f t="shared" si="14"/>
        <v>44</v>
      </c>
      <c r="J296" s="1">
        <f t="shared" si="15"/>
        <v>33</v>
      </c>
    </row>
    <row r="297" spans="1:10" x14ac:dyDescent="0.35">
      <c r="A297" t="s">
        <v>299</v>
      </c>
      <c r="B297" t="s">
        <v>157</v>
      </c>
      <c r="C297">
        <v>1939</v>
      </c>
      <c r="D297">
        <v>1987</v>
      </c>
      <c r="E297">
        <v>1976</v>
      </c>
      <c r="G297">
        <v>0</v>
      </c>
      <c r="H297">
        <v>29</v>
      </c>
      <c r="I297" s="1">
        <f t="shared" si="14"/>
        <v>37</v>
      </c>
      <c r="J297" s="1">
        <f t="shared" si="15"/>
        <v>11</v>
      </c>
    </row>
    <row r="298" spans="1:10" x14ac:dyDescent="0.35">
      <c r="A298" t="s">
        <v>300</v>
      </c>
      <c r="B298" t="s">
        <v>157</v>
      </c>
      <c r="C298">
        <v>1924</v>
      </c>
      <c r="D298">
        <v>1988</v>
      </c>
      <c r="E298">
        <v>1964</v>
      </c>
      <c r="G298">
        <v>0</v>
      </c>
      <c r="H298">
        <v>22</v>
      </c>
      <c r="I298" s="1">
        <f t="shared" si="14"/>
        <v>40</v>
      </c>
      <c r="J298" s="1">
        <f t="shared" si="15"/>
        <v>24</v>
      </c>
    </row>
    <row r="299" spans="1:10" x14ac:dyDescent="0.35">
      <c r="A299" t="s">
        <v>301</v>
      </c>
      <c r="B299" t="s">
        <v>157</v>
      </c>
      <c r="C299">
        <v>1918</v>
      </c>
      <c r="D299">
        <v>1988</v>
      </c>
      <c r="E299">
        <v>1952</v>
      </c>
      <c r="F299">
        <v>1999</v>
      </c>
      <c r="G299">
        <v>0</v>
      </c>
      <c r="H299">
        <v>23</v>
      </c>
      <c r="I299" s="1">
        <f t="shared" si="14"/>
        <v>34</v>
      </c>
      <c r="J299" s="1">
        <f t="shared" si="15"/>
        <v>36</v>
      </c>
    </row>
    <row r="300" spans="1:10" x14ac:dyDescent="0.35">
      <c r="A300" t="s">
        <v>302</v>
      </c>
      <c r="B300" t="s">
        <v>157</v>
      </c>
      <c r="C300">
        <v>1905</v>
      </c>
      <c r="D300">
        <v>1988</v>
      </c>
      <c r="E300">
        <v>1952</v>
      </c>
      <c r="F300">
        <v>1998</v>
      </c>
      <c r="G300">
        <v>0</v>
      </c>
      <c r="H300">
        <v>28</v>
      </c>
      <c r="I300" s="1">
        <f t="shared" si="14"/>
        <v>47</v>
      </c>
      <c r="J300" s="1">
        <f t="shared" si="15"/>
        <v>36</v>
      </c>
    </row>
    <row r="301" spans="1:10" x14ac:dyDescent="0.35">
      <c r="A301" t="s">
        <v>303</v>
      </c>
      <c r="B301" t="s">
        <v>157</v>
      </c>
      <c r="C301">
        <v>1936</v>
      </c>
      <c r="D301">
        <v>1989</v>
      </c>
      <c r="E301">
        <v>1975</v>
      </c>
      <c r="G301">
        <v>0</v>
      </c>
      <c r="H301">
        <v>26</v>
      </c>
      <c r="I301" s="1">
        <f t="shared" si="14"/>
        <v>39</v>
      </c>
      <c r="J301" s="1">
        <f t="shared" si="15"/>
        <v>14</v>
      </c>
    </row>
    <row r="302" spans="1:10" x14ac:dyDescent="0.35">
      <c r="A302" t="s">
        <v>304</v>
      </c>
      <c r="B302" t="s">
        <v>157</v>
      </c>
      <c r="C302">
        <v>1939</v>
      </c>
      <c r="D302">
        <v>1989</v>
      </c>
      <c r="E302">
        <v>1975</v>
      </c>
      <c r="G302">
        <v>0</v>
      </c>
      <c r="H302">
        <v>29</v>
      </c>
      <c r="I302" s="1">
        <f t="shared" si="14"/>
        <v>36</v>
      </c>
      <c r="J302" s="1">
        <f t="shared" si="15"/>
        <v>14</v>
      </c>
    </row>
    <row r="303" spans="1:10" x14ac:dyDescent="0.35">
      <c r="A303" t="s">
        <v>305</v>
      </c>
      <c r="B303" t="s">
        <v>157</v>
      </c>
      <c r="C303">
        <v>1919</v>
      </c>
      <c r="D303">
        <v>1990</v>
      </c>
      <c r="E303">
        <v>1954</v>
      </c>
      <c r="G303">
        <v>0</v>
      </c>
      <c r="H303">
        <v>24</v>
      </c>
      <c r="I303" s="1">
        <f t="shared" si="14"/>
        <v>35</v>
      </c>
      <c r="J303" s="1">
        <f t="shared" si="15"/>
        <v>36</v>
      </c>
    </row>
    <row r="304" spans="1:10" x14ac:dyDescent="0.35">
      <c r="A304" t="s">
        <v>306</v>
      </c>
      <c r="B304" t="s">
        <v>157</v>
      </c>
      <c r="C304">
        <v>1920</v>
      </c>
      <c r="D304">
        <v>1990</v>
      </c>
      <c r="E304">
        <v>1956</v>
      </c>
      <c r="G304">
        <v>0</v>
      </c>
      <c r="H304">
        <v>26</v>
      </c>
      <c r="I304" s="1">
        <f t="shared" si="14"/>
        <v>36</v>
      </c>
      <c r="J304" s="1">
        <f t="shared" si="15"/>
        <v>34</v>
      </c>
    </row>
    <row r="305" spans="1:10" x14ac:dyDescent="0.35">
      <c r="A305" t="s">
        <v>307</v>
      </c>
      <c r="B305" t="s">
        <v>157</v>
      </c>
      <c r="C305">
        <v>1944</v>
      </c>
      <c r="D305">
        <v>1991</v>
      </c>
      <c r="E305">
        <v>1976</v>
      </c>
      <c r="G305">
        <v>0</v>
      </c>
      <c r="H305">
        <v>26</v>
      </c>
      <c r="I305" s="1">
        <f t="shared" si="14"/>
        <v>32</v>
      </c>
      <c r="J305" s="1">
        <f t="shared" si="15"/>
        <v>15</v>
      </c>
    </row>
    <row r="306" spans="1:10" x14ac:dyDescent="0.35">
      <c r="A306" t="s">
        <v>308</v>
      </c>
      <c r="B306" t="s">
        <v>157</v>
      </c>
      <c r="C306">
        <v>1942</v>
      </c>
      <c r="D306">
        <v>1991</v>
      </c>
      <c r="E306">
        <v>1976</v>
      </c>
      <c r="G306">
        <v>0</v>
      </c>
      <c r="H306">
        <v>32</v>
      </c>
      <c r="I306" s="1">
        <f t="shared" si="14"/>
        <v>34</v>
      </c>
      <c r="J306" s="1">
        <f t="shared" si="15"/>
        <v>15</v>
      </c>
    </row>
    <row r="307" spans="1:10" x14ac:dyDescent="0.35">
      <c r="A307" t="s">
        <v>309</v>
      </c>
      <c r="B307" t="s">
        <v>157</v>
      </c>
      <c r="C307">
        <v>1920</v>
      </c>
      <c r="D307">
        <v>1992</v>
      </c>
      <c r="E307">
        <v>1955</v>
      </c>
      <c r="G307">
        <v>0</v>
      </c>
      <c r="H307">
        <v>27</v>
      </c>
      <c r="I307" s="1">
        <f t="shared" si="14"/>
        <v>35</v>
      </c>
      <c r="J307" s="1">
        <f t="shared" si="15"/>
        <v>37</v>
      </c>
    </row>
    <row r="308" spans="1:10" x14ac:dyDescent="0.35">
      <c r="A308" t="s">
        <v>310</v>
      </c>
      <c r="B308" t="s">
        <v>157</v>
      </c>
      <c r="C308">
        <v>1918</v>
      </c>
      <c r="D308">
        <v>1992</v>
      </c>
      <c r="E308">
        <v>1955</v>
      </c>
      <c r="G308">
        <v>0</v>
      </c>
      <c r="H308">
        <v>25</v>
      </c>
      <c r="I308" s="1">
        <f t="shared" si="14"/>
        <v>37</v>
      </c>
      <c r="J308" s="1">
        <f t="shared" si="15"/>
        <v>37</v>
      </c>
    </row>
    <row r="309" spans="1:10" x14ac:dyDescent="0.35">
      <c r="A309" t="s">
        <v>311</v>
      </c>
      <c r="B309" t="s">
        <v>157</v>
      </c>
      <c r="C309">
        <v>1943</v>
      </c>
      <c r="D309">
        <v>1993</v>
      </c>
      <c r="E309">
        <v>1977</v>
      </c>
      <c r="G309">
        <v>0</v>
      </c>
      <c r="H309">
        <v>26</v>
      </c>
      <c r="I309" s="1">
        <f t="shared" si="14"/>
        <v>34</v>
      </c>
      <c r="J309" s="1">
        <f t="shared" si="15"/>
        <v>16</v>
      </c>
    </row>
    <row r="310" spans="1:10" x14ac:dyDescent="0.35">
      <c r="A310" t="s">
        <v>312</v>
      </c>
      <c r="B310" t="s">
        <v>157</v>
      </c>
      <c r="C310">
        <v>1944</v>
      </c>
      <c r="D310">
        <v>1993</v>
      </c>
      <c r="E310">
        <v>1977</v>
      </c>
      <c r="G310">
        <v>0</v>
      </c>
      <c r="H310">
        <v>25</v>
      </c>
      <c r="I310" s="1">
        <f t="shared" si="14"/>
        <v>33</v>
      </c>
      <c r="J310" s="1">
        <f t="shared" si="15"/>
        <v>16</v>
      </c>
    </row>
    <row r="311" spans="1:10" x14ac:dyDescent="0.35">
      <c r="A311" t="s">
        <v>313</v>
      </c>
      <c r="B311" t="s">
        <v>157</v>
      </c>
      <c r="C311">
        <v>1941</v>
      </c>
      <c r="D311">
        <v>1994</v>
      </c>
      <c r="E311">
        <v>1980</v>
      </c>
      <c r="G311">
        <v>0</v>
      </c>
      <c r="H311">
        <v>28</v>
      </c>
      <c r="I311" s="1">
        <f t="shared" si="14"/>
        <v>39</v>
      </c>
      <c r="J311" s="1">
        <f t="shared" si="15"/>
        <v>14</v>
      </c>
    </row>
    <row r="312" spans="1:10" x14ac:dyDescent="0.35">
      <c r="A312" t="s">
        <v>314</v>
      </c>
      <c r="B312" t="s">
        <v>157</v>
      </c>
      <c r="C312">
        <v>1925</v>
      </c>
      <c r="D312">
        <v>1994</v>
      </c>
      <c r="E312">
        <v>1970</v>
      </c>
      <c r="F312">
        <v>1998</v>
      </c>
      <c r="G312">
        <v>0</v>
      </c>
      <c r="H312">
        <v>29</v>
      </c>
      <c r="I312" s="1">
        <f t="shared" si="14"/>
        <v>45</v>
      </c>
      <c r="J312" s="1">
        <f t="shared" si="15"/>
        <v>24</v>
      </c>
    </row>
    <row r="313" spans="1:10" x14ac:dyDescent="0.35">
      <c r="A313" t="s">
        <v>315</v>
      </c>
      <c r="B313" t="s">
        <v>157</v>
      </c>
      <c r="C313">
        <v>1918</v>
      </c>
      <c r="D313">
        <v>1995</v>
      </c>
      <c r="E313">
        <v>1978</v>
      </c>
      <c r="G313">
        <v>0</v>
      </c>
      <c r="H313">
        <v>24</v>
      </c>
      <c r="I313" s="1">
        <f t="shared" si="14"/>
        <v>60</v>
      </c>
      <c r="J313" s="1">
        <f t="shared" si="15"/>
        <v>17</v>
      </c>
    </row>
    <row r="314" spans="1:10" x14ac:dyDescent="0.35">
      <c r="A314" t="s">
        <v>316</v>
      </c>
      <c r="B314" t="s">
        <v>157</v>
      </c>
      <c r="C314">
        <v>1942</v>
      </c>
      <c r="D314">
        <v>1995</v>
      </c>
      <c r="E314">
        <v>1978</v>
      </c>
      <c r="G314">
        <v>0</v>
      </c>
      <c r="H314">
        <v>31</v>
      </c>
      <c r="I314" s="1">
        <f t="shared" si="14"/>
        <v>36</v>
      </c>
      <c r="J314" s="1">
        <f t="shared" si="15"/>
        <v>17</v>
      </c>
    </row>
    <row r="315" spans="1:10" x14ac:dyDescent="0.35">
      <c r="A315" t="s">
        <v>317</v>
      </c>
      <c r="B315" t="s">
        <v>157</v>
      </c>
      <c r="C315">
        <v>1947</v>
      </c>
      <c r="D315">
        <v>1995</v>
      </c>
      <c r="E315">
        <v>1978</v>
      </c>
      <c r="G315">
        <v>0</v>
      </c>
      <c r="H315">
        <v>27</v>
      </c>
      <c r="I315" s="1">
        <f t="shared" si="14"/>
        <v>31</v>
      </c>
      <c r="J315" s="1">
        <f t="shared" si="15"/>
        <v>17</v>
      </c>
    </row>
    <row r="316" spans="1:10" x14ac:dyDescent="0.35">
      <c r="A316" t="s">
        <v>318</v>
      </c>
      <c r="B316" t="s">
        <v>157</v>
      </c>
      <c r="C316">
        <v>1940</v>
      </c>
      <c r="D316">
        <v>1996</v>
      </c>
      <c r="E316">
        <v>1974</v>
      </c>
      <c r="G316">
        <v>0</v>
      </c>
      <c r="H316">
        <v>30</v>
      </c>
      <c r="I316" s="1">
        <f t="shared" si="14"/>
        <v>34</v>
      </c>
      <c r="J316" s="1">
        <f t="shared" si="15"/>
        <v>22</v>
      </c>
    </row>
    <row r="317" spans="1:10" x14ac:dyDescent="0.35">
      <c r="A317" t="s">
        <v>319</v>
      </c>
      <c r="B317" t="s">
        <v>157</v>
      </c>
      <c r="C317">
        <v>1944</v>
      </c>
      <c r="D317">
        <v>1996</v>
      </c>
      <c r="E317">
        <v>1974</v>
      </c>
      <c r="G317">
        <v>0</v>
      </c>
      <c r="H317">
        <v>31</v>
      </c>
      <c r="I317" s="1">
        <f t="shared" si="14"/>
        <v>30</v>
      </c>
      <c r="J317" s="1">
        <f t="shared" si="15"/>
        <v>22</v>
      </c>
    </row>
    <row r="318" spans="1:10" x14ac:dyDescent="0.35">
      <c r="A318" t="s">
        <v>320</v>
      </c>
      <c r="B318" t="s">
        <v>157</v>
      </c>
      <c r="C318">
        <v>1942</v>
      </c>
      <c r="D318">
        <v>1997</v>
      </c>
      <c r="E318">
        <v>1982</v>
      </c>
      <c r="G318">
        <v>0</v>
      </c>
      <c r="H318">
        <v>26</v>
      </c>
      <c r="I318" s="1">
        <f t="shared" si="14"/>
        <v>40</v>
      </c>
      <c r="J318" s="1">
        <f t="shared" si="15"/>
        <v>15</v>
      </c>
    </row>
    <row r="319" spans="1:10" x14ac:dyDescent="0.35">
      <c r="A319" t="s">
        <v>321</v>
      </c>
      <c r="B319" t="s">
        <v>157</v>
      </c>
      <c r="C319">
        <v>1916</v>
      </c>
      <c r="D319">
        <v>1998</v>
      </c>
      <c r="E319">
        <v>1980</v>
      </c>
      <c r="G319">
        <v>0</v>
      </c>
      <c r="H319">
        <v>24</v>
      </c>
      <c r="I319" s="1">
        <f t="shared" si="14"/>
        <v>64</v>
      </c>
      <c r="J319" s="1">
        <f t="shared" si="15"/>
        <v>18</v>
      </c>
    </row>
    <row r="320" spans="1:10" x14ac:dyDescent="0.35">
      <c r="A320" t="s">
        <v>322</v>
      </c>
      <c r="B320" t="s">
        <v>157</v>
      </c>
      <c r="C320">
        <v>1941</v>
      </c>
      <c r="D320">
        <v>1998</v>
      </c>
      <c r="E320">
        <v>1977</v>
      </c>
      <c r="G320">
        <v>0</v>
      </c>
      <c r="H320">
        <v>25</v>
      </c>
      <c r="I320" s="1">
        <f t="shared" si="14"/>
        <v>36</v>
      </c>
      <c r="J320" s="1">
        <f t="shared" si="15"/>
        <v>21</v>
      </c>
    </row>
    <row r="321" spans="1:10" x14ac:dyDescent="0.35">
      <c r="A321" t="s">
        <v>323</v>
      </c>
      <c r="B321" t="s">
        <v>157</v>
      </c>
      <c r="C321">
        <v>1936</v>
      </c>
      <c r="D321">
        <v>1998</v>
      </c>
      <c r="E321">
        <v>1977</v>
      </c>
      <c r="G321">
        <v>0</v>
      </c>
      <c r="H321">
        <v>29</v>
      </c>
      <c r="I321" s="1">
        <f t="shared" si="14"/>
        <v>41</v>
      </c>
      <c r="J321" s="1">
        <f t="shared" si="15"/>
        <v>21</v>
      </c>
    </row>
    <row r="322" spans="1:10" x14ac:dyDescent="0.35">
      <c r="A322" t="s">
        <v>324</v>
      </c>
      <c r="B322" t="s">
        <v>157</v>
      </c>
      <c r="C322">
        <v>1936</v>
      </c>
      <c r="D322">
        <v>1999</v>
      </c>
      <c r="E322">
        <v>1972</v>
      </c>
      <c r="G322">
        <v>0</v>
      </c>
      <c r="H322">
        <v>30</v>
      </c>
      <c r="I322" s="1">
        <f t="shared" si="14"/>
        <v>36</v>
      </c>
      <c r="J322" s="1">
        <f t="shared" si="15"/>
        <v>27</v>
      </c>
    </row>
    <row r="323" spans="1:10" x14ac:dyDescent="0.35">
      <c r="A323" t="s">
        <v>325</v>
      </c>
      <c r="B323" t="s">
        <v>157</v>
      </c>
      <c r="C323">
        <v>1923</v>
      </c>
      <c r="D323">
        <v>2000</v>
      </c>
      <c r="E323">
        <v>1948</v>
      </c>
      <c r="G323">
        <v>0</v>
      </c>
      <c r="H323">
        <v>28</v>
      </c>
      <c r="I323" s="1">
        <f t="shared" ref="I323:I386" si="16">E323-C323</f>
        <v>25</v>
      </c>
      <c r="J323" s="1">
        <f t="shared" ref="J323:J386" si="17">D323-E323</f>
        <v>52</v>
      </c>
    </row>
    <row r="324" spans="1:10" x14ac:dyDescent="0.35">
      <c r="A324" t="s">
        <v>326</v>
      </c>
      <c r="B324" t="s">
        <v>157</v>
      </c>
      <c r="C324">
        <v>1925</v>
      </c>
      <c r="D324">
        <v>2000</v>
      </c>
      <c r="E324">
        <v>1969</v>
      </c>
      <c r="G324">
        <v>0</v>
      </c>
      <c r="H324">
        <v>28</v>
      </c>
      <c r="I324" s="1">
        <f t="shared" si="16"/>
        <v>44</v>
      </c>
      <c r="J324" s="1">
        <f t="shared" si="17"/>
        <v>31</v>
      </c>
    </row>
    <row r="325" spans="1:10" x14ac:dyDescent="0.35">
      <c r="A325" t="s">
        <v>327</v>
      </c>
      <c r="B325" t="s">
        <v>157</v>
      </c>
      <c r="C325">
        <v>1929</v>
      </c>
      <c r="D325">
        <v>2000</v>
      </c>
      <c r="E325">
        <v>1981</v>
      </c>
      <c r="G325">
        <v>0</v>
      </c>
      <c r="H325">
        <v>27</v>
      </c>
      <c r="I325" s="1">
        <f t="shared" si="16"/>
        <v>52</v>
      </c>
      <c r="J325" s="1">
        <f t="shared" si="17"/>
        <v>19</v>
      </c>
    </row>
    <row r="326" spans="1:10" x14ac:dyDescent="0.35">
      <c r="A326" t="s">
        <v>328</v>
      </c>
      <c r="B326" t="s">
        <v>157</v>
      </c>
      <c r="C326">
        <v>1939</v>
      </c>
      <c r="D326">
        <v>2001</v>
      </c>
      <c r="E326">
        <v>1970</v>
      </c>
      <c r="G326">
        <v>0</v>
      </c>
      <c r="H326">
        <v>25</v>
      </c>
      <c r="I326" s="1">
        <f t="shared" si="16"/>
        <v>31</v>
      </c>
      <c r="J326" s="1">
        <f t="shared" si="17"/>
        <v>31</v>
      </c>
    </row>
    <row r="327" spans="1:10" x14ac:dyDescent="0.35">
      <c r="A327" t="s">
        <v>329</v>
      </c>
      <c r="B327" t="s">
        <v>157</v>
      </c>
      <c r="C327">
        <v>1943</v>
      </c>
      <c r="D327">
        <v>2001</v>
      </c>
      <c r="E327">
        <v>1982</v>
      </c>
      <c r="G327">
        <v>0</v>
      </c>
      <c r="H327">
        <v>25</v>
      </c>
      <c r="I327" s="1">
        <f t="shared" si="16"/>
        <v>39</v>
      </c>
      <c r="J327" s="1">
        <f t="shared" si="17"/>
        <v>19</v>
      </c>
    </row>
    <row r="328" spans="1:10" x14ac:dyDescent="0.35">
      <c r="A328" t="s">
        <v>330</v>
      </c>
      <c r="B328" t="s">
        <v>157</v>
      </c>
      <c r="C328">
        <v>1949</v>
      </c>
      <c r="D328">
        <v>2001</v>
      </c>
      <c r="E328">
        <v>1981</v>
      </c>
      <c r="G328">
        <v>0</v>
      </c>
      <c r="H328">
        <v>24</v>
      </c>
      <c r="I328" s="1">
        <f t="shared" si="16"/>
        <v>32</v>
      </c>
      <c r="J328" s="1">
        <f t="shared" si="17"/>
        <v>20</v>
      </c>
    </row>
    <row r="329" spans="1:10" x14ac:dyDescent="0.35">
      <c r="A329" t="s">
        <v>331</v>
      </c>
      <c r="B329" t="s">
        <v>157</v>
      </c>
      <c r="C329">
        <v>1927</v>
      </c>
      <c r="D329">
        <v>2002</v>
      </c>
      <c r="E329">
        <v>1974</v>
      </c>
      <c r="G329">
        <v>0</v>
      </c>
      <c r="H329">
        <v>27</v>
      </c>
      <c r="I329" s="1">
        <f t="shared" si="16"/>
        <v>47</v>
      </c>
      <c r="J329" s="1">
        <f t="shared" si="17"/>
        <v>28</v>
      </c>
    </row>
    <row r="330" spans="1:10" x14ac:dyDescent="0.35">
      <c r="A330" t="s">
        <v>332</v>
      </c>
      <c r="B330" t="s">
        <v>157</v>
      </c>
      <c r="C330">
        <v>1947</v>
      </c>
      <c r="D330">
        <v>2002</v>
      </c>
      <c r="E330">
        <v>1986</v>
      </c>
      <c r="G330">
        <v>0</v>
      </c>
      <c r="H330">
        <v>27</v>
      </c>
      <c r="I330" s="1">
        <f t="shared" si="16"/>
        <v>39</v>
      </c>
      <c r="J330" s="1">
        <f t="shared" si="17"/>
        <v>16</v>
      </c>
    </row>
    <row r="331" spans="1:10" x14ac:dyDescent="0.35">
      <c r="A331" t="s">
        <v>333</v>
      </c>
      <c r="B331" t="s">
        <v>157</v>
      </c>
      <c r="C331">
        <v>1942</v>
      </c>
      <c r="D331">
        <v>2002</v>
      </c>
      <c r="E331">
        <v>1976</v>
      </c>
      <c r="G331">
        <v>0</v>
      </c>
      <c r="H331">
        <v>24</v>
      </c>
      <c r="I331" s="1">
        <f t="shared" si="16"/>
        <v>34</v>
      </c>
      <c r="J331" s="1">
        <f t="shared" si="17"/>
        <v>26</v>
      </c>
    </row>
    <row r="332" spans="1:10" x14ac:dyDescent="0.35">
      <c r="A332" t="s">
        <v>334</v>
      </c>
      <c r="B332" t="s">
        <v>157</v>
      </c>
      <c r="C332">
        <v>1929</v>
      </c>
      <c r="D332">
        <v>2003</v>
      </c>
      <c r="E332">
        <v>1973</v>
      </c>
      <c r="G332">
        <v>1</v>
      </c>
      <c r="H332">
        <v>33</v>
      </c>
      <c r="I332" s="1">
        <f t="shared" si="16"/>
        <v>44</v>
      </c>
      <c r="J332" s="1">
        <f t="shared" si="17"/>
        <v>30</v>
      </c>
    </row>
    <row r="333" spans="1:10" x14ac:dyDescent="0.35">
      <c r="A333" t="s">
        <v>335</v>
      </c>
      <c r="B333" t="s">
        <v>157</v>
      </c>
      <c r="C333">
        <v>1946</v>
      </c>
      <c r="D333">
        <v>2004</v>
      </c>
      <c r="E333">
        <v>1991</v>
      </c>
      <c r="G333">
        <v>0</v>
      </c>
      <c r="H333">
        <v>24</v>
      </c>
      <c r="I333" s="1">
        <f t="shared" si="16"/>
        <v>45</v>
      </c>
      <c r="J333" s="1">
        <f t="shared" si="17"/>
        <v>13</v>
      </c>
    </row>
    <row r="334" spans="1:10" x14ac:dyDescent="0.35">
      <c r="A334" t="s">
        <v>336</v>
      </c>
      <c r="B334" t="s">
        <v>157</v>
      </c>
      <c r="C334">
        <v>1947</v>
      </c>
      <c r="D334">
        <v>2004</v>
      </c>
      <c r="E334">
        <v>1991</v>
      </c>
      <c r="G334">
        <v>0</v>
      </c>
      <c r="H334">
        <v>33</v>
      </c>
      <c r="I334" s="1">
        <f t="shared" si="16"/>
        <v>44</v>
      </c>
      <c r="J334" s="1">
        <f t="shared" si="17"/>
        <v>13</v>
      </c>
    </row>
    <row r="335" spans="1:10" x14ac:dyDescent="0.35">
      <c r="A335" t="s">
        <v>337</v>
      </c>
      <c r="B335" t="s">
        <v>157</v>
      </c>
      <c r="C335">
        <v>1951</v>
      </c>
      <c r="D335">
        <v>2005</v>
      </c>
      <c r="E335">
        <v>1984</v>
      </c>
      <c r="G335">
        <v>0</v>
      </c>
      <c r="H335">
        <v>23</v>
      </c>
      <c r="I335" s="1">
        <f t="shared" si="16"/>
        <v>33</v>
      </c>
      <c r="J335" s="1">
        <f t="shared" si="17"/>
        <v>21</v>
      </c>
    </row>
    <row r="336" spans="1:10" x14ac:dyDescent="0.35">
      <c r="A336" t="s">
        <v>338</v>
      </c>
      <c r="B336" t="s">
        <v>157</v>
      </c>
      <c r="C336">
        <v>1937</v>
      </c>
      <c r="D336">
        <v>2005</v>
      </c>
      <c r="E336">
        <v>1984</v>
      </c>
      <c r="G336">
        <v>0</v>
      </c>
      <c r="H336">
        <v>24</v>
      </c>
      <c r="I336" s="1">
        <f t="shared" si="16"/>
        <v>47</v>
      </c>
      <c r="J336" s="1">
        <f t="shared" si="17"/>
        <v>21</v>
      </c>
    </row>
    <row r="337" spans="1:10" x14ac:dyDescent="0.35">
      <c r="A337" t="s">
        <v>339</v>
      </c>
      <c r="B337" t="s">
        <v>157</v>
      </c>
      <c r="C337">
        <v>1959</v>
      </c>
      <c r="D337">
        <v>2006</v>
      </c>
      <c r="E337">
        <v>1998</v>
      </c>
      <c r="G337">
        <v>0</v>
      </c>
      <c r="H337">
        <v>24</v>
      </c>
      <c r="I337" s="1">
        <f t="shared" si="16"/>
        <v>39</v>
      </c>
      <c r="J337" s="1">
        <f t="shared" si="17"/>
        <v>8</v>
      </c>
    </row>
    <row r="338" spans="1:10" x14ac:dyDescent="0.35">
      <c r="A338" t="s">
        <v>340</v>
      </c>
      <c r="B338" t="s">
        <v>157</v>
      </c>
      <c r="C338">
        <v>1960</v>
      </c>
      <c r="D338">
        <v>2006</v>
      </c>
      <c r="E338">
        <v>1998</v>
      </c>
      <c r="G338">
        <v>0</v>
      </c>
      <c r="H338">
        <v>30</v>
      </c>
      <c r="I338" s="1">
        <f t="shared" si="16"/>
        <v>38</v>
      </c>
      <c r="J338" s="1">
        <f t="shared" si="17"/>
        <v>8</v>
      </c>
    </row>
    <row r="339" spans="1:10" x14ac:dyDescent="0.35">
      <c r="A339" t="s">
        <v>341</v>
      </c>
      <c r="B339" t="s">
        <v>157</v>
      </c>
      <c r="C339">
        <v>1937</v>
      </c>
      <c r="D339">
        <v>2007</v>
      </c>
      <c r="E339">
        <v>1987</v>
      </c>
      <c r="G339">
        <v>0</v>
      </c>
      <c r="H339">
        <v>30</v>
      </c>
      <c r="I339" s="1">
        <f t="shared" si="16"/>
        <v>50</v>
      </c>
      <c r="J339" s="1">
        <f t="shared" si="17"/>
        <v>20</v>
      </c>
    </row>
    <row r="340" spans="1:10" x14ac:dyDescent="0.35">
      <c r="A340" t="s">
        <v>342</v>
      </c>
      <c r="B340" t="s">
        <v>157</v>
      </c>
      <c r="C340">
        <v>1941</v>
      </c>
      <c r="D340">
        <v>2007</v>
      </c>
      <c r="E340">
        <v>1981</v>
      </c>
      <c r="G340">
        <v>0</v>
      </c>
      <c r="H340">
        <v>28</v>
      </c>
      <c r="I340" s="1">
        <f t="shared" si="16"/>
        <v>40</v>
      </c>
      <c r="J340" s="1">
        <f t="shared" si="17"/>
        <v>26</v>
      </c>
    </row>
    <row r="341" spans="1:10" x14ac:dyDescent="0.35">
      <c r="A341" t="s">
        <v>343</v>
      </c>
      <c r="B341" t="s">
        <v>157</v>
      </c>
      <c r="C341">
        <v>1925</v>
      </c>
      <c r="D341">
        <v>2007</v>
      </c>
      <c r="E341">
        <v>1985</v>
      </c>
      <c r="G341">
        <v>0</v>
      </c>
      <c r="H341">
        <v>26</v>
      </c>
      <c r="I341" s="1">
        <f t="shared" si="16"/>
        <v>60</v>
      </c>
      <c r="J341" s="1">
        <f t="shared" si="17"/>
        <v>22</v>
      </c>
    </row>
    <row r="342" spans="1:10" x14ac:dyDescent="0.35">
      <c r="A342" t="s">
        <v>344</v>
      </c>
      <c r="B342" t="s">
        <v>157</v>
      </c>
      <c r="C342">
        <v>1947</v>
      </c>
      <c r="D342">
        <v>2008</v>
      </c>
      <c r="E342">
        <v>1983</v>
      </c>
      <c r="G342">
        <v>0</v>
      </c>
      <c r="H342">
        <v>28</v>
      </c>
      <c r="I342" s="1">
        <f t="shared" si="16"/>
        <v>36</v>
      </c>
      <c r="J342" s="1">
        <f t="shared" si="17"/>
        <v>25</v>
      </c>
    </row>
    <row r="343" spans="1:10" x14ac:dyDescent="0.35">
      <c r="A343" t="s">
        <v>345</v>
      </c>
      <c r="B343" t="s">
        <v>157</v>
      </c>
      <c r="C343">
        <v>1936</v>
      </c>
      <c r="D343">
        <v>2008</v>
      </c>
      <c r="E343">
        <v>1983</v>
      </c>
      <c r="G343">
        <v>0</v>
      </c>
      <c r="H343">
        <v>24</v>
      </c>
      <c r="I343" s="1">
        <f t="shared" si="16"/>
        <v>47</v>
      </c>
      <c r="J343" s="1">
        <f t="shared" si="17"/>
        <v>25</v>
      </c>
    </row>
    <row r="344" spans="1:10" x14ac:dyDescent="0.35">
      <c r="A344" t="s">
        <v>346</v>
      </c>
      <c r="B344" t="s">
        <v>157</v>
      </c>
      <c r="C344">
        <v>1932</v>
      </c>
      <c r="D344">
        <v>2008</v>
      </c>
      <c r="E344">
        <v>1983</v>
      </c>
      <c r="G344">
        <v>0</v>
      </c>
      <c r="H344">
        <v>28</v>
      </c>
      <c r="I344" s="1">
        <f t="shared" si="16"/>
        <v>51</v>
      </c>
      <c r="J344" s="1">
        <f t="shared" si="17"/>
        <v>25</v>
      </c>
    </row>
    <row r="345" spans="1:10" x14ac:dyDescent="0.35">
      <c r="A345" t="s">
        <v>347</v>
      </c>
      <c r="B345" t="s">
        <v>348</v>
      </c>
      <c r="C345">
        <v>1845</v>
      </c>
      <c r="D345">
        <v>1901</v>
      </c>
      <c r="E345">
        <v>1895</v>
      </c>
      <c r="F345">
        <v>1923</v>
      </c>
      <c r="G345">
        <v>0</v>
      </c>
      <c r="H345">
        <v>24</v>
      </c>
      <c r="I345" s="1">
        <f t="shared" si="16"/>
        <v>50</v>
      </c>
      <c r="J345" s="1">
        <f t="shared" si="17"/>
        <v>6</v>
      </c>
    </row>
    <row r="346" spans="1:10" x14ac:dyDescent="0.35">
      <c r="A346" t="s">
        <v>349</v>
      </c>
      <c r="B346" t="s">
        <v>348</v>
      </c>
      <c r="C346">
        <v>1853</v>
      </c>
      <c r="D346">
        <v>1902</v>
      </c>
      <c r="E346">
        <v>1892</v>
      </c>
      <c r="F346">
        <v>1928</v>
      </c>
      <c r="G346">
        <v>1</v>
      </c>
      <c r="H346">
        <v>22</v>
      </c>
      <c r="I346" s="1">
        <f t="shared" si="16"/>
        <v>39</v>
      </c>
      <c r="J346" s="1">
        <f t="shared" si="17"/>
        <v>10</v>
      </c>
    </row>
    <row r="347" spans="1:10" x14ac:dyDescent="0.35">
      <c r="A347" t="s">
        <v>350</v>
      </c>
      <c r="B347" t="s">
        <v>348</v>
      </c>
      <c r="C347">
        <v>1865</v>
      </c>
      <c r="D347">
        <v>1902</v>
      </c>
      <c r="E347">
        <v>1896</v>
      </c>
      <c r="F347">
        <v>1943</v>
      </c>
      <c r="G347">
        <v>0</v>
      </c>
      <c r="H347">
        <v>28</v>
      </c>
      <c r="I347" s="1">
        <f t="shared" si="16"/>
        <v>31</v>
      </c>
      <c r="J347" s="1">
        <f t="shared" si="17"/>
        <v>6</v>
      </c>
    </row>
    <row r="348" spans="1:10" x14ac:dyDescent="0.35">
      <c r="A348" t="s">
        <v>351</v>
      </c>
      <c r="B348" t="s">
        <v>348</v>
      </c>
      <c r="C348">
        <v>1852</v>
      </c>
      <c r="D348">
        <v>1903</v>
      </c>
      <c r="E348">
        <v>1896</v>
      </c>
      <c r="F348">
        <v>1908</v>
      </c>
      <c r="G348">
        <v>0</v>
      </c>
      <c r="H348">
        <v>25</v>
      </c>
      <c r="I348" s="1">
        <f t="shared" si="16"/>
        <v>44</v>
      </c>
      <c r="J348" s="1">
        <f t="shared" si="17"/>
        <v>7</v>
      </c>
    </row>
    <row r="349" spans="1:10" x14ac:dyDescent="0.35">
      <c r="A349" t="s">
        <v>13</v>
      </c>
      <c r="B349" t="s">
        <v>348</v>
      </c>
      <c r="C349">
        <v>1867</v>
      </c>
      <c r="D349">
        <v>1903</v>
      </c>
      <c r="E349">
        <v>1898</v>
      </c>
      <c r="F349">
        <v>1934</v>
      </c>
      <c r="G349">
        <v>0</v>
      </c>
      <c r="H349">
        <v>26</v>
      </c>
      <c r="I349" s="1">
        <f t="shared" si="16"/>
        <v>31</v>
      </c>
      <c r="J349" s="1">
        <f t="shared" si="17"/>
        <v>5</v>
      </c>
    </row>
    <row r="350" spans="1:10" x14ac:dyDescent="0.35">
      <c r="A350" t="s">
        <v>352</v>
      </c>
      <c r="B350" t="s">
        <v>348</v>
      </c>
      <c r="C350">
        <v>1859</v>
      </c>
      <c r="D350">
        <v>1903</v>
      </c>
      <c r="E350">
        <v>1898</v>
      </c>
      <c r="F350">
        <v>1906</v>
      </c>
      <c r="G350">
        <v>0</v>
      </c>
      <c r="H350">
        <v>36</v>
      </c>
      <c r="I350" s="1">
        <f t="shared" si="16"/>
        <v>39</v>
      </c>
      <c r="J350" s="1">
        <f t="shared" si="17"/>
        <v>5</v>
      </c>
    </row>
    <row r="351" spans="1:10" x14ac:dyDescent="0.35">
      <c r="A351" t="s">
        <v>353</v>
      </c>
      <c r="B351" t="s">
        <v>348</v>
      </c>
      <c r="C351">
        <v>1842</v>
      </c>
      <c r="D351">
        <v>1904</v>
      </c>
      <c r="E351">
        <v>1894</v>
      </c>
      <c r="F351">
        <v>1919</v>
      </c>
      <c r="G351">
        <v>0</v>
      </c>
      <c r="H351">
        <v>23</v>
      </c>
      <c r="I351" s="1">
        <f t="shared" si="16"/>
        <v>52</v>
      </c>
      <c r="J351" s="1">
        <f t="shared" si="17"/>
        <v>10</v>
      </c>
    </row>
    <row r="352" spans="1:10" x14ac:dyDescent="0.35">
      <c r="A352" t="s">
        <v>354</v>
      </c>
      <c r="B352" t="s">
        <v>348</v>
      </c>
      <c r="C352">
        <v>1862</v>
      </c>
      <c r="D352">
        <v>1905</v>
      </c>
      <c r="E352">
        <v>1892</v>
      </c>
      <c r="F352">
        <v>1947</v>
      </c>
      <c r="G352">
        <v>0</v>
      </c>
      <c r="H352">
        <v>24</v>
      </c>
      <c r="I352" s="1">
        <f t="shared" si="16"/>
        <v>30</v>
      </c>
      <c r="J352" s="1">
        <f t="shared" si="17"/>
        <v>13</v>
      </c>
    </row>
    <row r="353" spans="1:10" x14ac:dyDescent="0.35">
      <c r="A353" t="s">
        <v>355</v>
      </c>
      <c r="B353" t="s">
        <v>348</v>
      </c>
      <c r="C353">
        <v>1856</v>
      </c>
      <c r="D353">
        <v>1906</v>
      </c>
      <c r="E353">
        <v>1897</v>
      </c>
      <c r="F353">
        <v>1940</v>
      </c>
      <c r="G353">
        <v>0</v>
      </c>
      <c r="H353">
        <v>24</v>
      </c>
      <c r="I353" s="1">
        <f t="shared" si="16"/>
        <v>41</v>
      </c>
      <c r="J353" s="1">
        <f t="shared" si="17"/>
        <v>9</v>
      </c>
    </row>
    <row r="354" spans="1:10" x14ac:dyDescent="0.35">
      <c r="A354" t="s">
        <v>356</v>
      </c>
      <c r="B354" t="s">
        <v>348</v>
      </c>
      <c r="C354">
        <v>1852</v>
      </c>
      <c r="D354">
        <v>1907</v>
      </c>
      <c r="E354">
        <v>1887</v>
      </c>
      <c r="F354">
        <v>1931</v>
      </c>
      <c r="G354">
        <v>0</v>
      </c>
      <c r="H354">
        <v>21</v>
      </c>
      <c r="I354" s="1">
        <f t="shared" si="16"/>
        <v>35</v>
      </c>
      <c r="J354" s="1">
        <f t="shared" si="17"/>
        <v>20</v>
      </c>
    </row>
    <row r="355" spans="1:10" x14ac:dyDescent="0.35">
      <c r="A355" t="s">
        <v>357</v>
      </c>
      <c r="B355" t="s">
        <v>348</v>
      </c>
      <c r="C355">
        <v>1845</v>
      </c>
      <c r="D355">
        <v>1908</v>
      </c>
      <c r="E355">
        <v>1891</v>
      </c>
      <c r="F355">
        <v>1921</v>
      </c>
      <c r="G355">
        <v>0</v>
      </c>
      <c r="H355">
        <v>30</v>
      </c>
      <c r="I355" s="1">
        <f t="shared" si="16"/>
        <v>46</v>
      </c>
      <c r="J355" s="1">
        <f t="shared" si="17"/>
        <v>17</v>
      </c>
    </row>
    <row r="356" spans="1:10" x14ac:dyDescent="0.35">
      <c r="A356" t="s">
        <v>358</v>
      </c>
      <c r="B356" t="s">
        <v>348</v>
      </c>
      <c r="C356">
        <v>1850</v>
      </c>
      <c r="D356">
        <v>1909</v>
      </c>
      <c r="E356">
        <v>1899</v>
      </c>
      <c r="F356">
        <v>1918</v>
      </c>
      <c r="G356">
        <v>0</v>
      </c>
      <c r="H356">
        <v>22</v>
      </c>
      <c r="I356" s="1">
        <f t="shared" si="16"/>
        <v>49</v>
      </c>
      <c r="J356" s="1">
        <f t="shared" si="17"/>
        <v>10</v>
      </c>
    </row>
    <row r="357" spans="1:10" x14ac:dyDescent="0.35">
      <c r="A357" t="s">
        <v>359</v>
      </c>
      <c r="B357" t="s">
        <v>348</v>
      </c>
      <c r="C357">
        <v>1874</v>
      </c>
      <c r="D357">
        <v>1909</v>
      </c>
      <c r="E357">
        <v>1896</v>
      </c>
      <c r="F357">
        <v>1937</v>
      </c>
      <c r="G357">
        <v>0</v>
      </c>
      <c r="H357">
        <v>21</v>
      </c>
      <c r="I357" s="1">
        <f t="shared" si="16"/>
        <v>22</v>
      </c>
      <c r="J357" s="1">
        <f t="shared" si="17"/>
        <v>13</v>
      </c>
    </row>
    <row r="358" spans="1:10" x14ac:dyDescent="0.35">
      <c r="A358" t="s">
        <v>360</v>
      </c>
      <c r="B358" t="s">
        <v>348</v>
      </c>
      <c r="C358">
        <v>1837</v>
      </c>
      <c r="D358">
        <v>1910</v>
      </c>
      <c r="E358">
        <v>1880</v>
      </c>
      <c r="F358">
        <v>1923</v>
      </c>
      <c r="G358">
        <v>1</v>
      </c>
      <c r="H358">
        <v>36</v>
      </c>
      <c r="I358" s="1">
        <f t="shared" si="16"/>
        <v>43</v>
      </c>
      <c r="J358" s="1">
        <f t="shared" si="17"/>
        <v>30</v>
      </c>
    </row>
    <row r="359" spans="1:10" x14ac:dyDescent="0.35">
      <c r="A359" t="s">
        <v>361</v>
      </c>
      <c r="B359" t="s">
        <v>348</v>
      </c>
      <c r="C359">
        <v>1864</v>
      </c>
      <c r="D359">
        <v>1911</v>
      </c>
      <c r="E359">
        <v>1893</v>
      </c>
      <c r="F359">
        <v>1928</v>
      </c>
      <c r="G359">
        <v>1</v>
      </c>
      <c r="H359">
        <v>22</v>
      </c>
      <c r="I359" s="1">
        <f t="shared" si="16"/>
        <v>29</v>
      </c>
      <c r="J359" s="1">
        <f t="shared" si="17"/>
        <v>18</v>
      </c>
    </row>
    <row r="360" spans="1:10" x14ac:dyDescent="0.35">
      <c r="A360" t="s">
        <v>362</v>
      </c>
      <c r="B360" t="s">
        <v>348</v>
      </c>
      <c r="C360">
        <v>1869</v>
      </c>
      <c r="D360">
        <v>1912</v>
      </c>
      <c r="E360">
        <v>1907</v>
      </c>
      <c r="F360">
        <v>1937</v>
      </c>
      <c r="G360">
        <v>0</v>
      </c>
      <c r="H360">
        <v>27</v>
      </c>
      <c r="I360" s="1">
        <f t="shared" si="16"/>
        <v>38</v>
      </c>
      <c r="J360" s="1">
        <f t="shared" si="17"/>
        <v>5</v>
      </c>
    </row>
    <row r="361" spans="1:10" x14ac:dyDescent="0.35">
      <c r="A361" t="s">
        <v>363</v>
      </c>
      <c r="B361" t="s">
        <v>348</v>
      </c>
      <c r="C361">
        <v>1853</v>
      </c>
      <c r="D361">
        <v>1913</v>
      </c>
      <c r="E361">
        <v>1909</v>
      </c>
      <c r="F361">
        <v>1926</v>
      </c>
      <c r="G361">
        <v>0</v>
      </c>
      <c r="H361">
        <v>26</v>
      </c>
      <c r="I361" s="1">
        <f t="shared" si="16"/>
        <v>56</v>
      </c>
      <c r="J361" s="1">
        <f t="shared" si="17"/>
        <v>4</v>
      </c>
    </row>
    <row r="362" spans="1:10" x14ac:dyDescent="0.35">
      <c r="A362" t="s">
        <v>364</v>
      </c>
      <c r="B362" t="s">
        <v>348</v>
      </c>
      <c r="C362">
        <v>1879</v>
      </c>
      <c r="D362">
        <v>1914</v>
      </c>
      <c r="E362">
        <v>1912</v>
      </c>
      <c r="F362">
        <v>1960</v>
      </c>
      <c r="G362">
        <v>1</v>
      </c>
      <c r="H362">
        <v>24</v>
      </c>
      <c r="I362" s="1">
        <f t="shared" si="16"/>
        <v>33</v>
      </c>
      <c r="J362" s="1">
        <f t="shared" si="17"/>
        <v>2</v>
      </c>
    </row>
    <row r="363" spans="1:10" x14ac:dyDescent="0.35">
      <c r="A363" t="s">
        <v>365</v>
      </c>
      <c r="B363" t="s">
        <v>348</v>
      </c>
      <c r="C363">
        <v>1862</v>
      </c>
      <c r="D363">
        <v>1915</v>
      </c>
      <c r="E363">
        <v>1912</v>
      </c>
      <c r="F363">
        <v>1971</v>
      </c>
      <c r="G363">
        <v>0</v>
      </c>
      <c r="H363">
        <v>22</v>
      </c>
      <c r="I363" s="1">
        <f t="shared" si="16"/>
        <v>50</v>
      </c>
      <c r="J363" s="1">
        <f t="shared" si="17"/>
        <v>3</v>
      </c>
    </row>
    <row r="364" spans="1:10" x14ac:dyDescent="0.35">
      <c r="A364" t="s">
        <v>366</v>
      </c>
      <c r="B364" t="s">
        <v>348</v>
      </c>
      <c r="C364">
        <v>1890</v>
      </c>
      <c r="D364">
        <v>1915</v>
      </c>
      <c r="E364">
        <v>1912</v>
      </c>
      <c r="F364">
        <v>1942</v>
      </c>
      <c r="G364">
        <v>0</v>
      </c>
      <c r="H364">
        <v>22</v>
      </c>
      <c r="I364" s="1">
        <f t="shared" si="16"/>
        <v>22</v>
      </c>
      <c r="J364" s="1">
        <f t="shared" si="17"/>
        <v>3</v>
      </c>
    </row>
    <row r="365" spans="1:10" x14ac:dyDescent="0.35">
      <c r="A365" t="s">
        <v>367</v>
      </c>
      <c r="B365" t="s">
        <v>348</v>
      </c>
      <c r="C365">
        <v>1877</v>
      </c>
      <c r="D365">
        <v>1917</v>
      </c>
      <c r="E365">
        <v>1906</v>
      </c>
      <c r="F365">
        <v>1944</v>
      </c>
      <c r="G365">
        <v>0</v>
      </c>
      <c r="H365">
        <v>27</v>
      </c>
      <c r="I365" s="1">
        <f t="shared" si="16"/>
        <v>29</v>
      </c>
      <c r="J365" s="1">
        <f t="shared" si="17"/>
        <v>11</v>
      </c>
    </row>
    <row r="366" spans="1:10" x14ac:dyDescent="0.35">
      <c r="A366" t="s">
        <v>368</v>
      </c>
      <c r="B366" t="s">
        <v>348</v>
      </c>
      <c r="C366">
        <v>1858</v>
      </c>
      <c r="D366">
        <v>1918</v>
      </c>
      <c r="E366">
        <v>1900</v>
      </c>
      <c r="F366">
        <v>1947</v>
      </c>
      <c r="G366">
        <v>1</v>
      </c>
      <c r="H366">
        <v>21</v>
      </c>
      <c r="I366" s="1">
        <f t="shared" si="16"/>
        <v>42</v>
      </c>
      <c r="J366" s="1">
        <f t="shared" si="17"/>
        <v>18</v>
      </c>
    </row>
    <row r="367" spans="1:10" x14ac:dyDescent="0.35">
      <c r="A367" t="s">
        <v>369</v>
      </c>
      <c r="B367" t="s">
        <v>348</v>
      </c>
      <c r="C367">
        <v>1874</v>
      </c>
      <c r="D367">
        <v>1919</v>
      </c>
      <c r="E367">
        <v>1905</v>
      </c>
      <c r="F367">
        <v>1957</v>
      </c>
      <c r="G367">
        <v>0</v>
      </c>
      <c r="H367">
        <v>23</v>
      </c>
      <c r="I367" s="1">
        <f t="shared" si="16"/>
        <v>31</v>
      </c>
      <c r="J367" s="1">
        <f t="shared" si="17"/>
        <v>14</v>
      </c>
    </row>
    <row r="368" spans="1:10" x14ac:dyDescent="0.35">
      <c r="A368" t="s">
        <v>370</v>
      </c>
      <c r="B368" t="s">
        <v>348</v>
      </c>
      <c r="C368">
        <v>1861</v>
      </c>
      <c r="D368">
        <v>1920</v>
      </c>
      <c r="E368">
        <v>1897</v>
      </c>
      <c r="F368">
        <v>1938</v>
      </c>
      <c r="G368">
        <v>0</v>
      </c>
      <c r="H368">
        <v>22</v>
      </c>
      <c r="I368" s="1">
        <f t="shared" si="16"/>
        <v>36</v>
      </c>
      <c r="J368" s="1">
        <f t="shared" si="17"/>
        <v>23</v>
      </c>
    </row>
    <row r="369" spans="1:10" x14ac:dyDescent="0.35">
      <c r="A369" t="s">
        <v>371</v>
      </c>
      <c r="B369" t="s">
        <v>348</v>
      </c>
      <c r="C369">
        <v>1879</v>
      </c>
      <c r="D369">
        <v>1921</v>
      </c>
      <c r="E369">
        <v>1905</v>
      </c>
      <c r="F369">
        <v>1955</v>
      </c>
      <c r="G369">
        <v>1</v>
      </c>
      <c r="H369">
        <v>26</v>
      </c>
      <c r="I369" s="1">
        <f t="shared" si="16"/>
        <v>26</v>
      </c>
      <c r="J369" s="1">
        <f t="shared" si="17"/>
        <v>16</v>
      </c>
    </row>
    <row r="370" spans="1:10" x14ac:dyDescent="0.35">
      <c r="A370" t="s">
        <v>372</v>
      </c>
      <c r="B370" t="s">
        <v>348</v>
      </c>
      <c r="C370">
        <v>1885</v>
      </c>
      <c r="D370">
        <v>1922</v>
      </c>
      <c r="E370">
        <v>1913</v>
      </c>
      <c r="F370">
        <v>1962</v>
      </c>
      <c r="G370">
        <v>1</v>
      </c>
      <c r="H370">
        <v>26</v>
      </c>
      <c r="I370" s="1">
        <f t="shared" si="16"/>
        <v>28</v>
      </c>
      <c r="J370" s="1">
        <f t="shared" si="17"/>
        <v>9</v>
      </c>
    </row>
    <row r="371" spans="1:10" x14ac:dyDescent="0.35">
      <c r="A371" t="s">
        <v>373</v>
      </c>
      <c r="B371" t="s">
        <v>348</v>
      </c>
      <c r="C371">
        <v>1868</v>
      </c>
      <c r="D371">
        <v>1923</v>
      </c>
      <c r="E371">
        <v>1910</v>
      </c>
      <c r="F371">
        <v>1953</v>
      </c>
      <c r="G371">
        <v>0</v>
      </c>
      <c r="H371">
        <v>27</v>
      </c>
      <c r="I371" s="1">
        <f t="shared" si="16"/>
        <v>42</v>
      </c>
      <c r="J371" s="1">
        <f t="shared" si="17"/>
        <v>13</v>
      </c>
    </row>
    <row r="372" spans="1:10" x14ac:dyDescent="0.35">
      <c r="A372" t="s">
        <v>374</v>
      </c>
      <c r="B372" t="s">
        <v>348</v>
      </c>
      <c r="C372">
        <v>1886</v>
      </c>
      <c r="D372">
        <v>1924</v>
      </c>
      <c r="E372">
        <v>1916</v>
      </c>
      <c r="F372">
        <v>1978</v>
      </c>
      <c r="G372">
        <v>0</v>
      </c>
      <c r="H372">
        <v>25</v>
      </c>
      <c r="I372" s="1">
        <f t="shared" si="16"/>
        <v>30</v>
      </c>
      <c r="J372" s="1">
        <f t="shared" si="17"/>
        <v>8</v>
      </c>
    </row>
    <row r="373" spans="1:10" x14ac:dyDescent="0.35">
      <c r="A373" t="s">
        <v>375</v>
      </c>
      <c r="B373" t="s">
        <v>348</v>
      </c>
      <c r="C373">
        <v>1882</v>
      </c>
      <c r="D373">
        <v>1925</v>
      </c>
      <c r="E373">
        <v>1913</v>
      </c>
      <c r="F373">
        <v>1964</v>
      </c>
      <c r="G373">
        <v>0</v>
      </c>
      <c r="H373">
        <v>24</v>
      </c>
      <c r="I373" s="1">
        <f t="shared" si="16"/>
        <v>31</v>
      </c>
      <c r="J373" s="1">
        <f t="shared" si="17"/>
        <v>12</v>
      </c>
    </row>
    <row r="374" spans="1:10" x14ac:dyDescent="0.35">
      <c r="A374" t="s">
        <v>376</v>
      </c>
      <c r="B374" t="s">
        <v>348</v>
      </c>
      <c r="C374">
        <v>1887</v>
      </c>
      <c r="D374">
        <v>1925</v>
      </c>
      <c r="E374">
        <v>1913</v>
      </c>
      <c r="F374">
        <v>1975</v>
      </c>
      <c r="G374">
        <v>0</v>
      </c>
      <c r="H374">
        <v>24</v>
      </c>
      <c r="I374" s="1">
        <f t="shared" si="16"/>
        <v>26</v>
      </c>
      <c r="J374" s="1">
        <f t="shared" si="17"/>
        <v>12</v>
      </c>
    </row>
    <row r="375" spans="1:10" x14ac:dyDescent="0.35">
      <c r="A375" t="s">
        <v>377</v>
      </c>
      <c r="B375" t="s">
        <v>348</v>
      </c>
      <c r="C375">
        <v>1870</v>
      </c>
      <c r="D375">
        <v>1926</v>
      </c>
      <c r="E375">
        <v>1909</v>
      </c>
      <c r="F375">
        <v>1942</v>
      </c>
      <c r="G375">
        <v>0</v>
      </c>
      <c r="H375">
        <v>27</v>
      </c>
      <c r="I375" s="1">
        <f t="shared" si="16"/>
        <v>39</v>
      </c>
      <c r="J375" s="1">
        <f t="shared" si="17"/>
        <v>17</v>
      </c>
    </row>
    <row r="376" spans="1:10" x14ac:dyDescent="0.35">
      <c r="A376" t="s">
        <v>378</v>
      </c>
      <c r="B376" t="s">
        <v>348</v>
      </c>
      <c r="C376">
        <v>1892</v>
      </c>
      <c r="D376">
        <v>1927</v>
      </c>
      <c r="E376">
        <v>1923</v>
      </c>
      <c r="F376">
        <v>1962</v>
      </c>
      <c r="G376">
        <v>0</v>
      </c>
      <c r="H376">
        <v>24</v>
      </c>
      <c r="I376" s="1">
        <f t="shared" si="16"/>
        <v>31</v>
      </c>
      <c r="J376" s="1">
        <f t="shared" si="17"/>
        <v>4</v>
      </c>
    </row>
    <row r="377" spans="1:10" x14ac:dyDescent="0.35">
      <c r="A377" t="s">
        <v>379</v>
      </c>
      <c r="B377" t="s">
        <v>348</v>
      </c>
      <c r="C377">
        <v>1869</v>
      </c>
      <c r="D377">
        <v>1927</v>
      </c>
      <c r="E377">
        <v>1911</v>
      </c>
      <c r="F377">
        <v>1959</v>
      </c>
      <c r="G377">
        <v>0</v>
      </c>
      <c r="H377">
        <v>23</v>
      </c>
      <c r="I377" s="1">
        <f t="shared" si="16"/>
        <v>42</v>
      </c>
      <c r="J377" s="1">
        <f t="shared" si="17"/>
        <v>16</v>
      </c>
    </row>
    <row r="378" spans="1:10" x14ac:dyDescent="0.35">
      <c r="A378" t="s">
        <v>380</v>
      </c>
      <c r="B378" t="s">
        <v>348</v>
      </c>
      <c r="C378">
        <v>1879</v>
      </c>
      <c r="D378">
        <v>1928</v>
      </c>
      <c r="E378">
        <v>1901</v>
      </c>
      <c r="F378">
        <v>1959</v>
      </c>
      <c r="G378">
        <v>1</v>
      </c>
      <c r="H378">
        <v>25</v>
      </c>
      <c r="I378" s="1">
        <f t="shared" si="16"/>
        <v>22</v>
      </c>
      <c r="J378" s="1">
        <f t="shared" si="17"/>
        <v>27</v>
      </c>
    </row>
    <row r="379" spans="1:10" x14ac:dyDescent="0.35">
      <c r="A379" t="s">
        <v>381</v>
      </c>
      <c r="B379" t="s">
        <v>348</v>
      </c>
      <c r="C379">
        <v>1892</v>
      </c>
      <c r="D379">
        <v>1929</v>
      </c>
      <c r="E379">
        <v>1924</v>
      </c>
      <c r="F379">
        <v>1987</v>
      </c>
      <c r="G379">
        <v>1</v>
      </c>
      <c r="H379">
        <v>32</v>
      </c>
      <c r="I379" s="1">
        <f t="shared" si="16"/>
        <v>32</v>
      </c>
      <c r="J379" s="1">
        <f t="shared" si="17"/>
        <v>5</v>
      </c>
    </row>
    <row r="380" spans="1:10" x14ac:dyDescent="0.35">
      <c r="A380" t="s">
        <v>382</v>
      </c>
      <c r="B380" t="s">
        <v>348</v>
      </c>
      <c r="C380">
        <v>1888</v>
      </c>
      <c r="D380">
        <v>1930</v>
      </c>
      <c r="E380">
        <v>1928</v>
      </c>
      <c r="F380">
        <v>1970</v>
      </c>
      <c r="G380">
        <v>0</v>
      </c>
      <c r="H380">
        <v>19</v>
      </c>
      <c r="I380" s="1">
        <f t="shared" si="16"/>
        <v>40</v>
      </c>
      <c r="J380" s="1">
        <f t="shared" si="17"/>
        <v>2</v>
      </c>
    </row>
    <row r="381" spans="1:10" x14ac:dyDescent="0.35">
      <c r="A381" t="s">
        <v>383</v>
      </c>
      <c r="B381" t="s">
        <v>348</v>
      </c>
      <c r="C381">
        <v>1901</v>
      </c>
      <c r="D381">
        <v>1932</v>
      </c>
      <c r="E381">
        <v>1925</v>
      </c>
      <c r="F381">
        <v>1976</v>
      </c>
      <c r="G381">
        <v>1</v>
      </c>
      <c r="H381">
        <v>22</v>
      </c>
      <c r="I381" s="1">
        <f t="shared" si="16"/>
        <v>24</v>
      </c>
      <c r="J381" s="1">
        <f t="shared" si="17"/>
        <v>7</v>
      </c>
    </row>
    <row r="382" spans="1:10" x14ac:dyDescent="0.35">
      <c r="A382" t="s">
        <v>384</v>
      </c>
      <c r="B382" t="s">
        <v>348</v>
      </c>
      <c r="C382">
        <v>1902</v>
      </c>
      <c r="D382">
        <v>1933</v>
      </c>
      <c r="E382">
        <v>1928</v>
      </c>
      <c r="F382">
        <v>1984</v>
      </c>
      <c r="G382">
        <v>1</v>
      </c>
      <c r="H382">
        <v>24</v>
      </c>
      <c r="I382" s="1">
        <f t="shared" si="16"/>
        <v>26</v>
      </c>
      <c r="J382" s="1">
        <f t="shared" si="17"/>
        <v>5</v>
      </c>
    </row>
    <row r="383" spans="1:10" x14ac:dyDescent="0.35">
      <c r="A383" t="s">
        <v>385</v>
      </c>
      <c r="B383" t="s">
        <v>348</v>
      </c>
      <c r="C383">
        <v>1887</v>
      </c>
      <c r="D383">
        <v>1933</v>
      </c>
      <c r="E383">
        <v>1926</v>
      </c>
      <c r="F383">
        <v>1961</v>
      </c>
      <c r="G383">
        <v>1</v>
      </c>
      <c r="H383">
        <v>23</v>
      </c>
      <c r="I383" s="1">
        <f t="shared" si="16"/>
        <v>39</v>
      </c>
      <c r="J383" s="1">
        <f t="shared" si="17"/>
        <v>7</v>
      </c>
    </row>
    <row r="384" spans="1:10" x14ac:dyDescent="0.35">
      <c r="A384" t="s">
        <v>386</v>
      </c>
      <c r="B384" t="s">
        <v>348</v>
      </c>
      <c r="C384">
        <v>1891</v>
      </c>
      <c r="D384">
        <v>1935</v>
      </c>
      <c r="E384">
        <v>1932</v>
      </c>
      <c r="F384">
        <v>1974</v>
      </c>
      <c r="G384">
        <v>0</v>
      </c>
      <c r="H384">
        <v>22</v>
      </c>
      <c r="I384" s="1">
        <f t="shared" si="16"/>
        <v>41</v>
      </c>
      <c r="J384" s="1">
        <f t="shared" si="17"/>
        <v>3</v>
      </c>
    </row>
    <row r="385" spans="1:10" x14ac:dyDescent="0.35">
      <c r="A385" t="s">
        <v>387</v>
      </c>
      <c r="B385" t="s">
        <v>348</v>
      </c>
      <c r="C385">
        <v>1905</v>
      </c>
      <c r="D385">
        <v>1936</v>
      </c>
      <c r="E385">
        <v>1932</v>
      </c>
      <c r="F385">
        <v>1991</v>
      </c>
      <c r="G385">
        <v>0</v>
      </c>
      <c r="H385">
        <v>25</v>
      </c>
      <c r="I385" s="1">
        <f t="shared" si="16"/>
        <v>27</v>
      </c>
      <c r="J385" s="1">
        <f t="shared" si="17"/>
        <v>4</v>
      </c>
    </row>
    <row r="386" spans="1:10" x14ac:dyDescent="0.35">
      <c r="A386" t="s">
        <v>388</v>
      </c>
      <c r="B386" t="s">
        <v>348</v>
      </c>
      <c r="C386">
        <v>1883</v>
      </c>
      <c r="D386">
        <v>1936</v>
      </c>
      <c r="E386">
        <v>1912</v>
      </c>
      <c r="F386">
        <v>1964</v>
      </c>
      <c r="G386">
        <v>0</v>
      </c>
      <c r="H386">
        <v>23</v>
      </c>
      <c r="I386" s="1">
        <f t="shared" si="16"/>
        <v>29</v>
      </c>
      <c r="J386" s="1">
        <f t="shared" si="17"/>
        <v>24</v>
      </c>
    </row>
    <row r="387" spans="1:10" x14ac:dyDescent="0.35">
      <c r="A387" t="s">
        <v>389</v>
      </c>
      <c r="B387" t="s">
        <v>348</v>
      </c>
      <c r="C387">
        <v>1881</v>
      </c>
      <c r="D387">
        <v>1937</v>
      </c>
      <c r="E387">
        <v>1926</v>
      </c>
      <c r="F387">
        <v>1958</v>
      </c>
      <c r="G387">
        <v>0</v>
      </c>
      <c r="H387">
        <v>30</v>
      </c>
      <c r="I387" s="1">
        <f t="shared" ref="I387:I450" si="18">E387-C387</f>
        <v>45</v>
      </c>
      <c r="J387" s="1">
        <f t="shared" ref="J387:J450" si="19">D387-E387</f>
        <v>11</v>
      </c>
    </row>
    <row r="388" spans="1:10" x14ac:dyDescent="0.35">
      <c r="A388" t="s">
        <v>390</v>
      </c>
      <c r="B388" t="s">
        <v>348</v>
      </c>
      <c r="C388">
        <v>1892</v>
      </c>
      <c r="D388">
        <v>1937</v>
      </c>
      <c r="E388">
        <v>1927</v>
      </c>
      <c r="F388">
        <v>1975</v>
      </c>
      <c r="G388">
        <v>0</v>
      </c>
      <c r="H388">
        <v>22</v>
      </c>
      <c r="I388" s="1">
        <f t="shared" si="18"/>
        <v>35</v>
      </c>
      <c r="J388" s="1">
        <f t="shared" si="19"/>
        <v>10</v>
      </c>
    </row>
    <row r="389" spans="1:10" x14ac:dyDescent="0.35">
      <c r="A389" t="s">
        <v>391</v>
      </c>
      <c r="B389" t="s">
        <v>348</v>
      </c>
      <c r="C389">
        <v>1901</v>
      </c>
      <c r="D389">
        <v>1938</v>
      </c>
      <c r="E389">
        <v>1934</v>
      </c>
      <c r="F389">
        <v>1954</v>
      </c>
      <c r="G389">
        <v>1</v>
      </c>
      <c r="H389">
        <v>21</v>
      </c>
      <c r="I389" s="1">
        <f t="shared" si="18"/>
        <v>33</v>
      </c>
      <c r="J389" s="1">
        <f t="shared" si="19"/>
        <v>4</v>
      </c>
    </row>
    <row r="390" spans="1:10" x14ac:dyDescent="0.35">
      <c r="A390" t="s">
        <v>392</v>
      </c>
      <c r="B390" t="s">
        <v>348</v>
      </c>
      <c r="C390">
        <v>1901</v>
      </c>
      <c r="D390">
        <v>1939</v>
      </c>
      <c r="E390">
        <v>1931</v>
      </c>
      <c r="F390">
        <v>1958</v>
      </c>
      <c r="G390">
        <v>0</v>
      </c>
      <c r="H390">
        <v>24</v>
      </c>
      <c r="I390" s="1">
        <f t="shared" si="18"/>
        <v>30</v>
      </c>
      <c r="J390" s="1">
        <f t="shared" si="19"/>
        <v>8</v>
      </c>
    </row>
    <row r="391" spans="1:10" x14ac:dyDescent="0.35">
      <c r="A391" t="s">
        <v>393</v>
      </c>
      <c r="B391" t="s">
        <v>348</v>
      </c>
      <c r="C391">
        <v>1888</v>
      </c>
      <c r="D391">
        <v>1943</v>
      </c>
      <c r="E391">
        <v>1922</v>
      </c>
      <c r="F391">
        <v>1969</v>
      </c>
      <c r="G391">
        <v>0</v>
      </c>
      <c r="H391">
        <v>24</v>
      </c>
      <c r="I391" s="1">
        <f t="shared" si="18"/>
        <v>34</v>
      </c>
      <c r="J391" s="1">
        <f t="shared" si="19"/>
        <v>21</v>
      </c>
    </row>
    <row r="392" spans="1:10" x14ac:dyDescent="0.35">
      <c r="A392" t="s">
        <v>394</v>
      </c>
      <c r="B392" t="s">
        <v>348</v>
      </c>
      <c r="C392">
        <v>1898</v>
      </c>
      <c r="D392">
        <v>1944</v>
      </c>
      <c r="E392">
        <v>1937</v>
      </c>
      <c r="F392">
        <v>1988</v>
      </c>
      <c r="G392">
        <v>0</v>
      </c>
      <c r="H392">
        <v>29</v>
      </c>
      <c r="I392" s="1">
        <f t="shared" si="18"/>
        <v>39</v>
      </c>
      <c r="J392" s="1">
        <f t="shared" si="19"/>
        <v>7</v>
      </c>
    </row>
    <row r="393" spans="1:10" x14ac:dyDescent="0.35">
      <c r="A393" t="s">
        <v>395</v>
      </c>
      <c r="B393" t="s">
        <v>348</v>
      </c>
      <c r="C393">
        <v>1900</v>
      </c>
      <c r="D393">
        <v>1945</v>
      </c>
      <c r="E393">
        <v>1925</v>
      </c>
      <c r="F393">
        <v>1958</v>
      </c>
      <c r="G393">
        <v>1</v>
      </c>
      <c r="H393">
        <v>21</v>
      </c>
      <c r="I393" s="1">
        <f t="shared" si="18"/>
        <v>25</v>
      </c>
      <c r="J393" s="1">
        <f t="shared" si="19"/>
        <v>20</v>
      </c>
    </row>
    <row r="394" spans="1:10" x14ac:dyDescent="0.35">
      <c r="A394" t="s">
        <v>396</v>
      </c>
      <c r="B394" t="s">
        <v>348</v>
      </c>
      <c r="C394">
        <v>1882</v>
      </c>
      <c r="D394">
        <v>1946</v>
      </c>
      <c r="E394">
        <v>1909</v>
      </c>
      <c r="F394">
        <v>1961</v>
      </c>
      <c r="G394">
        <v>0</v>
      </c>
      <c r="H394">
        <v>26</v>
      </c>
      <c r="I394" s="1">
        <f t="shared" si="18"/>
        <v>27</v>
      </c>
      <c r="J394" s="1">
        <f t="shared" si="19"/>
        <v>37</v>
      </c>
    </row>
    <row r="395" spans="1:10" x14ac:dyDescent="0.35">
      <c r="A395" t="s">
        <v>397</v>
      </c>
      <c r="B395" t="s">
        <v>348</v>
      </c>
      <c r="C395">
        <v>1892</v>
      </c>
      <c r="D395">
        <v>1947</v>
      </c>
      <c r="E395">
        <v>1926</v>
      </c>
      <c r="F395">
        <v>1965</v>
      </c>
      <c r="G395">
        <v>0</v>
      </c>
      <c r="H395">
        <v>21</v>
      </c>
      <c r="I395" s="1">
        <f t="shared" si="18"/>
        <v>34</v>
      </c>
      <c r="J395" s="1">
        <f t="shared" si="19"/>
        <v>21</v>
      </c>
    </row>
    <row r="396" spans="1:10" x14ac:dyDescent="0.35">
      <c r="A396" t="s">
        <v>398</v>
      </c>
      <c r="B396" t="s">
        <v>348</v>
      </c>
      <c r="C396">
        <v>1897</v>
      </c>
      <c r="D396">
        <v>1948</v>
      </c>
      <c r="E396">
        <v>1934</v>
      </c>
      <c r="F396">
        <v>1974</v>
      </c>
      <c r="G396">
        <v>0</v>
      </c>
      <c r="H396">
        <v>26</v>
      </c>
      <c r="I396" s="1">
        <f t="shared" si="18"/>
        <v>37</v>
      </c>
      <c r="J396" s="1">
        <f t="shared" si="19"/>
        <v>14</v>
      </c>
    </row>
    <row r="397" spans="1:10" x14ac:dyDescent="0.35">
      <c r="A397" t="s">
        <v>399</v>
      </c>
      <c r="B397" t="s">
        <v>348</v>
      </c>
      <c r="C397">
        <v>1907</v>
      </c>
      <c r="D397">
        <v>1949</v>
      </c>
      <c r="E397">
        <v>1934</v>
      </c>
      <c r="F397">
        <v>1981</v>
      </c>
      <c r="G397">
        <v>1</v>
      </c>
      <c r="H397">
        <v>22</v>
      </c>
      <c r="I397" s="1">
        <f t="shared" si="18"/>
        <v>27</v>
      </c>
      <c r="J397" s="1">
        <f t="shared" si="19"/>
        <v>15</v>
      </c>
    </row>
    <row r="398" spans="1:10" x14ac:dyDescent="0.35">
      <c r="A398" t="s">
        <v>400</v>
      </c>
      <c r="B398" t="s">
        <v>348</v>
      </c>
      <c r="C398">
        <v>1903</v>
      </c>
      <c r="D398">
        <v>1950</v>
      </c>
      <c r="E398">
        <v>1946</v>
      </c>
      <c r="F398">
        <v>1969</v>
      </c>
      <c r="G398">
        <v>0</v>
      </c>
      <c r="H398">
        <v>24</v>
      </c>
      <c r="I398" s="1">
        <f t="shared" si="18"/>
        <v>43</v>
      </c>
      <c r="J398" s="1">
        <f t="shared" si="19"/>
        <v>4</v>
      </c>
    </row>
    <row r="399" spans="1:10" x14ac:dyDescent="0.35">
      <c r="A399" t="s">
        <v>401</v>
      </c>
      <c r="B399" t="s">
        <v>348</v>
      </c>
      <c r="C399">
        <v>1897</v>
      </c>
      <c r="D399">
        <v>1951</v>
      </c>
      <c r="E399">
        <v>1932</v>
      </c>
      <c r="F399">
        <v>1967</v>
      </c>
      <c r="G399">
        <v>0</v>
      </c>
      <c r="H399">
        <v>31</v>
      </c>
      <c r="I399" s="1">
        <f t="shared" si="18"/>
        <v>35</v>
      </c>
      <c r="J399" s="1">
        <f t="shared" si="19"/>
        <v>19</v>
      </c>
    </row>
    <row r="400" spans="1:10" x14ac:dyDescent="0.35">
      <c r="A400" t="s">
        <v>402</v>
      </c>
      <c r="B400" t="s">
        <v>348</v>
      </c>
      <c r="C400">
        <v>1903</v>
      </c>
      <c r="D400">
        <v>1951</v>
      </c>
      <c r="E400">
        <v>1932</v>
      </c>
      <c r="F400">
        <v>1995</v>
      </c>
      <c r="G400">
        <v>0</v>
      </c>
      <c r="H400">
        <v>28</v>
      </c>
      <c r="I400" s="1">
        <f t="shared" si="18"/>
        <v>29</v>
      </c>
      <c r="J400" s="1">
        <f t="shared" si="19"/>
        <v>19</v>
      </c>
    </row>
    <row r="401" spans="1:10" x14ac:dyDescent="0.35">
      <c r="A401" t="s">
        <v>403</v>
      </c>
      <c r="B401" t="s">
        <v>348</v>
      </c>
      <c r="C401">
        <v>1905</v>
      </c>
      <c r="D401">
        <v>1952</v>
      </c>
      <c r="E401">
        <v>1946</v>
      </c>
      <c r="F401">
        <v>1983</v>
      </c>
      <c r="G401">
        <v>1</v>
      </c>
      <c r="H401">
        <v>23</v>
      </c>
      <c r="I401" s="1">
        <f t="shared" si="18"/>
        <v>41</v>
      </c>
      <c r="J401" s="1">
        <f t="shared" si="19"/>
        <v>6</v>
      </c>
    </row>
    <row r="402" spans="1:10" x14ac:dyDescent="0.35">
      <c r="A402" t="s">
        <v>404</v>
      </c>
      <c r="B402" t="s">
        <v>348</v>
      </c>
      <c r="C402">
        <v>1912</v>
      </c>
      <c r="D402">
        <v>1952</v>
      </c>
      <c r="E402">
        <v>1948</v>
      </c>
      <c r="G402">
        <v>0</v>
      </c>
      <c r="H402">
        <v>26</v>
      </c>
      <c r="I402" s="1">
        <f t="shared" si="18"/>
        <v>36</v>
      </c>
      <c r="J402" s="1">
        <f t="shared" si="19"/>
        <v>4</v>
      </c>
    </row>
    <row r="403" spans="1:10" x14ac:dyDescent="0.35">
      <c r="A403" t="s">
        <v>405</v>
      </c>
      <c r="B403" t="s">
        <v>348</v>
      </c>
      <c r="C403">
        <v>1888</v>
      </c>
      <c r="D403">
        <v>1953</v>
      </c>
      <c r="E403">
        <v>1934</v>
      </c>
      <c r="F403">
        <v>1966</v>
      </c>
      <c r="G403">
        <v>0</v>
      </c>
      <c r="H403">
        <v>27</v>
      </c>
      <c r="I403" s="1">
        <f t="shared" si="18"/>
        <v>46</v>
      </c>
      <c r="J403" s="1">
        <f t="shared" si="19"/>
        <v>19</v>
      </c>
    </row>
    <row r="404" spans="1:10" x14ac:dyDescent="0.35">
      <c r="A404" t="s">
        <v>406</v>
      </c>
      <c r="B404" t="s">
        <v>348</v>
      </c>
      <c r="C404">
        <v>1882</v>
      </c>
      <c r="D404">
        <v>1954</v>
      </c>
      <c r="E404">
        <v>1925</v>
      </c>
      <c r="F404">
        <v>1970</v>
      </c>
      <c r="G404">
        <v>1</v>
      </c>
      <c r="H404">
        <v>25</v>
      </c>
      <c r="I404" s="1">
        <f t="shared" si="18"/>
        <v>43</v>
      </c>
      <c r="J404" s="1">
        <f t="shared" si="19"/>
        <v>29</v>
      </c>
    </row>
    <row r="405" spans="1:10" x14ac:dyDescent="0.35">
      <c r="A405" t="s">
        <v>407</v>
      </c>
      <c r="B405" t="s">
        <v>348</v>
      </c>
      <c r="C405">
        <v>1891</v>
      </c>
      <c r="D405">
        <v>1954</v>
      </c>
      <c r="E405">
        <v>1924</v>
      </c>
      <c r="F405">
        <v>1957</v>
      </c>
      <c r="G405">
        <v>0</v>
      </c>
      <c r="H405">
        <v>23</v>
      </c>
      <c r="I405" s="1">
        <f t="shared" si="18"/>
        <v>33</v>
      </c>
      <c r="J405" s="1">
        <f t="shared" si="19"/>
        <v>30</v>
      </c>
    </row>
    <row r="406" spans="1:10" x14ac:dyDescent="0.35">
      <c r="A406" t="s">
        <v>408</v>
      </c>
      <c r="B406" t="s">
        <v>348</v>
      </c>
      <c r="C406">
        <v>1911</v>
      </c>
      <c r="D406">
        <v>1955</v>
      </c>
      <c r="E406">
        <v>1947</v>
      </c>
      <c r="F406">
        <v>1993</v>
      </c>
      <c r="G406">
        <v>0</v>
      </c>
      <c r="H406">
        <v>25</v>
      </c>
      <c r="I406" s="1">
        <f t="shared" si="18"/>
        <v>36</v>
      </c>
      <c r="J406" s="1">
        <f t="shared" si="19"/>
        <v>8</v>
      </c>
    </row>
    <row r="407" spans="1:10" x14ac:dyDescent="0.35">
      <c r="A407" t="s">
        <v>409</v>
      </c>
      <c r="B407" t="s">
        <v>348</v>
      </c>
      <c r="C407">
        <v>1913</v>
      </c>
      <c r="D407">
        <v>1955</v>
      </c>
      <c r="E407">
        <v>1947</v>
      </c>
      <c r="G407">
        <v>0</v>
      </c>
      <c r="H407">
        <v>25</v>
      </c>
      <c r="I407" s="1">
        <f t="shared" si="18"/>
        <v>34</v>
      </c>
      <c r="J407" s="1">
        <f t="shared" si="19"/>
        <v>8</v>
      </c>
    </row>
    <row r="408" spans="1:10" x14ac:dyDescent="0.35">
      <c r="A408" t="s">
        <v>410</v>
      </c>
      <c r="B408" t="s">
        <v>348</v>
      </c>
      <c r="C408">
        <v>1908</v>
      </c>
      <c r="D408">
        <v>1956</v>
      </c>
      <c r="E408">
        <v>1947</v>
      </c>
      <c r="F408">
        <v>1991</v>
      </c>
      <c r="G408">
        <v>1</v>
      </c>
      <c r="H408">
        <v>28</v>
      </c>
      <c r="I408" s="1">
        <f t="shared" si="18"/>
        <v>39</v>
      </c>
      <c r="J408" s="1">
        <f t="shared" si="19"/>
        <v>9</v>
      </c>
    </row>
    <row r="409" spans="1:10" x14ac:dyDescent="0.35">
      <c r="A409" t="s">
        <v>411</v>
      </c>
      <c r="B409" t="s">
        <v>348</v>
      </c>
      <c r="C409">
        <v>1902</v>
      </c>
      <c r="D409">
        <v>1956</v>
      </c>
      <c r="E409">
        <v>1947</v>
      </c>
      <c r="F409">
        <v>1987</v>
      </c>
      <c r="G409">
        <v>0</v>
      </c>
      <c r="H409">
        <v>27</v>
      </c>
      <c r="I409" s="1">
        <f t="shared" si="18"/>
        <v>45</v>
      </c>
      <c r="J409" s="1">
        <f t="shared" si="19"/>
        <v>9</v>
      </c>
    </row>
    <row r="410" spans="1:10" x14ac:dyDescent="0.35">
      <c r="A410" t="s">
        <v>412</v>
      </c>
      <c r="B410" t="s">
        <v>348</v>
      </c>
      <c r="C410">
        <v>1910</v>
      </c>
      <c r="D410">
        <v>1956</v>
      </c>
      <c r="E410">
        <v>1945</v>
      </c>
      <c r="F410">
        <v>1989</v>
      </c>
      <c r="G410">
        <v>0</v>
      </c>
      <c r="H410">
        <v>26</v>
      </c>
      <c r="I410" s="1">
        <f t="shared" si="18"/>
        <v>35</v>
      </c>
      <c r="J410" s="1">
        <f t="shared" si="19"/>
        <v>11</v>
      </c>
    </row>
    <row r="411" spans="1:10" x14ac:dyDescent="0.35">
      <c r="A411" t="s">
        <v>413</v>
      </c>
      <c r="B411" t="s">
        <v>348</v>
      </c>
      <c r="C411">
        <v>1926</v>
      </c>
      <c r="D411">
        <v>1957</v>
      </c>
      <c r="E411">
        <v>1956</v>
      </c>
      <c r="G411">
        <v>1</v>
      </c>
      <c r="H411">
        <v>24</v>
      </c>
      <c r="I411" s="1">
        <f t="shared" si="18"/>
        <v>30</v>
      </c>
      <c r="J411" s="1">
        <f t="shared" si="19"/>
        <v>1</v>
      </c>
    </row>
    <row r="412" spans="1:10" x14ac:dyDescent="0.35">
      <c r="A412" t="s">
        <v>414</v>
      </c>
      <c r="B412" t="s">
        <v>348</v>
      </c>
      <c r="C412">
        <v>1922</v>
      </c>
      <c r="D412">
        <v>1957</v>
      </c>
      <c r="E412">
        <v>1956</v>
      </c>
      <c r="G412">
        <v>1</v>
      </c>
      <c r="H412">
        <v>26</v>
      </c>
      <c r="I412" s="1">
        <f t="shared" si="18"/>
        <v>34</v>
      </c>
      <c r="J412" s="1">
        <f t="shared" si="19"/>
        <v>1</v>
      </c>
    </row>
    <row r="413" spans="1:10" x14ac:dyDescent="0.35">
      <c r="A413" t="s">
        <v>415</v>
      </c>
      <c r="B413" t="s">
        <v>348</v>
      </c>
      <c r="C413">
        <v>1904</v>
      </c>
      <c r="D413">
        <v>1958</v>
      </c>
      <c r="E413">
        <v>1934</v>
      </c>
      <c r="G413">
        <v>0</v>
      </c>
      <c r="H413">
        <v>24</v>
      </c>
      <c r="I413" s="1">
        <f t="shared" si="18"/>
        <v>30</v>
      </c>
      <c r="J413" s="1">
        <f t="shared" si="19"/>
        <v>24</v>
      </c>
    </row>
    <row r="414" spans="1:10" x14ac:dyDescent="0.35">
      <c r="A414" t="s">
        <v>416</v>
      </c>
      <c r="B414" t="s">
        <v>348</v>
      </c>
      <c r="C414">
        <v>1908</v>
      </c>
      <c r="D414">
        <v>1958</v>
      </c>
      <c r="E414">
        <v>1937</v>
      </c>
      <c r="F414">
        <v>1990</v>
      </c>
      <c r="G414">
        <v>1</v>
      </c>
      <c r="H414">
        <v>27</v>
      </c>
      <c r="I414" s="1">
        <f t="shared" si="18"/>
        <v>29</v>
      </c>
      <c r="J414" s="1">
        <f t="shared" si="19"/>
        <v>21</v>
      </c>
    </row>
    <row r="415" spans="1:10" x14ac:dyDescent="0.35">
      <c r="A415" t="s">
        <v>417</v>
      </c>
      <c r="B415" t="s">
        <v>348</v>
      </c>
      <c r="C415">
        <v>1895</v>
      </c>
      <c r="D415">
        <v>1958</v>
      </c>
      <c r="E415">
        <v>1937</v>
      </c>
      <c r="F415">
        <v>1971</v>
      </c>
      <c r="G415">
        <v>1</v>
      </c>
      <c r="H415">
        <v>38</v>
      </c>
      <c r="I415" s="1">
        <f t="shared" si="18"/>
        <v>42</v>
      </c>
      <c r="J415" s="1">
        <f t="shared" si="19"/>
        <v>21</v>
      </c>
    </row>
    <row r="416" spans="1:10" x14ac:dyDescent="0.35">
      <c r="A416" t="s">
        <v>418</v>
      </c>
      <c r="B416" t="s">
        <v>348</v>
      </c>
      <c r="C416">
        <v>1920</v>
      </c>
      <c r="D416">
        <v>1959</v>
      </c>
      <c r="E416">
        <v>1955</v>
      </c>
      <c r="G416">
        <v>0</v>
      </c>
      <c r="H416">
        <v>29</v>
      </c>
      <c r="I416" s="1">
        <f t="shared" si="18"/>
        <v>35</v>
      </c>
      <c r="J416" s="1">
        <f t="shared" si="19"/>
        <v>4</v>
      </c>
    </row>
    <row r="417" spans="1:10" x14ac:dyDescent="0.35">
      <c r="A417" t="s">
        <v>419</v>
      </c>
      <c r="B417" t="s">
        <v>348</v>
      </c>
      <c r="C417">
        <v>1905</v>
      </c>
      <c r="D417">
        <v>1959</v>
      </c>
      <c r="E417">
        <v>1955</v>
      </c>
      <c r="F417">
        <v>1989</v>
      </c>
      <c r="G417">
        <v>0</v>
      </c>
      <c r="H417">
        <v>23</v>
      </c>
      <c r="I417" s="1">
        <f t="shared" si="18"/>
        <v>50</v>
      </c>
      <c r="J417" s="1">
        <f t="shared" si="19"/>
        <v>4</v>
      </c>
    </row>
    <row r="418" spans="1:10" x14ac:dyDescent="0.35">
      <c r="A418" t="s">
        <v>420</v>
      </c>
      <c r="B418" t="s">
        <v>348</v>
      </c>
      <c r="C418">
        <v>1926</v>
      </c>
      <c r="D418">
        <v>1960</v>
      </c>
      <c r="E418">
        <v>1952</v>
      </c>
      <c r="G418">
        <v>0</v>
      </c>
      <c r="H418">
        <v>24</v>
      </c>
      <c r="I418" s="1">
        <f t="shared" si="18"/>
        <v>26</v>
      </c>
      <c r="J418" s="1">
        <f t="shared" si="19"/>
        <v>8</v>
      </c>
    </row>
    <row r="419" spans="1:10" x14ac:dyDescent="0.35">
      <c r="A419" t="s">
        <v>421</v>
      </c>
      <c r="B419" t="s">
        <v>348</v>
      </c>
      <c r="C419">
        <v>1915</v>
      </c>
      <c r="D419">
        <v>1961</v>
      </c>
      <c r="E419">
        <v>1956</v>
      </c>
      <c r="F419">
        <v>1990</v>
      </c>
      <c r="G419">
        <v>0</v>
      </c>
      <c r="H419">
        <v>23</v>
      </c>
      <c r="I419" s="1">
        <f t="shared" si="18"/>
        <v>41</v>
      </c>
      <c r="J419" s="1">
        <f t="shared" si="19"/>
        <v>5</v>
      </c>
    </row>
    <row r="420" spans="1:10" x14ac:dyDescent="0.35">
      <c r="A420" t="s">
        <v>422</v>
      </c>
      <c r="B420" t="s">
        <v>348</v>
      </c>
      <c r="C420">
        <v>1929</v>
      </c>
      <c r="D420">
        <v>1961</v>
      </c>
      <c r="E420">
        <v>1958</v>
      </c>
      <c r="G420">
        <v>0</v>
      </c>
      <c r="H420">
        <v>29</v>
      </c>
      <c r="I420" s="1">
        <f t="shared" si="18"/>
        <v>29</v>
      </c>
      <c r="J420" s="1">
        <f t="shared" si="19"/>
        <v>3</v>
      </c>
    </row>
    <row r="421" spans="1:10" x14ac:dyDescent="0.35">
      <c r="A421" t="s">
        <v>423</v>
      </c>
      <c r="B421" t="s">
        <v>348</v>
      </c>
      <c r="C421">
        <v>1908</v>
      </c>
      <c r="D421">
        <v>1962</v>
      </c>
      <c r="E421">
        <v>1937</v>
      </c>
      <c r="F421">
        <v>1968</v>
      </c>
      <c r="G421">
        <v>1</v>
      </c>
      <c r="H421">
        <v>26</v>
      </c>
      <c r="I421" s="1">
        <f t="shared" si="18"/>
        <v>29</v>
      </c>
      <c r="J421" s="1">
        <f t="shared" si="19"/>
        <v>25</v>
      </c>
    </row>
    <row r="422" spans="1:10" x14ac:dyDescent="0.35">
      <c r="A422" t="s">
        <v>424</v>
      </c>
      <c r="B422" t="s">
        <v>348</v>
      </c>
      <c r="C422">
        <v>1907</v>
      </c>
      <c r="D422">
        <v>1963</v>
      </c>
      <c r="E422">
        <v>1949</v>
      </c>
      <c r="F422">
        <v>1973</v>
      </c>
      <c r="G422">
        <v>1</v>
      </c>
      <c r="H422">
        <v>25</v>
      </c>
      <c r="I422" s="1">
        <f t="shared" si="18"/>
        <v>42</v>
      </c>
      <c r="J422" s="1">
        <f t="shared" si="19"/>
        <v>14</v>
      </c>
    </row>
    <row r="423" spans="1:10" x14ac:dyDescent="0.35">
      <c r="A423" t="s">
        <v>425</v>
      </c>
      <c r="B423" t="s">
        <v>348</v>
      </c>
      <c r="C423">
        <v>1906</v>
      </c>
      <c r="D423">
        <v>1963</v>
      </c>
      <c r="E423">
        <v>1949</v>
      </c>
      <c r="F423">
        <v>1972</v>
      </c>
      <c r="G423">
        <v>1</v>
      </c>
      <c r="H423">
        <v>24</v>
      </c>
      <c r="I423" s="1">
        <f t="shared" si="18"/>
        <v>43</v>
      </c>
      <c r="J423" s="1">
        <f t="shared" si="19"/>
        <v>14</v>
      </c>
    </row>
    <row r="424" spans="1:10" x14ac:dyDescent="0.35">
      <c r="A424" t="s">
        <v>426</v>
      </c>
      <c r="B424" t="s">
        <v>348</v>
      </c>
      <c r="C424">
        <v>1902</v>
      </c>
      <c r="D424">
        <v>1963</v>
      </c>
      <c r="E424">
        <v>1933</v>
      </c>
      <c r="F424">
        <v>1995</v>
      </c>
      <c r="G424">
        <v>1</v>
      </c>
      <c r="H424">
        <v>23</v>
      </c>
      <c r="I424" s="1">
        <f t="shared" si="18"/>
        <v>31</v>
      </c>
      <c r="J424" s="1">
        <f t="shared" si="19"/>
        <v>30</v>
      </c>
    </row>
    <row r="425" spans="1:10" x14ac:dyDescent="0.35">
      <c r="A425" t="s">
        <v>427</v>
      </c>
      <c r="B425" t="s">
        <v>348</v>
      </c>
      <c r="C425">
        <v>1922</v>
      </c>
      <c r="D425">
        <v>1964</v>
      </c>
      <c r="E425">
        <v>1954</v>
      </c>
      <c r="F425">
        <v>2001</v>
      </c>
      <c r="G425">
        <v>0</v>
      </c>
      <c r="H425">
        <v>34</v>
      </c>
      <c r="I425" s="1">
        <f t="shared" si="18"/>
        <v>32</v>
      </c>
      <c r="J425" s="1">
        <f t="shared" si="19"/>
        <v>10</v>
      </c>
    </row>
    <row r="426" spans="1:10" x14ac:dyDescent="0.35">
      <c r="A426" t="s">
        <v>428</v>
      </c>
      <c r="B426" t="s">
        <v>348</v>
      </c>
      <c r="C426">
        <v>1916</v>
      </c>
      <c r="D426">
        <v>1964</v>
      </c>
      <c r="E426">
        <v>1954</v>
      </c>
      <c r="F426">
        <v>2002</v>
      </c>
      <c r="G426">
        <v>0</v>
      </c>
      <c r="H426">
        <v>30</v>
      </c>
      <c r="I426" s="1">
        <f t="shared" si="18"/>
        <v>38</v>
      </c>
      <c r="J426" s="1">
        <f t="shared" si="19"/>
        <v>10</v>
      </c>
    </row>
    <row r="427" spans="1:10" x14ac:dyDescent="0.35">
      <c r="A427" t="s">
        <v>429</v>
      </c>
      <c r="B427" t="s">
        <v>348</v>
      </c>
      <c r="C427">
        <v>1915</v>
      </c>
      <c r="D427">
        <v>1964</v>
      </c>
      <c r="E427">
        <v>1954</v>
      </c>
      <c r="G427">
        <v>0</v>
      </c>
      <c r="H427">
        <v>24</v>
      </c>
      <c r="I427" s="1">
        <f t="shared" si="18"/>
        <v>39</v>
      </c>
      <c r="J427" s="1">
        <f t="shared" si="19"/>
        <v>10</v>
      </c>
    </row>
    <row r="428" spans="1:10" x14ac:dyDescent="0.35">
      <c r="A428" t="s">
        <v>430</v>
      </c>
      <c r="B428" t="s">
        <v>348</v>
      </c>
      <c r="C428">
        <v>1918</v>
      </c>
      <c r="D428">
        <v>1965</v>
      </c>
      <c r="E428">
        <v>1948</v>
      </c>
      <c r="F428">
        <v>1988</v>
      </c>
      <c r="G428">
        <v>1</v>
      </c>
      <c r="H428">
        <v>24</v>
      </c>
      <c r="I428" s="1">
        <f t="shared" si="18"/>
        <v>30</v>
      </c>
      <c r="J428" s="1">
        <f t="shared" si="19"/>
        <v>17</v>
      </c>
    </row>
    <row r="429" spans="1:10" x14ac:dyDescent="0.35">
      <c r="A429" t="s">
        <v>431</v>
      </c>
      <c r="B429" t="s">
        <v>348</v>
      </c>
      <c r="C429">
        <v>1918</v>
      </c>
      <c r="D429">
        <v>1965</v>
      </c>
      <c r="E429">
        <v>1948</v>
      </c>
      <c r="F429">
        <v>1994</v>
      </c>
      <c r="G429">
        <v>1</v>
      </c>
      <c r="H429">
        <v>21</v>
      </c>
      <c r="I429" s="1">
        <f t="shared" si="18"/>
        <v>30</v>
      </c>
      <c r="J429" s="1">
        <f t="shared" si="19"/>
        <v>17</v>
      </c>
    </row>
    <row r="430" spans="1:10" x14ac:dyDescent="0.35">
      <c r="A430" t="s">
        <v>432</v>
      </c>
      <c r="B430" t="s">
        <v>348</v>
      </c>
      <c r="C430">
        <v>1906</v>
      </c>
      <c r="D430">
        <v>1965</v>
      </c>
      <c r="E430">
        <v>1948</v>
      </c>
      <c r="F430">
        <v>1979</v>
      </c>
      <c r="G430">
        <v>1</v>
      </c>
      <c r="H430">
        <v>33</v>
      </c>
      <c r="I430" s="1">
        <f t="shared" si="18"/>
        <v>42</v>
      </c>
      <c r="J430" s="1">
        <f t="shared" si="19"/>
        <v>17</v>
      </c>
    </row>
    <row r="431" spans="1:10" x14ac:dyDescent="0.35">
      <c r="A431" t="s">
        <v>433</v>
      </c>
      <c r="B431" t="s">
        <v>348</v>
      </c>
      <c r="C431">
        <v>1902</v>
      </c>
      <c r="D431">
        <v>1966</v>
      </c>
      <c r="E431">
        <v>1950</v>
      </c>
      <c r="F431">
        <v>1984</v>
      </c>
      <c r="G431">
        <v>0</v>
      </c>
      <c r="H431">
        <v>34</v>
      </c>
      <c r="I431" s="1">
        <f t="shared" si="18"/>
        <v>48</v>
      </c>
      <c r="J431" s="1">
        <f t="shared" si="19"/>
        <v>16</v>
      </c>
    </row>
    <row r="432" spans="1:10" x14ac:dyDescent="0.35">
      <c r="A432" t="s">
        <v>434</v>
      </c>
      <c r="B432" t="s">
        <v>348</v>
      </c>
      <c r="C432">
        <v>1906</v>
      </c>
      <c r="D432">
        <v>1967</v>
      </c>
      <c r="E432">
        <v>1938</v>
      </c>
      <c r="G432">
        <v>1</v>
      </c>
      <c r="H432">
        <v>22</v>
      </c>
      <c r="I432" s="1">
        <f t="shared" si="18"/>
        <v>32</v>
      </c>
      <c r="J432" s="1">
        <f t="shared" si="19"/>
        <v>29</v>
      </c>
    </row>
    <row r="433" spans="1:10" x14ac:dyDescent="0.35">
      <c r="A433" t="s">
        <v>435</v>
      </c>
      <c r="B433" t="s">
        <v>348</v>
      </c>
      <c r="C433">
        <v>1911</v>
      </c>
      <c r="D433">
        <v>1968</v>
      </c>
      <c r="E433">
        <v>1955</v>
      </c>
      <c r="F433">
        <v>1988</v>
      </c>
      <c r="G433">
        <v>0</v>
      </c>
      <c r="H433">
        <v>25</v>
      </c>
      <c r="I433" s="1">
        <f t="shared" si="18"/>
        <v>44</v>
      </c>
      <c r="J433" s="1">
        <f t="shared" si="19"/>
        <v>13</v>
      </c>
    </row>
    <row r="434" spans="1:10" x14ac:dyDescent="0.35">
      <c r="A434" t="s">
        <v>436</v>
      </c>
      <c r="B434" t="s">
        <v>348</v>
      </c>
      <c r="C434">
        <v>1929</v>
      </c>
      <c r="D434">
        <v>1969</v>
      </c>
      <c r="E434">
        <v>1962</v>
      </c>
      <c r="G434">
        <v>1</v>
      </c>
      <c r="H434">
        <v>22</v>
      </c>
      <c r="I434" s="1">
        <f t="shared" si="18"/>
        <v>33</v>
      </c>
      <c r="J434" s="1">
        <f t="shared" si="19"/>
        <v>7</v>
      </c>
    </row>
    <row r="435" spans="1:10" x14ac:dyDescent="0.35">
      <c r="A435" t="s">
        <v>437</v>
      </c>
      <c r="B435" t="s">
        <v>348</v>
      </c>
      <c r="C435">
        <v>1908</v>
      </c>
      <c r="D435">
        <v>1970</v>
      </c>
      <c r="E435">
        <v>1950</v>
      </c>
      <c r="F435">
        <v>1995</v>
      </c>
      <c r="G435">
        <v>1</v>
      </c>
      <c r="H435">
        <v>26</v>
      </c>
      <c r="I435" s="1">
        <f t="shared" si="18"/>
        <v>42</v>
      </c>
      <c r="J435" s="1">
        <f t="shared" si="19"/>
        <v>20</v>
      </c>
    </row>
    <row r="436" spans="1:10" x14ac:dyDescent="0.35">
      <c r="A436" t="s">
        <v>438</v>
      </c>
      <c r="B436" t="s">
        <v>348</v>
      </c>
      <c r="C436">
        <v>1904</v>
      </c>
      <c r="D436">
        <v>1970</v>
      </c>
      <c r="E436">
        <v>1930</v>
      </c>
      <c r="F436">
        <v>2000</v>
      </c>
      <c r="G436">
        <v>1</v>
      </c>
      <c r="H436">
        <v>28</v>
      </c>
      <c r="I436" s="1">
        <f t="shared" si="18"/>
        <v>26</v>
      </c>
      <c r="J436" s="1">
        <f t="shared" si="19"/>
        <v>40</v>
      </c>
    </row>
    <row r="437" spans="1:10" x14ac:dyDescent="0.35">
      <c r="A437" t="s">
        <v>439</v>
      </c>
      <c r="B437" t="s">
        <v>348</v>
      </c>
      <c r="C437">
        <v>1900</v>
      </c>
      <c r="D437">
        <v>1971</v>
      </c>
      <c r="E437">
        <v>1947</v>
      </c>
      <c r="F437">
        <v>1979</v>
      </c>
      <c r="G437">
        <v>0</v>
      </c>
      <c r="H437">
        <v>27</v>
      </c>
      <c r="I437" s="1">
        <f t="shared" si="18"/>
        <v>47</v>
      </c>
      <c r="J437" s="1">
        <f t="shared" si="19"/>
        <v>24</v>
      </c>
    </row>
    <row r="438" spans="1:10" x14ac:dyDescent="0.35">
      <c r="A438" t="s">
        <v>440</v>
      </c>
      <c r="B438" t="s">
        <v>348</v>
      </c>
      <c r="C438">
        <v>1930</v>
      </c>
      <c r="D438">
        <v>1972</v>
      </c>
      <c r="E438">
        <v>1957</v>
      </c>
      <c r="G438">
        <v>1</v>
      </c>
      <c r="H438">
        <v>24</v>
      </c>
      <c r="I438" s="1">
        <f t="shared" si="18"/>
        <v>27</v>
      </c>
      <c r="J438" s="1">
        <f t="shared" si="19"/>
        <v>15</v>
      </c>
    </row>
    <row r="439" spans="1:10" x14ac:dyDescent="0.35">
      <c r="A439" t="s">
        <v>441</v>
      </c>
      <c r="B439" t="s">
        <v>348</v>
      </c>
      <c r="C439">
        <v>1931</v>
      </c>
      <c r="D439">
        <v>1972</v>
      </c>
      <c r="E439">
        <v>1957</v>
      </c>
      <c r="G439">
        <v>1</v>
      </c>
      <c r="H439">
        <v>26</v>
      </c>
      <c r="I439" s="1">
        <f t="shared" si="18"/>
        <v>26</v>
      </c>
      <c r="J439" s="1">
        <f t="shared" si="19"/>
        <v>15</v>
      </c>
    </row>
    <row r="440" spans="1:10" x14ac:dyDescent="0.35">
      <c r="A440" t="s">
        <v>442</v>
      </c>
      <c r="B440" t="s">
        <v>348</v>
      </c>
      <c r="C440">
        <v>1925</v>
      </c>
      <c r="D440">
        <v>1973</v>
      </c>
      <c r="E440">
        <v>1958</v>
      </c>
      <c r="G440">
        <v>0</v>
      </c>
      <c r="H440">
        <v>34</v>
      </c>
      <c r="I440" s="1">
        <f t="shared" si="18"/>
        <v>33</v>
      </c>
      <c r="J440" s="1">
        <f t="shared" si="19"/>
        <v>15</v>
      </c>
    </row>
    <row r="441" spans="1:10" x14ac:dyDescent="0.35">
      <c r="A441" t="s">
        <v>443</v>
      </c>
      <c r="B441" t="s">
        <v>348</v>
      </c>
      <c r="C441">
        <v>1929</v>
      </c>
      <c r="D441">
        <v>1973</v>
      </c>
      <c r="E441">
        <v>1958</v>
      </c>
      <c r="G441">
        <v>0</v>
      </c>
      <c r="H441">
        <v>23</v>
      </c>
      <c r="I441" s="1">
        <f t="shared" si="18"/>
        <v>29</v>
      </c>
      <c r="J441" s="1">
        <f t="shared" si="19"/>
        <v>15</v>
      </c>
    </row>
    <row r="442" spans="1:10" x14ac:dyDescent="0.35">
      <c r="A442" t="s">
        <v>444</v>
      </c>
      <c r="B442" t="s">
        <v>348</v>
      </c>
      <c r="C442">
        <v>1940</v>
      </c>
      <c r="D442">
        <v>1973</v>
      </c>
      <c r="E442">
        <v>1962</v>
      </c>
      <c r="G442">
        <v>1</v>
      </c>
      <c r="H442">
        <v>24</v>
      </c>
      <c r="I442" s="1">
        <f t="shared" si="18"/>
        <v>22</v>
      </c>
      <c r="J442" s="1">
        <f t="shared" si="19"/>
        <v>11</v>
      </c>
    </row>
    <row r="443" spans="1:10" x14ac:dyDescent="0.35">
      <c r="A443" t="s">
        <v>445</v>
      </c>
      <c r="B443" t="s">
        <v>348</v>
      </c>
      <c r="C443">
        <v>1924</v>
      </c>
      <c r="D443">
        <v>1974</v>
      </c>
      <c r="E443">
        <v>1967</v>
      </c>
      <c r="G443">
        <v>0</v>
      </c>
      <c r="H443">
        <v>28</v>
      </c>
      <c r="I443" s="1">
        <f t="shared" si="18"/>
        <v>43</v>
      </c>
      <c r="J443" s="1">
        <f t="shared" si="19"/>
        <v>7</v>
      </c>
    </row>
    <row r="444" spans="1:10" x14ac:dyDescent="0.35">
      <c r="A444" t="s">
        <v>446</v>
      </c>
      <c r="B444" t="s">
        <v>348</v>
      </c>
      <c r="C444">
        <v>1918</v>
      </c>
      <c r="D444">
        <v>1974</v>
      </c>
      <c r="E444">
        <v>1962</v>
      </c>
      <c r="F444">
        <v>1984</v>
      </c>
      <c r="G444">
        <v>0</v>
      </c>
      <c r="H444">
        <v>21</v>
      </c>
      <c r="I444" s="1">
        <f t="shared" si="18"/>
        <v>44</v>
      </c>
      <c r="J444" s="1">
        <f t="shared" si="19"/>
        <v>12</v>
      </c>
    </row>
    <row r="445" spans="1:10" x14ac:dyDescent="0.35">
      <c r="A445" t="s">
        <v>447</v>
      </c>
      <c r="B445" t="s">
        <v>348</v>
      </c>
      <c r="C445">
        <v>1922</v>
      </c>
      <c r="D445">
        <v>1975</v>
      </c>
      <c r="E445">
        <v>1952</v>
      </c>
      <c r="G445">
        <v>1</v>
      </c>
      <c r="H445">
        <v>24</v>
      </c>
      <c r="I445" s="1">
        <f t="shared" si="18"/>
        <v>30</v>
      </c>
      <c r="J445" s="1">
        <f t="shared" si="19"/>
        <v>23</v>
      </c>
    </row>
    <row r="446" spans="1:10" x14ac:dyDescent="0.35">
      <c r="A446" t="s">
        <v>448</v>
      </c>
      <c r="B446" t="s">
        <v>348</v>
      </c>
      <c r="C446">
        <v>1926</v>
      </c>
      <c r="D446">
        <v>1975</v>
      </c>
      <c r="E446">
        <v>1952</v>
      </c>
      <c r="G446">
        <v>1</v>
      </c>
      <c r="H446">
        <v>24</v>
      </c>
      <c r="I446" s="1">
        <f t="shared" si="18"/>
        <v>26</v>
      </c>
      <c r="J446" s="1">
        <f t="shared" si="19"/>
        <v>23</v>
      </c>
    </row>
    <row r="447" spans="1:10" x14ac:dyDescent="0.35">
      <c r="A447" t="s">
        <v>449</v>
      </c>
      <c r="B447" t="s">
        <v>348</v>
      </c>
      <c r="C447">
        <v>1917</v>
      </c>
      <c r="D447">
        <v>1975</v>
      </c>
      <c r="E447">
        <v>1950</v>
      </c>
      <c r="F447">
        <v>1986</v>
      </c>
      <c r="G447">
        <v>1</v>
      </c>
      <c r="H447">
        <v>29</v>
      </c>
      <c r="I447" s="1">
        <f t="shared" si="18"/>
        <v>33</v>
      </c>
      <c r="J447" s="1">
        <f t="shared" si="19"/>
        <v>25</v>
      </c>
    </row>
    <row r="448" spans="1:10" x14ac:dyDescent="0.35">
      <c r="A448" t="s">
        <v>450</v>
      </c>
      <c r="B448" t="s">
        <v>348</v>
      </c>
      <c r="C448">
        <v>1931</v>
      </c>
      <c r="D448">
        <v>1976</v>
      </c>
      <c r="E448">
        <v>1974</v>
      </c>
      <c r="G448">
        <v>0</v>
      </c>
      <c r="H448">
        <v>25</v>
      </c>
      <c r="I448" s="1">
        <f t="shared" si="18"/>
        <v>43</v>
      </c>
      <c r="J448" s="1">
        <f t="shared" si="19"/>
        <v>2</v>
      </c>
    </row>
    <row r="449" spans="1:10" x14ac:dyDescent="0.35">
      <c r="A449" t="s">
        <v>451</v>
      </c>
      <c r="B449" t="s">
        <v>348</v>
      </c>
      <c r="C449">
        <v>1936</v>
      </c>
      <c r="D449">
        <v>1976</v>
      </c>
      <c r="E449">
        <v>1974</v>
      </c>
      <c r="G449">
        <v>0</v>
      </c>
      <c r="H449">
        <v>26</v>
      </c>
      <c r="I449" s="1">
        <f t="shared" si="18"/>
        <v>38</v>
      </c>
      <c r="J449" s="1">
        <f t="shared" si="19"/>
        <v>2</v>
      </c>
    </row>
    <row r="450" spans="1:10" x14ac:dyDescent="0.35">
      <c r="A450" t="s">
        <v>452</v>
      </c>
      <c r="B450" t="s">
        <v>348</v>
      </c>
      <c r="C450">
        <v>1905</v>
      </c>
      <c r="D450">
        <v>1977</v>
      </c>
      <c r="E450">
        <v>1968</v>
      </c>
      <c r="F450">
        <v>1996</v>
      </c>
      <c r="G450">
        <v>1</v>
      </c>
      <c r="H450">
        <v>25</v>
      </c>
      <c r="I450" s="1">
        <f t="shared" si="18"/>
        <v>63</v>
      </c>
      <c r="J450" s="1">
        <f t="shared" si="19"/>
        <v>9</v>
      </c>
    </row>
    <row r="451" spans="1:10" x14ac:dyDescent="0.35">
      <c r="A451" t="s">
        <v>453</v>
      </c>
      <c r="B451" t="s">
        <v>348</v>
      </c>
      <c r="C451">
        <v>1899</v>
      </c>
      <c r="D451">
        <v>1977</v>
      </c>
      <c r="E451">
        <v>1932</v>
      </c>
      <c r="F451">
        <v>1980</v>
      </c>
      <c r="G451">
        <v>1</v>
      </c>
      <c r="H451">
        <v>23</v>
      </c>
      <c r="I451" s="1">
        <f t="shared" ref="I451:I514" si="20">E451-C451</f>
        <v>33</v>
      </c>
      <c r="J451" s="1">
        <f t="shared" ref="J451:J514" si="21">D451-E451</f>
        <v>45</v>
      </c>
    </row>
    <row r="452" spans="1:10" x14ac:dyDescent="0.35">
      <c r="A452" t="s">
        <v>454</v>
      </c>
      <c r="B452" t="s">
        <v>348</v>
      </c>
      <c r="C452">
        <v>1894</v>
      </c>
      <c r="D452">
        <v>1978</v>
      </c>
      <c r="E452">
        <v>1938</v>
      </c>
      <c r="F452">
        <v>1984</v>
      </c>
      <c r="G452">
        <v>0</v>
      </c>
      <c r="H452">
        <v>29</v>
      </c>
      <c r="I452" s="1">
        <f t="shared" si="20"/>
        <v>44</v>
      </c>
      <c r="J452" s="1">
        <f t="shared" si="21"/>
        <v>40</v>
      </c>
    </row>
    <row r="453" spans="1:10" x14ac:dyDescent="0.35">
      <c r="A453" t="s">
        <v>455</v>
      </c>
      <c r="B453" t="s">
        <v>348</v>
      </c>
      <c r="C453">
        <v>1933</v>
      </c>
      <c r="D453">
        <v>1978</v>
      </c>
      <c r="E453">
        <v>1965</v>
      </c>
      <c r="G453">
        <v>0</v>
      </c>
      <c r="H453">
        <v>29</v>
      </c>
      <c r="I453" s="1">
        <f t="shared" si="20"/>
        <v>32</v>
      </c>
      <c r="J453" s="1">
        <f t="shared" si="21"/>
        <v>13</v>
      </c>
    </row>
    <row r="454" spans="1:10" x14ac:dyDescent="0.35">
      <c r="A454" t="s">
        <v>456</v>
      </c>
      <c r="B454" t="s">
        <v>348</v>
      </c>
      <c r="C454">
        <v>1936</v>
      </c>
      <c r="D454">
        <v>1978</v>
      </c>
      <c r="E454">
        <v>1965</v>
      </c>
      <c r="G454">
        <v>0</v>
      </c>
      <c r="H454">
        <v>26</v>
      </c>
      <c r="I454" s="1">
        <f t="shared" si="20"/>
        <v>29</v>
      </c>
      <c r="J454" s="1">
        <f t="shared" si="21"/>
        <v>13</v>
      </c>
    </row>
    <row r="455" spans="1:10" x14ac:dyDescent="0.35">
      <c r="A455" t="s">
        <v>457</v>
      </c>
      <c r="B455" t="s">
        <v>348</v>
      </c>
      <c r="C455">
        <v>1932</v>
      </c>
      <c r="D455">
        <v>1979</v>
      </c>
      <c r="E455">
        <v>1964</v>
      </c>
      <c r="G455">
        <v>1</v>
      </c>
      <c r="H455">
        <v>27</v>
      </c>
      <c r="I455" s="1">
        <f t="shared" si="20"/>
        <v>32</v>
      </c>
      <c r="J455" s="1">
        <f t="shared" si="21"/>
        <v>15</v>
      </c>
    </row>
    <row r="456" spans="1:10" x14ac:dyDescent="0.35">
      <c r="A456" t="s">
        <v>458</v>
      </c>
      <c r="B456" t="s">
        <v>348</v>
      </c>
      <c r="C456">
        <v>1926</v>
      </c>
      <c r="D456">
        <v>1979</v>
      </c>
      <c r="E456">
        <v>1968</v>
      </c>
      <c r="F456">
        <v>1996</v>
      </c>
      <c r="G456">
        <v>1</v>
      </c>
      <c r="H456">
        <v>26</v>
      </c>
      <c r="I456" s="1">
        <f t="shared" si="20"/>
        <v>42</v>
      </c>
      <c r="J456" s="1">
        <f t="shared" si="21"/>
        <v>11</v>
      </c>
    </row>
    <row r="457" spans="1:10" x14ac:dyDescent="0.35">
      <c r="A457" t="s">
        <v>459</v>
      </c>
      <c r="B457" t="s">
        <v>348</v>
      </c>
      <c r="C457">
        <v>1933</v>
      </c>
      <c r="D457">
        <v>1979</v>
      </c>
      <c r="E457">
        <v>1967</v>
      </c>
      <c r="G457">
        <v>1</v>
      </c>
      <c r="H457">
        <v>24</v>
      </c>
      <c r="I457" s="1">
        <f t="shared" si="20"/>
        <v>34</v>
      </c>
      <c r="J457" s="1">
        <f t="shared" si="21"/>
        <v>12</v>
      </c>
    </row>
    <row r="458" spans="1:10" x14ac:dyDescent="0.35">
      <c r="A458" t="s">
        <v>460</v>
      </c>
      <c r="B458" t="s">
        <v>348</v>
      </c>
      <c r="C458">
        <v>1931</v>
      </c>
      <c r="D458">
        <v>1980</v>
      </c>
      <c r="E458">
        <v>1964</v>
      </c>
      <c r="G458">
        <v>0</v>
      </c>
      <c r="H458">
        <v>24</v>
      </c>
      <c r="I458" s="1">
        <f t="shared" si="20"/>
        <v>33</v>
      </c>
      <c r="J458" s="1">
        <f t="shared" si="21"/>
        <v>16</v>
      </c>
    </row>
    <row r="459" spans="1:10" x14ac:dyDescent="0.35">
      <c r="A459" t="s">
        <v>461</v>
      </c>
      <c r="B459" t="s">
        <v>348</v>
      </c>
      <c r="C459">
        <v>1923</v>
      </c>
      <c r="D459">
        <v>1980</v>
      </c>
      <c r="E459">
        <v>1964</v>
      </c>
      <c r="G459">
        <v>0</v>
      </c>
      <c r="H459">
        <v>31</v>
      </c>
      <c r="I459" s="1">
        <f t="shared" si="20"/>
        <v>41</v>
      </c>
      <c r="J459" s="1">
        <f t="shared" si="21"/>
        <v>16</v>
      </c>
    </row>
    <row r="460" spans="1:10" x14ac:dyDescent="0.35">
      <c r="A460" t="s">
        <v>462</v>
      </c>
      <c r="B460" t="s">
        <v>348</v>
      </c>
      <c r="C460">
        <v>1920</v>
      </c>
      <c r="D460">
        <v>1981</v>
      </c>
      <c r="E460">
        <v>1958</v>
      </c>
      <c r="G460">
        <v>0</v>
      </c>
      <c r="H460">
        <v>28</v>
      </c>
      <c r="I460" s="1">
        <f t="shared" si="20"/>
        <v>38</v>
      </c>
      <c r="J460" s="1">
        <f t="shared" si="21"/>
        <v>23</v>
      </c>
    </row>
    <row r="461" spans="1:10" x14ac:dyDescent="0.35">
      <c r="A461" t="s">
        <v>463</v>
      </c>
      <c r="B461" t="s">
        <v>348</v>
      </c>
      <c r="C461">
        <v>1921</v>
      </c>
      <c r="D461">
        <v>1981</v>
      </c>
      <c r="E461">
        <v>1958</v>
      </c>
      <c r="F461">
        <v>1999</v>
      </c>
      <c r="G461">
        <v>0</v>
      </c>
      <c r="H461">
        <v>28</v>
      </c>
      <c r="I461" s="1">
        <f t="shared" si="20"/>
        <v>37</v>
      </c>
      <c r="J461" s="1">
        <f t="shared" si="21"/>
        <v>23</v>
      </c>
    </row>
    <row r="462" spans="1:10" x14ac:dyDescent="0.35">
      <c r="A462" t="s">
        <v>464</v>
      </c>
      <c r="B462" t="s">
        <v>348</v>
      </c>
      <c r="C462">
        <v>1918</v>
      </c>
      <c r="D462">
        <v>1981</v>
      </c>
      <c r="E462">
        <v>1957</v>
      </c>
      <c r="G462">
        <v>0</v>
      </c>
      <c r="H462">
        <v>26</v>
      </c>
      <c r="I462" s="1">
        <f t="shared" si="20"/>
        <v>39</v>
      </c>
      <c r="J462" s="1">
        <f t="shared" si="21"/>
        <v>24</v>
      </c>
    </row>
    <row r="463" spans="1:10" x14ac:dyDescent="0.35">
      <c r="A463" t="s">
        <v>465</v>
      </c>
      <c r="B463" t="s">
        <v>348</v>
      </c>
      <c r="C463">
        <v>1936</v>
      </c>
      <c r="D463">
        <v>1982</v>
      </c>
      <c r="E463">
        <v>1971</v>
      </c>
      <c r="G463">
        <v>1</v>
      </c>
      <c r="H463">
        <v>25</v>
      </c>
      <c r="I463" s="1">
        <f t="shared" si="20"/>
        <v>35</v>
      </c>
      <c r="J463" s="1">
        <f t="shared" si="21"/>
        <v>11</v>
      </c>
    </row>
    <row r="464" spans="1:10" x14ac:dyDescent="0.35">
      <c r="A464" t="s">
        <v>466</v>
      </c>
      <c r="B464" t="s">
        <v>348</v>
      </c>
      <c r="C464">
        <v>1910</v>
      </c>
      <c r="D464">
        <v>1983</v>
      </c>
      <c r="E464">
        <v>1935</v>
      </c>
      <c r="F464">
        <v>1995</v>
      </c>
      <c r="G464">
        <v>1</v>
      </c>
      <c r="H464">
        <v>23</v>
      </c>
      <c r="I464" s="1">
        <f t="shared" si="20"/>
        <v>25</v>
      </c>
      <c r="J464" s="1">
        <f t="shared" si="21"/>
        <v>48</v>
      </c>
    </row>
    <row r="465" spans="1:10" x14ac:dyDescent="0.35">
      <c r="A465" t="s">
        <v>467</v>
      </c>
      <c r="B465" t="s">
        <v>348</v>
      </c>
      <c r="C465">
        <v>1911</v>
      </c>
      <c r="D465">
        <v>1983</v>
      </c>
      <c r="E465">
        <v>1957</v>
      </c>
      <c r="F465">
        <v>1995</v>
      </c>
      <c r="G465">
        <v>1</v>
      </c>
      <c r="H465">
        <v>25</v>
      </c>
      <c r="I465" s="1">
        <f t="shared" si="20"/>
        <v>46</v>
      </c>
      <c r="J465" s="1">
        <f t="shared" si="21"/>
        <v>26</v>
      </c>
    </row>
    <row r="466" spans="1:10" x14ac:dyDescent="0.35">
      <c r="A466" t="s">
        <v>468</v>
      </c>
      <c r="B466" t="s">
        <v>348</v>
      </c>
      <c r="C466">
        <v>1925</v>
      </c>
      <c r="D466">
        <v>1984</v>
      </c>
      <c r="E466">
        <v>1982</v>
      </c>
      <c r="G466">
        <v>0</v>
      </c>
      <c r="H466">
        <v>27</v>
      </c>
      <c r="I466" s="1">
        <f t="shared" si="20"/>
        <v>57</v>
      </c>
      <c r="J466" s="1">
        <f t="shared" si="21"/>
        <v>2</v>
      </c>
    </row>
    <row r="467" spans="1:10" x14ac:dyDescent="0.35">
      <c r="A467" t="s">
        <v>469</v>
      </c>
      <c r="B467" t="s">
        <v>348</v>
      </c>
      <c r="C467">
        <v>1934</v>
      </c>
      <c r="D467">
        <v>1984</v>
      </c>
      <c r="E467">
        <v>1982</v>
      </c>
      <c r="G467">
        <v>0</v>
      </c>
      <c r="H467">
        <v>23</v>
      </c>
      <c r="I467" s="1">
        <f t="shared" si="20"/>
        <v>48</v>
      </c>
      <c r="J467" s="1">
        <f t="shared" si="21"/>
        <v>2</v>
      </c>
    </row>
    <row r="468" spans="1:10" x14ac:dyDescent="0.35">
      <c r="A468" t="s">
        <v>470</v>
      </c>
      <c r="B468" t="s">
        <v>348</v>
      </c>
      <c r="C468">
        <v>1943</v>
      </c>
      <c r="D468">
        <v>1985</v>
      </c>
      <c r="E468">
        <v>1980</v>
      </c>
      <c r="G468">
        <v>0</v>
      </c>
      <c r="H468">
        <v>29</v>
      </c>
      <c r="I468" s="1">
        <f t="shared" si="20"/>
        <v>37</v>
      </c>
      <c r="J468" s="1">
        <f t="shared" si="21"/>
        <v>5</v>
      </c>
    </row>
    <row r="469" spans="1:10" x14ac:dyDescent="0.35">
      <c r="A469" t="s">
        <v>471</v>
      </c>
      <c r="B469" t="s">
        <v>348</v>
      </c>
      <c r="C469">
        <v>1947</v>
      </c>
      <c r="D469">
        <v>1986</v>
      </c>
      <c r="E469">
        <v>1981</v>
      </c>
      <c r="G469">
        <v>0</v>
      </c>
      <c r="H469">
        <v>31</v>
      </c>
      <c r="I469" s="1">
        <f t="shared" si="20"/>
        <v>34</v>
      </c>
      <c r="J469" s="1">
        <f t="shared" si="21"/>
        <v>5</v>
      </c>
    </row>
    <row r="470" spans="1:10" x14ac:dyDescent="0.35">
      <c r="A470" t="s">
        <v>472</v>
      </c>
      <c r="B470" t="s">
        <v>348</v>
      </c>
      <c r="C470">
        <v>1933</v>
      </c>
      <c r="D470">
        <v>1986</v>
      </c>
      <c r="E470">
        <v>1981</v>
      </c>
      <c r="G470">
        <v>0</v>
      </c>
      <c r="H470">
        <v>27</v>
      </c>
      <c r="I470" s="1">
        <f t="shared" si="20"/>
        <v>48</v>
      </c>
      <c r="J470" s="1">
        <f t="shared" si="21"/>
        <v>5</v>
      </c>
    </row>
    <row r="471" spans="1:10" x14ac:dyDescent="0.35">
      <c r="A471" t="s">
        <v>473</v>
      </c>
      <c r="B471" t="s">
        <v>348</v>
      </c>
      <c r="C471">
        <v>1906</v>
      </c>
      <c r="D471">
        <v>1986</v>
      </c>
      <c r="E471">
        <v>1933</v>
      </c>
      <c r="F471">
        <v>1988</v>
      </c>
      <c r="G471">
        <v>0</v>
      </c>
      <c r="H471">
        <v>28</v>
      </c>
      <c r="I471" s="1">
        <f t="shared" si="20"/>
        <v>27</v>
      </c>
      <c r="J471" s="1">
        <f t="shared" si="21"/>
        <v>53</v>
      </c>
    </row>
    <row r="472" spans="1:10" x14ac:dyDescent="0.35">
      <c r="A472" t="s">
        <v>474</v>
      </c>
      <c r="B472" t="s">
        <v>348</v>
      </c>
      <c r="C472">
        <v>1950</v>
      </c>
      <c r="D472">
        <v>1987</v>
      </c>
      <c r="E472">
        <v>1986</v>
      </c>
      <c r="G472">
        <v>0</v>
      </c>
      <c r="H472">
        <v>32</v>
      </c>
      <c r="I472" s="1">
        <f t="shared" si="20"/>
        <v>36</v>
      </c>
      <c r="J472" s="1">
        <f t="shared" si="21"/>
        <v>1</v>
      </c>
    </row>
    <row r="473" spans="1:10" x14ac:dyDescent="0.35">
      <c r="A473" t="s">
        <v>475</v>
      </c>
      <c r="B473" t="s">
        <v>348</v>
      </c>
      <c r="C473">
        <v>1927</v>
      </c>
      <c r="D473">
        <v>1987</v>
      </c>
      <c r="E473">
        <v>1986</v>
      </c>
      <c r="G473">
        <v>0</v>
      </c>
      <c r="H473">
        <v>31</v>
      </c>
      <c r="I473" s="1">
        <f t="shared" si="20"/>
        <v>59</v>
      </c>
      <c r="J473" s="1">
        <f t="shared" si="21"/>
        <v>1</v>
      </c>
    </row>
    <row r="474" spans="1:10" x14ac:dyDescent="0.35">
      <c r="A474" t="s">
        <v>476</v>
      </c>
      <c r="B474" t="s">
        <v>348</v>
      </c>
      <c r="C474">
        <v>1922</v>
      </c>
      <c r="D474">
        <v>1988</v>
      </c>
      <c r="E474">
        <v>1963</v>
      </c>
      <c r="G474">
        <v>0</v>
      </c>
      <c r="H474">
        <v>29</v>
      </c>
      <c r="I474" s="1">
        <f t="shared" si="20"/>
        <v>41</v>
      </c>
      <c r="J474" s="1">
        <f t="shared" si="21"/>
        <v>25</v>
      </c>
    </row>
    <row r="475" spans="1:10" x14ac:dyDescent="0.35">
      <c r="A475" t="s">
        <v>477</v>
      </c>
      <c r="B475" t="s">
        <v>348</v>
      </c>
      <c r="C475">
        <v>1932</v>
      </c>
      <c r="D475">
        <v>1988</v>
      </c>
      <c r="E475">
        <v>1962</v>
      </c>
      <c r="G475">
        <v>0</v>
      </c>
      <c r="H475">
        <v>26</v>
      </c>
      <c r="I475" s="1">
        <f t="shared" si="20"/>
        <v>30</v>
      </c>
      <c r="J475" s="1">
        <f t="shared" si="21"/>
        <v>26</v>
      </c>
    </row>
    <row r="476" spans="1:10" x14ac:dyDescent="0.35">
      <c r="A476" t="s">
        <v>478</v>
      </c>
      <c r="B476" t="s">
        <v>348</v>
      </c>
      <c r="C476">
        <v>1921</v>
      </c>
      <c r="D476">
        <v>1988</v>
      </c>
      <c r="E476">
        <v>1962</v>
      </c>
      <c r="G476">
        <v>0</v>
      </c>
      <c r="H476">
        <v>27</v>
      </c>
      <c r="I476" s="1">
        <f t="shared" si="20"/>
        <v>41</v>
      </c>
      <c r="J476" s="1">
        <f t="shared" si="21"/>
        <v>26</v>
      </c>
    </row>
    <row r="477" spans="1:10" x14ac:dyDescent="0.35">
      <c r="A477" t="s">
        <v>479</v>
      </c>
      <c r="B477" t="s">
        <v>348</v>
      </c>
      <c r="C477">
        <v>1922</v>
      </c>
      <c r="D477">
        <v>1989</v>
      </c>
      <c r="E477">
        <v>1973</v>
      </c>
      <c r="G477">
        <v>0</v>
      </c>
      <c r="H477">
        <v>28</v>
      </c>
      <c r="I477" s="1">
        <f t="shared" si="20"/>
        <v>51</v>
      </c>
      <c r="J477" s="1">
        <f t="shared" si="21"/>
        <v>16</v>
      </c>
    </row>
    <row r="478" spans="1:10" x14ac:dyDescent="0.35">
      <c r="A478" t="s">
        <v>480</v>
      </c>
      <c r="B478" t="s">
        <v>348</v>
      </c>
      <c r="C478">
        <v>1913</v>
      </c>
      <c r="D478">
        <v>1989</v>
      </c>
      <c r="E478">
        <v>1958</v>
      </c>
      <c r="F478">
        <v>1993</v>
      </c>
      <c r="G478">
        <v>0</v>
      </c>
      <c r="H478">
        <v>26</v>
      </c>
      <c r="I478" s="1">
        <f t="shared" si="20"/>
        <v>45</v>
      </c>
      <c r="J478" s="1">
        <f t="shared" si="21"/>
        <v>31</v>
      </c>
    </row>
    <row r="479" spans="1:10" x14ac:dyDescent="0.35">
      <c r="A479" t="s">
        <v>481</v>
      </c>
      <c r="B479" t="s">
        <v>348</v>
      </c>
      <c r="C479">
        <v>1915</v>
      </c>
      <c r="D479">
        <v>1989</v>
      </c>
      <c r="E479">
        <v>1949</v>
      </c>
      <c r="G479">
        <v>0</v>
      </c>
      <c r="H479">
        <v>25</v>
      </c>
      <c r="I479" s="1">
        <f t="shared" si="20"/>
        <v>34</v>
      </c>
      <c r="J479" s="1">
        <f t="shared" si="21"/>
        <v>40</v>
      </c>
    </row>
    <row r="480" spans="1:10" x14ac:dyDescent="0.35">
      <c r="A480" t="s">
        <v>482</v>
      </c>
      <c r="B480" t="s">
        <v>348</v>
      </c>
      <c r="C480">
        <v>1930</v>
      </c>
      <c r="D480">
        <v>1990</v>
      </c>
      <c r="E480">
        <v>1968</v>
      </c>
      <c r="G480">
        <v>0</v>
      </c>
      <c r="H480">
        <v>26</v>
      </c>
      <c r="I480" s="1">
        <f t="shared" si="20"/>
        <v>38</v>
      </c>
      <c r="J480" s="1">
        <f t="shared" si="21"/>
        <v>22</v>
      </c>
    </row>
    <row r="481" spans="1:10" x14ac:dyDescent="0.35">
      <c r="A481" t="s">
        <v>483</v>
      </c>
      <c r="B481" t="s">
        <v>348</v>
      </c>
      <c r="C481">
        <v>1926</v>
      </c>
      <c r="D481">
        <v>1990</v>
      </c>
      <c r="E481">
        <v>1968</v>
      </c>
      <c r="G481">
        <v>0</v>
      </c>
      <c r="H481">
        <v>29</v>
      </c>
      <c r="I481" s="1">
        <f t="shared" si="20"/>
        <v>42</v>
      </c>
      <c r="J481" s="1">
        <f t="shared" si="21"/>
        <v>22</v>
      </c>
    </row>
    <row r="482" spans="1:10" x14ac:dyDescent="0.35">
      <c r="A482" t="s">
        <v>484</v>
      </c>
      <c r="B482" t="s">
        <v>348</v>
      </c>
      <c r="C482">
        <v>1929</v>
      </c>
      <c r="D482">
        <v>1990</v>
      </c>
      <c r="E482">
        <v>1968</v>
      </c>
      <c r="G482">
        <v>0</v>
      </c>
      <c r="H482">
        <v>33</v>
      </c>
      <c r="I482" s="1">
        <f t="shared" si="20"/>
        <v>39</v>
      </c>
      <c r="J482" s="1">
        <f t="shared" si="21"/>
        <v>22</v>
      </c>
    </row>
    <row r="483" spans="1:10" x14ac:dyDescent="0.35">
      <c r="A483" t="s">
        <v>485</v>
      </c>
      <c r="B483" t="s">
        <v>348</v>
      </c>
      <c r="C483">
        <v>1932</v>
      </c>
      <c r="D483">
        <v>1991</v>
      </c>
      <c r="E483">
        <v>1976</v>
      </c>
      <c r="G483">
        <v>0</v>
      </c>
      <c r="H483">
        <v>23</v>
      </c>
      <c r="I483" s="1">
        <f t="shared" si="20"/>
        <v>44</v>
      </c>
      <c r="J483" s="1">
        <f t="shared" si="21"/>
        <v>15</v>
      </c>
    </row>
    <row r="484" spans="1:10" x14ac:dyDescent="0.35">
      <c r="A484" t="s">
        <v>486</v>
      </c>
      <c r="B484" t="s">
        <v>348</v>
      </c>
      <c r="C484">
        <v>1924</v>
      </c>
      <c r="D484">
        <v>1992</v>
      </c>
      <c r="E484">
        <v>1968</v>
      </c>
      <c r="G484">
        <v>0</v>
      </c>
      <c r="H484">
        <v>30</v>
      </c>
      <c r="I484" s="1">
        <f t="shared" si="20"/>
        <v>44</v>
      </c>
      <c r="J484" s="1">
        <f t="shared" si="21"/>
        <v>24</v>
      </c>
    </row>
    <row r="485" spans="1:10" x14ac:dyDescent="0.35">
      <c r="A485" t="s">
        <v>487</v>
      </c>
      <c r="B485" t="s">
        <v>348</v>
      </c>
      <c r="C485">
        <v>1950</v>
      </c>
      <c r="D485">
        <v>1993</v>
      </c>
      <c r="E485">
        <v>1974</v>
      </c>
      <c r="G485">
        <v>0</v>
      </c>
      <c r="H485">
        <v>25</v>
      </c>
      <c r="I485" s="1">
        <f t="shared" si="20"/>
        <v>24</v>
      </c>
      <c r="J485" s="1">
        <f t="shared" si="21"/>
        <v>19</v>
      </c>
    </row>
    <row r="486" spans="1:10" x14ac:dyDescent="0.35">
      <c r="A486" t="s">
        <v>488</v>
      </c>
      <c r="B486" t="s">
        <v>348</v>
      </c>
      <c r="C486">
        <v>1941</v>
      </c>
      <c r="D486">
        <v>1993</v>
      </c>
      <c r="E486">
        <v>1974</v>
      </c>
      <c r="G486">
        <v>0</v>
      </c>
      <c r="H486">
        <v>27</v>
      </c>
      <c r="I486" s="1">
        <f t="shared" si="20"/>
        <v>33</v>
      </c>
      <c r="J486" s="1">
        <f t="shared" si="21"/>
        <v>19</v>
      </c>
    </row>
    <row r="487" spans="1:10" x14ac:dyDescent="0.35">
      <c r="A487" t="s">
        <v>489</v>
      </c>
      <c r="B487" t="s">
        <v>348</v>
      </c>
      <c r="C487">
        <v>1918</v>
      </c>
      <c r="D487">
        <v>1994</v>
      </c>
      <c r="E487">
        <v>1955</v>
      </c>
      <c r="G487">
        <v>0</v>
      </c>
      <c r="H487">
        <v>32</v>
      </c>
      <c r="I487" s="1">
        <f t="shared" si="20"/>
        <v>37</v>
      </c>
      <c r="J487" s="1">
        <f t="shared" si="21"/>
        <v>39</v>
      </c>
    </row>
    <row r="488" spans="1:10" x14ac:dyDescent="0.35">
      <c r="A488" t="s">
        <v>490</v>
      </c>
      <c r="B488" t="s">
        <v>348</v>
      </c>
      <c r="C488">
        <v>1915</v>
      </c>
      <c r="D488">
        <v>1994</v>
      </c>
      <c r="E488">
        <v>1951</v>
      </c>
      <c r="G488">
        <v>0</v>
      </c>
      <c r="H488">
        <v>26</v>
      </c>
      <c r="I488" s="1">
        <f t="shared" si="20"/>
        <v>36</v>
      </c>
      <c r="J488" s="1">
        <f t="shared" si="21"/>
        <v>43</v>
      </c>
    </row>
    <row r="489" spans="1:10" x14ac:dyDescent="0.35">
      <c r="A489" t="s">
        <v>491</v>
      </c>
      <c r="B489" t="s">
        <v>348</v>
      </c>
      <c r="C489">
        <v>1927</v>
      </c>
      <c r="D489">
        <v>1995</v>
      </c>
      <c r="E489">
        <v>1974</v>
      </c>
      <c r="G489">
        <v>0</v>
      </c>
      <c r="H489">
        <v>28</v>
      </c>
      <c r="I489" s="1">
        <f t="shared" si="20"/>
        <v>47</v>
      </c>
      <c r="J489" s="1">
        <f t="shared" si="21"/>
        <v>21</v>
      </c>
    </row>
    <row r="490" spans="1:10" x14ac:dyDescent="0.35">
      <c r="A490" t="s">
        <v>492</v>
      </c>
      <c r="B490" t="s">
        <v>348</v>
      </c>
      <c r="C490">
        <v>1918</v>
      </c>
      <c r="D490">
        <v>1995</v>
      </c>
      <c r="E490">
        <v>1953</v>
      </c>
      <c r="G490">
        <v>0</v>
      </c>
      <c r="H490">
        <v>26</v>
      </c>
      <c r="I490" s="1">
        <f t="shared" si="20"/>
        <v>35</v>
      </c>
      <c r="J490" s="1">
        <f t="shared" si="21"/>
        <v>42</v>
      </c>
    </row>
    <row r="491" spans="1:10" x14ac:dyDescent="0.35">
      <c r="A491" t="s">
        <v>493</v>
      </c>
      <c r="B491" t="s">
        <v>348</v>
      </c>
      <c r="C491">
        <v>1931</v>
      </c>
      <c r="D491">
        <v>1996</v>
      </c>
      <c r="E491">
        <v>1972</v>
      </c>
      <c r="G491">
        <v>0</v>
      </c>
      <c r="H491">
        <v>28</v>
      </c>
      <c r="I491" s="1">
        <f t="shared" si="20"/>
        <v>41</v>
      </c>
      <c r="J491" s="1">
        <f t="shared" si="21"/>
        <v>24</v>
      </c>
    </row>
    <row r="492" spans="1:10" x14ac:dyDescent="0.35">
      <c r="A492" t="s">
        <v>494</v>
      </c>
      <c r="B492" t="s">
        <v>348</v>
      </c>
      <c r="C492">
        <v>1945</v>
      </c>
      <c r="D492">
        <v>1996</v>
      </c>
      <c r="E492">
        <v>1972</v>
      </c>
      <c r="G492">
        <v>0</v>
      </c>
      <c r="H492">
        <v>28</v>
      </c>
      <c r="I492" s="1">
        <f t="shared" si="20"/>
        <v>27</v>
      </c>
      <c r="J492" s="1">
        <f t="shared" si="21"/>
        <v>24</v>
      </c>
    </row>
    <row r="493" spans="1:10" x14ac:dyDescent="0.35">
      <c r="A493" t="s">
        <v>495</v>
      </c>
      <c r="B493" t="s">
        <v>348</v>
      </c>
      <c r="C493">
        <v>1937</v>
      </c>
      <c r="D493">
        <v>1996</v>
      </c>
      <c r="E493">
        <v>1972</v>
      </c>
      <c r="G493">
        <v>0</v>
      </c>
      <c r="H493">
        <v>29</v>
      </c>
      <c r="I493" s="1">
        <f t="shared" si="20"/>
        <v>35</v>
      </c>
      <c r="J493" s="1">
        <f t="shared" si="21"/>
        <v>24</v>
      </c>
    </row>
    <row r="494" spans="1:10" x14ac:dyDescent="0.35">
      <c r="A494" t="s">
        <v>496</v>
      </c>
      <c r="B494" t="s">
        <v>348</v>
      </c>
      <c r="C494">
        <v>1948</v>
      </c>
      <c r="D494">
        <v>1997</v>
      </c>
      <c r="E494">
        <v>1985</v>
      </c>
      <c r="G494">
        <v>0</v>
      </c>
      <c r="H494">
        <v>28</v>
      </c>
      <c r="I494" s="1">
        <f t="shared" si="20"/>
        <v>37</v>
      </c>
      <c r="J494" s="1">
        <f t="shared" si="21"/>
        <v>12</v>
      </c>
    </row>
    <row r="495" spans="1:10" x14ac:dyDescent="0.35">
      <c r="A495" t="s">
        <v>497</v>
      </c>
      <c r="B495" t="s">
        <v>348</v>
      </c>
      <c r="C495">
        <v>1933</v>
      </c>
      <c r="D495">
        <v>1997</v>
      </c>
      <c r="E495">
        <v>1995</v>
      </c>
      <c r="G495">
        <v>0</v>
      </c>
      <c r="H495">
        <v>29</v>
      </c>
      <c r="I495" s="1">
        <f t="shared" si="20"/>
        <v>62</v>
      </c>
      <c r="J495" s="1">
        <f t="shared" si="21"/>
        <v>2</v>
      </c>
    </row>
    <row r="496" spans="1:10" x14ac:dyDescent="0.35">
      <c r="A496" t="s">
        <v>498</v>
      </c>
      <c r="B496" t="s">
        <v>348</v>
      </c>
      <c r="C496">
        <v>1948</v>
      </c>
      <c r="D496">
        <v>1997</v>
      </c>
      <c r="E496">
        <v>1988</v>
      </c>
      <c r="G496">
        <v>0</v>
      </c>
      <c r="H496">
        <v>28</v>
      </c>
      <c r="I496" s="1">
        <f t="shared" si="20"/>
        <v>40</v>
      </c>
      <c r="J496" s="1">
        <f t="shared" si="21"/>
        <v>9</v>
      </c>
    </row>
    <row r="497" spans="1:10" x14ac:dyDescent="0.35">
      <c r="A497" t="s">
        <v>499</v>
      </c>
      <c r="B497" t="s">
        <v>348</v>
      </c>
      <c r="C497">
        <v>1950</v>
      </c>
      <c r="D497">
        <v>1998</v>
      </c>
      <c r="E497">
        <v>1983</v>
      </c>
      <c r="G497">
        <v>1</v>
      </c>
      <c r="H497">
        <v>29</v>
      </c>
      <c r="I497" s="1">
        <f t="shared" si="20"/>
        <v>33</v>
      </c>
      <c r="J497" s="1">
        <f t="shared" si="21"/>
        <v>15</v>
      </c>
    </row>
    <row r="498" spans="1:10" x14ac:dyDescent="0.35">
      <c r="A498" t="s">
        <v>500</v>
      </c>
      <c r="B498" t="s">
        <v>348</v>
      </c>
      <c r="C498">
        <v>1949</v>
      </c>
      <c r="D498">
        <v>1998</v>
      </c>
      <c r="E498">
        <v>1982</v>
      </c>
      <c r="G498">
        <v>0</v>
      </c>
      <c r="H498">
        <v>28</v>
      </c>
      <c r="I498" s="1">
        <f t="shared" si="20"/>
        <v>33</v>
      </c>
      <c r="J498" s="1">
        <f t="shared" si="21"/>
        <v>16</v>
      </c>
    </row>
    <row r="499" spans="1:10" x14ac:dyDescent="0.35">
      <c r="A499" t="s">
        <v>501</v>
      </c>
      <c r="B499" t="s">
        <v>348</v>
      </c>
      <c r="C499">
        <v>1939</v>
      </c>
      <c r="D499">
        <v>1998</v>
      </c>
      <c r="E499">
        <v>1982</v>
      </c>
      <c r="G499">
        <v>0</v>
      </c>
      <c r="H499">
        <v>28</v>
      </c>
      <c r="I499" s="1">
        <f t="shared" si="20"/>
        <v>43</v>
      </c>
      <c r="J499" s="1">
        <f t="shared" si="21"/>
        <v>16</v>
      </c>
    </row>
    <row r="500" spans="1:10" x14ac:dyDescent="0.35">
      <c r="A500" t="s">
        <v>502</v>
      </c>
      <c r="B500" t="s">
        <v>348</v>
      </c>
      <c r="C500">
        <v>1946</v>
      </c>
      <c r="D500">
        <v>1999</v>
      </c>
      <c r="E500">
        <v>1970</v>
      </c>
      <c r="G500">
        <v>1</v>
      </c>
      <c r="H500">
        <v>26</v>
      </c>
      <c r="I500" s="1">
        <f t="shared" si="20"/>
        <v>24</v>
      </c>
      <c r="J500" s="1">
        <f t="shared" si="21"/>
        <v>29</v>
      </c>
    </row>
    <row r="501" spans="1:10" x14ac:dyDescent="0.35">
      <c r="A501" t="s">
        <v>503</v>
      </c>
      <c r="B501" t="s">
        <v>348</v>
      </c>
      <c r="C501">
        <v>1931</v>
      </c>
      <c r="D501">
        <v>1999</v>
      </c>
      <c r="E501">
        <v>1970</v>
      </c>
      <c r="G501">
        <v>1</v>
      </c>
      <c r="H501">
        <v>32</v>
      </c>
      <c r="I501" s="1">
        <f t="shared" si="20"/>
        <v>39</v>
      </c>
      <c r="J501" s="1">
        <f t="shared" si="21"/>
        <v>29</v>
      </c>
    </row>
    <row r="502" spans="1:10" x14ac:dyDescent="0.35">
      <c r="A502" t="s">
        <v>504</v>
      </c>
      <c r="B502" t="s">
        <v>348</v>
      </c>
      <c r="C502">
        <v>1930</v>
      </c>
      <c r="D502">
        <v>2000</v>
      </c>
      <c r="E502">
        <v>1966</v>
      </c>
      <c r="G502">
        <v>0</v>
      </c>
      <c r="H502">
        <v>22</v>
      </c>
      <c r="I502" s="1">
        <f t="shared" si="20"/>
        <v>36</v>
      </c>
      <c r="J502" s="1">
        <f t="shared" si="21"/>
        <v>34</v>
      </c>
    </row>
    <row r="503" spans="1:10" x14ac:dyDescent="0.35">
      <c r="A503" t="s">
        <v>505</v>
      </c>
      <c r="B503" t="s">
        <v>348</v>
      </c>
      <c r="C503">
        <v>1923</v>
      </c>
      <c r="D503">
        <v>2000</v>
      </c>
      <c r="E503">
        <v>1958</v>
      </c>
      <c r="G503">
        <v>0</v>
      </c>
      <c r="H503">
        <v>35</v>
      </c>
      <c r="I503" s="1">
        <f t="shared" si="20"/>
        <v>35</v>
      </c>
      <c r="J503" s="1">
        <f t="shared" si="21"/>
        <v>42</v>
      </c>
    </row>
    <row r="504" spans="1:10" x14ac:dyDescent="0.35">
      <c r="A504" t="s">
        <v>506</v>
      </c>
      <c r="B504" t="s">
        <v>348</v>
      </c>
      <c r="C504">
        <v>1928</v>
      </c>
      <c r="D504">
        <v>2000</v>
      </c>
      <c r="E504">
        <v>1960</v>
      </c>
      <c r="G504">
        <v>1</v>
      </c>
      <c r="H504">
        <v>24</v>
      </c>
      <c r="I504" s="1">
        <f t="shared" si="20"/>
        <v>32</v>
      </c>
      <c r="J504" s="1">
        <f t="shared" si="21"/>
        <v>40</v>
      </c>
    </row>
    <row r="505" spans="1:10" x14ac:dyDescent="0.35">
      <c r="A505" t="s">
        <v>507</v>
      </c>
      <c r="B505" t="s">
        <v>348</v>
      </c>
      <c r="C505">
        <v>1961</v>
      </c>
      <c r="D505">
        <v>2001</v>
      </c>
      <c r="E505">
        <v>1995</v>
      </c>
      <c r="G505">
        <v>0</v>
      </c>
      <c r="H505">
        <v>29</v>
      </c>
      <c r="I505" s="1">
        <f t="shared" si="20"/>
        <v>34</v>
      </c>
      <c r="J505" s="1">
        <f t="shared" si="21"/>
        <v>6</v>
      </c>
    </row>
    <row r="506" spans="1:10" x14ac:dyDescent="0.35">
      <c r="A506" t="s">
        <v>508</v>
      </c>
      <c r="B506" t="s">
        <v>348</v>
      </c>
      <c r="C506">
        <v>1957</v>
      </c>
      <c r="D506">
        <v>2001</v>
      </c>
      <c r="E506">
        <v>1995</v>
      </c>
      <c r="G506">
        <v>0</v>
      </c>
      <c r="H506">
        <v>29</v>
      </c>
      <c r="I506" s="1">
        <f t="shared" si="20"/>
        <v>38</v>
      </c>
      <c r="J506" s="1">
        <f t="shared" si="21"/>
        <v>6</v>
      </c>
    </row>
    <row r="507" spans="1:10" x14ac:dyDescent="0.35">
      <c r="A507" t="s">
        <v>509</v>
      </c>
      <c r="B507" t="s">
        <v>348</v>
      </c>
      <c r="C507">
        <v>1951</v>
      </c>
      <c r="D507">
        <v>2001</v>
      </c>
      <c r="E507">
        <v>1995</v>
      </c>
      <c r="G507">
        <v>0</v>
      </c>
      <c r="H507">
        <v>26</v>
      </c>
      <c r="I507" s="1">
        <f t="shared" si="20"/>
        <v>44</v>
      </c>
      <c r="J507" s="1">
        <f t="shared" si="21"/>
        <v>6</v>
      </c>
    </row>
    <row r="508" spans="1:10" x14ac:dyDescent="0.35">
      <c r="A508" t="s">
        <v>510</v>
      </c>
      <c r="B508" t="s">
        <v>348</v>
      </c>
      <c r="C508">
        <v>1914</v>
      </c>
      <c r="D508">
        <v>2002</v>
      </c>
      <c r="E508">
        <v>1994</v>
      </c>
      <c r="G508">
        <v>0</v>
      </c>
      <c r="H508">
        <v>28</v>
      </c>
      <c r="I508" s="1">
        <f t="shared" si="20"/>
        <v>80</v>
      </c>
      <c r="J508" s="1">
        <f t="shared" si="21"/>
        <v>8</v>
      </c>
    </row>
    <row r="509" spans="1:10" x14ac:dyDescent="0.35">
      <c r="A509" t="s">
        <v>511</v>
      </c>
      <c r="B509" t="s">
        <v>348</v>
      </c>
      <c r="C509">
        <v>1931</v>
      </c>
      <c r="D509">
        <v>2002</v>
      </c>
      <c r="E509">
        <v>1969</v>
      </c>
      <c r="G509">
        <v>0</v>
      </c>
      <c r="H509">
        <v>23</v>
      </c>
      <c r="I509" s="1">
        <f t="shared" si="20"/>
        <v>38</v>
      </c>
      <c r="J509" s="1">
        <f t="shared" si="21"/>
        <v>33</v>
      </c>
    </row>
    <row r="510" spans="1:10" x14ac:dyDescent="0.35">
      <c r="A510" t="s">
        <v>512</v>
      </c>
      <c r="B510" t="s">
        <v>348</v>
      </c>
      <c r="C510">
        <v>1926</v>
      </c>
      <c r="D510">
        <v>2002</v>
      </c>
      <c r="E510">
        <v>1987</v>
      </c>
      <c r="G510">
        <v>0</v>
      </c>
      <c r="H510">
        <v>29</v>
      </c>
      <c r="I510" s="1">
        <f t="shared" si="20"/>
        <v>61</v>
      </c>
      <c r="J510" s="1">
        <f t="shared" si="21"/>
        <v>15</v>
      </c>
    </row>
    <row r="511" spans="1:10" x14ac:dyDescent="0.35">
      <c r="A511" t="s">
        <v>513</v>
      </c>
      <c r="B511" t="s">
        <v>348</v>
      </c>
      <c r="C511">
        <v>1928</v>
      </c>
      <c r="D511">
        <v>2003</v>
      </c>
      <c r="E511">
        <v>1957</v>
      </c>
      <c r="G511">
        <v>1</v>
      </c>
      <c r="H511">
        <v>23</v>
      </c>
      <c r="I511" s="1">
        <f t="shared" si="20"/>
        <v>29</v>
      </c>
      <c r="J511" s="1">
        <f t="shared" si="21"/>
        <v>46</v>
      </c>
    </row>
    <row r="512" spans="1:10" x14ac:dyDescent="0.35">
      <c r="A512" t="s">
        <v>514</v>
      </c>
      <c r="B512" t="s">
        <v>348</v>
      </c>
      <c r="C512">
        <v>1916</v>
      </c>
      <c r="D512">
        <v>2003</v>
      </c>
      <c r="E512">
        <v>1950</v>
      </c>
      <c r="G512">
        <v>1</v>
      </c>
      <c r="H512">
        <v>26</v>
      </c>
      <c r="I512" s="1">
        <f t="shared" si="20"/>
        <v>34</v>
      </c>
      <c r="J512" s="1">
        <f t="shared" si="21"/>
        <v>53</v>
      </c>
    </row>
    <row r="513" spans="1:10" x14ac:dyDescent="0.35">
      <c r="A513" t="s">
        <v>515</v>
      </c>
      <c r="B513" t="s">
        <v>348</v>
      </c>
      <c r="C513">
        <v>1938</v>
      </c>
      <c r="D513">
        <v>2003</v>
      </c>
      <c r="E513">
        <v>1972</v>
      </c>
      <c r="G513">
        <v>1</v>
      </c>
      <c r="H513">
        <v>26</v>
      </c>
      <c r="I513" s="1">
        <f t="shared" si="20"/>
        <v>34</v>
      </c>
      <c r="J513" s="1">
        <f t="shared" si="21"/>
        <v>31</v>
      </c>
    </row>
    <row r="514" spans="1:10" x14ac:dyDescent="0.35">
      <c r="A514" t="s">
        <v>516</v>
      </c>
      <c r="B514" t="s">
        <v>348</v>
      </c>
      <c r="C514">
        <v>1941</v>
      </c>
      <c r="D514">
        <v>2004</v>
      </c>
      <c r="E514">
        <v>1973</v>
      </c>
      <c r="G514">
        <v>0</v>
      </c>
      <c r="H514">
        <v>25</v>
      </c>
      <c r="I514" s="1">
        <f t="shared" si="20"/>
        <v>32</v>
      </c>
      <c r="J514" s="1">
        <f t="shared" si="21"/>
        <v>31</v>
      </c>
    </row>
    <row r="515" spans="1:10" x14ac:dyDescent="0.35">
      <c r="A515" t="s">
        <v>517</v>
      </c>
      <c r="B515" t="s">
        <v>348</v>
      </c>
      <c r="C515">
        <v>1949</v>
      </c>
      <c r="D515">
        <v>2004</v>
      </c>
      <c r="E515">
        <v>1973</v>
      </c>
      <c r="G515">
        <v>0</v>
      </c>
      <c r="H515">
        <v>25</v>
      </c>
      <c r="I515" s="1">
        <f t="shared" ref="I515:I526" si="22">E515-C515</f>
        <v>24</v>
      </c>
      <c r="J515" s="1">
        <f t="shared" ref="J515:J526" si="23">D515-E515</f>
        <v>31</v>
      </c>
    </row>
    <row r="516" spans="1:10" x14ac:dyDescent="0.35">
      <c r="A516" t="s">
        <v>518</v>
      </c>
      <c r="B516" t="s">
        <v>348</v>
      </c>
      <c r="C516">
        <v>1951</v>
      </c>
      <c r="D516">
        <v>2004</v>
      </c>
      <c r="E516">
        <v>1973</v>
      </c>
      <c r="G516">
        <v>0</v>
      </c>
      <c r="H516">
        <v>23</v>
      </c>
      <c r="I516" s="1">
        <f t="shared" si="22"/>
        <v>22</v>
      </c>
      <c r="J516" s="1">
        <f t="shared" si="23"/>
        <v>31</v>
      </c>
    </row>
    <row r="517" spans="1:10" x14ac:dyDescent="0.35">
      <c r="A517" t="s">
        <v>519</v>
      </c>
      <c r="B517" t="s">
        <v>348</v>
      </c>
      <c r="C517">
        <v>1925</v>
      </c>
      <c r="D517">
        <v>2005</v>
      </c>
      <c r="E517">
        <v>1963</v>
      </c>
      <c r="G517">
        <v>0</v>
      </c>
      <c r="H517">
        <v>24</v>
      </c>
      <c r="I517" s="1">
        <f t="shared" si="22"/>
        <v>38</v>
      </c>
      <c r="J517" s="1">
        <f t="shared" si="23"/>
        <v>42</v>
      </c>
    </row>
    <row r="518" spans="1:10" x14ac:dyDescent="0.35">
      <c r="A518" t="s">
        <v>520</v>
      </c>
      <c r="B518" t="s">
        <v>348</v>
      </c>
      <c r="C518">
        <v>1934</v>
      </c>
      <c r="D518">
        <v>2005</v>
      </c>
      <c r="E518">
        <v>2000</v>
      </c>
      <c r="G518">
        <v>0</v>
      </c>
      <c r="H518">
        <v>27</v>
      </c>
      <c r="I518" s="1">
        <f t="shared" si="22"/>
        <v>66</v>
      </c>
      <c r="J518" s="1">
        <f t="shared" si="23"/>
        <v>5</v>
      </c>
    </row>
    <row r="519" spans="1:10" x14ac:dyDescent="0.35">
      <c r="A519" t="s">
        <v>521</v>
      </c>
      <c r="B519" t="s">
        <v>348</v>
      </c>
      <c r="C519">
        <v>1941</v>
      </c>
      <c r="D519">
        <v>2005</v>
      </c>
      <c r="E519">
        <v>1999</v>
      </c>
      <c r="G519">
        <v>0</v>
      </c>
      <c r="H519">
        <v>28</v>
      </c>
      <c r="I519" s="1">
        <f t="shared" si="22"/>
        <v>58</v>
      </c>
      <c r="J519" s="1">
        <f t="shared" si="23"/>
        <v>6</v>
      </c>
    </row>
    <row r="520" spans="1:10" x14ac:dyDescent="0.35">
      <c r="A520" t="s">
        <v>522</v>
      </c>
      <c r="B520" t="s">
        <v>348</v>
      </c>
      <c r="C520">
        <v>1946</v>
      </c>
      <c r="D520">
        <v>2006</v>
      </c>
      <c r="E520">
        <v>1990</v>
      </c>
      <c r="G520">
        <v>0</v>
      </c>
      <c r="H520">
        <v>28</v>
      </c>
      <c r="I520" s="1">
        <f t="shared" si="22"/>
        <v>44</v>
      </c>
      <c r="J520" s="1">
        <f t="shared" si="23"/>
        <v>16</v>
      </c>
    </row>
    <row r="521" spans="1:10" x14ac:dyDescent="0.35">
      <c r="A521" t="s">
        <v>523</v>
      </c>
      <c r="B521" t="s">
        <v>348</v>
      </c>
      <c r="C521">
        <v>1945</v>
      </c>
      <c r="D521">
        <v>2006</v>
      </c>
      <c r="E521">
        <v>1992</v>
      </c>
      <c r="G521">
        <v>0</v>
      </c>
      <c r="H521">
        <v>25</v>
      </c>
      <c r="I521" s="1">
        <f t="shared" si="22"/>
        <v>47</v>
      </c>
      <c r="J521" s="1">
        <f t="shared" si="23"/>
        <v>14</v>
      </c>
    </row>
    <row r="522" spans="1:10" x14ac:dyDescent="0.35">
      <c r="A522" t="s">
        <v>524</v>
      </c>
      <c r="B522" t="s">
        <v>348</v>
      </c>
      <c r="C522">
        <v>1938</v>
      </c>
      <c r="D522">
        <v>2007</v>
      </c>
      <c r="E522">
        <v>1988</v>
      </c>
      <c r="G522">
        <v>0</v>
      </c>
      <c r="H522">
        <v>32</v>
      </c>
      <c r="I522" s="1">
        <f t="shared" si="22"/>
        <v>50</v>
      </c>
      <c r="J522" s="1">
        <f t="shared" si="23"/>
        <v>19</v>
      </c>
    </row>
    <row r="523" spans="1:10" x14ac:dyDescent="0.35">
      <c r="A523" t="s">
        <v>525</v>
      </c>
      <c r="B523" t="s">
        <v>348</v>
      </c>
      <c r="C523">
        <v>1939</v>
      </c>
      <c r="D523">
        <v>2007</v>
      </c>
      <c r="E523">
        <v>1988</v>
      </c>
      <c r="G523">
        <v>0</v>
      </c>
      <c r="H523">
        <v>30</v>
      </c>
      <c r="I523" s="1">
        <f t="shared" si="22"/>
        <v>49</v>
      </c>
      <c r="J523" s="1">
        <f t="shared" si="23"/>
        <v>19</v>
      </c>
    </row>
    <row r="524" spans="1:10" x14ac:dyDescent="0.35">
      <c r="A524" t="s">
        <v>526</v>
      </c>
      <c r="B524" t="s">
        <v>348</v>
      </c>
      <c r="C524">
        <v>1944</v>
      </c>
      <c r="D524">
        <v>2008</v>
      </c>
      <c r="E524">
        <v>1972</v>
      </c>
      <c r="G524">
        <v>0</v>
      </c>
      <c r="H524">
        <v>28</v>
      </c>
      <c r="I524" s="1">
        <f t="shared" si="22"/>
        <v>28</v>
      </c>
      <c r="J524" s="1">
        <f t="shared" si="23"/>
        <v>36</v>
      </c>
    </row>
    <row r="525" spans="1:10" x14ac:dyDescent="0.35">
      <c r="A525" t="s">
        <v>527</v>
      </c>
      <c r="B525" t="s">
        <v>348</v>
      </c>
      <c r="C525">
        <v>1940</v>
      </c>
      <c r="D525">
        <v>2008</v>
      </c>
      <c r="E525">
        <v>1972</v>
      </c>
      <c r="G525">
        <v>0</v>
      </c>
      <c r="H525">
        <v>27</v>
      </c>
      <c r="I525" s="1">
        <f t="shared" si="22"/>
        <v>32</v>
      </c>
      <c r="J525" s="1">
        <f t="shared" si="23"/>
        <v>36</v>
      </c>
    </row>
    <row r="526" spans="1:10" x14ac:dyDescent="0.35">
      <c r="A526" t="s">
        <v>528</v>
      </c>
      <c r="B526" t="s">
        <v>348</v>
      </c>
      <c r="C526">
        <v>1921</v>
      </c>
      <c r="D526">
        <v>2008</v>
      </c>
      <c r="E526">
        <v>1960</v>
      </c>
      <c r="G526">
        <v>0</v>
      </c>
      <c r="H526">
        <v>31</v>
      </c>
      <c r="I526" s="1">
        <f t="shared" si="22"/>
        <v>39</v>
      </c>
      <c r="J526" s="1">
        <f t="shared" si="23"/>
        <v>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66</v>
      </c>
      <c r="B2" s="1" t="s">
        <v>3</v>
      </c>
      <c r="C2" s="1">
        <v>1908</v>
      </c>
      <c r="D2" s="1">
        <v>1960</v>
      </c>
      <c r="E2" s="1">
        <v>1947</v>
      </c>
      <c r="F2" s="1">
        <v>1980</v>
      </c>
      <c r="G2" s="1">
        <v>1</v>
      </c>
      <c r="H2" s="1">
        <v>25</v>
      </c>
      <c r="I2" s="1">
        <f t="shared" ref="I2:I58" si="0">E2-C2</f>
        <v>39</v>
      </c>
      <c r="J2" s="1">
        <f t="shared" ref="J2:J58" si="1">D2-E2</f>
        <v>13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1964</v>
      </c>
      <c r="AJ2" s="1">
        <f>COUNTIFS($D$2:$D$1000, "=" &amp; $AI2, $B$2:$B$1000, "=" &amp; "Chemistry")</f>
        <v>1</v>
      </c>
      <c r="AK2" s="1">
        <f>COUNTIFS($D$2:$D$1000, "=" &amp; $AI2, $B$2:$B$1000, "=" &amp; "Medicine")</f>
        <v>2</v>
      </c>
      <c r="AL2" s="1">
        <f>COUNTIFS($D$2:$D$1000, "=" &amp; $AI2, $B$2:$B$1000, "=" &amp; "Physics")</f>
        <v>3</v>
      </c>
      <c r="AM2" s="1">
        <f t="shared" ref="AM2:AM16" si="2">AVERAGE(AJ2:AL2)</f>
        <v>2</v>
      </c>
    </row>
    <row r="3" spans="1:40" s="1" customFormat="1" x14ac:dyDescent="0.35">
      <c r="A3" s="1" t="s">
        <v>67</v>
      </c>
      <c r="B3" s="1" t="s">
        <v>3</v>
      </c>
      <c r="C3" s="1">
        <v>1911</v>
      </c>
      <c r="D3" s="1">
        <v>1961</v>
      </c>
      <c r="E3" s="1">
        <v>1948</v>
      </c>
      <c r="F3" s="1">
        <v>1997</v>
      </c>
      <c r="G3" s="1">
        <v>0</v>
      </c>
      <c r="H3" s="1">
        <v>24</v>
      </c>
      <c r="I3" s="1">
        <f t="shared" si="0"/>
        <v>37</v>
      </c>
      <c r="J3" s="1">
        <f t="shared" si="1"/>
        <v>13</v>
      </c>
      <c r="N3" s="1">
        <f>AVERAGE(I2:I10)</f>
        <v>41.222222222222221</v>
      </c>
      <c r="O3" s="1">
        <f>STDEV(I2:I10)</f>
        <v>7.4628710590793634</v>
      </c>
      <c r="P3" s="1">
        <f>AVERAGE(H2:H1000)</f>
        <v>25.491228070175438</v>
      </c>
      <c r="Q3" s="1">
        <f>STDEV(H2:H1000)</f>
        <v>3.7326876903223027</v>
      </c>
      <c r="AI3" s="1">
        <v>1965</v>
      </c>
      <c r="AJ3" s="1">
        <f>COUNTIFS($D$2:$D$1000, "=" &amp; $AI3, $B$2:$B$1000, "=" &amp; "Chemistry")</f>
        <v>1</v>
      </c>
      <c r="AK3" s="1">
        <f>COUNTIFS($D$2:$D$1000, "=" &amp; $AI3, $B$2:$B$1000, "=" &amp; "Medicine")</f>
        <v>3</v>
      </c>
      <c r="AL3" s="1">
        <f>COUNTIFS($D$2:$D$1000, "=" &amp; $AI3, $B$2:$B$1000, "=" &amp; "Physics")</f>
        <v>3</v>
      </c>
      <c r="AM3" s="1">
        <f t="shared" si="2"/>
        <v>2.3333333333333335</v>
      </c>
    </row>
    <row r="4" spans="1:40" s="1" customFormat="1" x14ac:dyDescent="0.35">
      <c r="A4" s="1" t="s">
        <v>68</v>
      </c>
      <c r="B4" s="1" t="s">
        <v>3</v>
      </c>
      <c r="C4" s="1">
        <v>1917</v>
      </c>
      <c r="D4" s="1">
        <v>1962</v>
      </c>
      <c r="E4" s="1">
        <v>1957</v>
      </c>
      <c r="F4" s="1">
        <v>1997</v>
      </c>
      <c r="G4" s="1">
        <v>0</v>
      </c>
      <c r="H4" s="1">
        <v>22</v>
      </c>
      <c r="I4" s="1">
        <f t="shared" si="0"/>
        <v>40</v>
      </c>
      <c r="J4" s="1">
        <f t="shared" si="1"/>
        <v>5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1966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2</v>
      </c>
      <c r="AL4" s="1">
        <f>COUNTIFS($D$2:$D$1000, "=" &amp; $AI4, $B$2:$B$1000, "=" &amp; "Physics")</f>
        <v>1</v>
      </c>
      <c r="AM4" s="1">
        <f t="shared" si="2"/>
        <v>1.3333333333333333</v>
      </c>
    </row>
    <row r="5" spans="1:40" s="1" customFormat="1" x14ac:dyDescent="0.35">
      <c r="A5" s="1" t="s">
        <v>69</v>
      </c>
      <c r="B5" s="1" t="s">
        <v>3</v>
      </c>
      <c r="C5" s="1">
        <v>1914</v>
      </c>
      <c r="D5" s="1">
        <v>1962</v>
      </c>
      <c r="E5" s="1">
        <v>1953</v>
      </c>
      <c r="F5" s="1">
        <v>2002</v>
      </c>
      <c r="G5" s="1">
        <v>0</v>
      </c>
      <c r="H5" s="1">
        <v>26</v>
      </c>
      <c r="I5" s="1">
        <f t="shared" si="0"/>
        <v>39</v>
      </c>
      <c r="J5" s="1">
        <f t="shared" si="1"/>
        <v>9</v>
      </c>
      <c r="N5" s="4" t="s">
        <v>559</v>
      </c>
      <c r="O5" s="4"/>
      <c r="P5" s="1" t="s">
        <v>560</v>
      </c>
      <c r="S5" s="1">
        <v>1960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2</v>
      </c>
      <c r="V5" s="1">
        <f>COUNTIFS($D$2:$D$1000, "=" &amp; $S5, $B$2:$B$1000, "=" &amp; "Physics")</f>
        <v>1</v>
      </c>
      <c r="W5" s="1">
        <f>AVERAGE(T5:V5)</f>
        <v>1.3333333333333333</v>
      </c>
      <c r="AI5" s="1">
        <v>1967</v>
      </c>
      <c r="AJ5" s="1">
        <f>COUNTIFS($D$2:$D$1000, "=" &amp; $AI5, $B$2:$B$1000, "=" &amp; "Chemistry")</f>
        <v>3</v>
      </c>
      <c r="AK5" s="1">
        <f>COUNTIFS($D$2:$D$1000, "=" &amp; $AI5, $B$2:$B$1000, "=" &amp; "Medicine")</f>
        <v>3</v>
      </c>
      <c r="AL5" s="1">
        <f>COUNTIFS($D$2:$D$1000, "=" &amp; $AI5, $B$2:$B$1000, "=" &amp; "Physics")</f>
        <v>1</v>
      </c>
      <c r="AM5" s="1">
        <f t="shared" si="2"/>
        <v>2.3333333333333335</v>
      </c>
    </row>
    <row r="6" spans="1:40" s="1" customFormat="1" x14ac:dyDescent="0.35">
      <c r="A6" s="1" t="s">
        <v>70</v>
      </c>
      <c r="B6" s="1" t="s">
        <v>3</v>
      </c>
      <c r="C6" s="1">
        <v>1903</v>
      </c>
      <c r="D6" s="1">
        <v>1963</v>
      </c>
      <c r="E6" s="1">
        <v>1953</v>
      </c>
      <c r="F6" s="1">
        <v>1979</v>
      </c>
      <c r="G6" s="1">
        <v>0</v>
      </c>
      <c r="H6" s="1">
        <v>21</v>
      </c>
      <c r="I6" s="1">
        <f t="shared" si="0"/>
        <v>50</v>
      </c>
      <c r="J6" s="1">
        <f t="shared" si="1"/>
        <v>10</v>
      </c>
      <c r="N6" s="1" t="s">
        <v>539</v>
      </c>
      <c r="O6" s="1" t="s">
        <v>557</v>
      </c>
      <c r="P6" s="1">
        <f>AVERAGE(W5:W14)</f>
        <v>1.9</v>
      </c>
      <c r="S6" s="1">
        <v>1961</v>
      </c>
      <c r="T6" s="1">
        <f t="shared" ref="T6:T14" si="3">COUNTIFS($D$2:$D$1000, "=" &amp; S6, $B$2:$B$1000, "=" &amp; "Chemistry")</f>
        <v>1</v>
      </c>
      <c r="U6" s="1">
        <f t="shared" ref="U6:U14" si="4">COUNTIFS($D$2:$D$1000, "=" &amp; $S6, $B$2:$B$1000, "=" &amp; "Medicine")</f>
        <v>1</v>
      </c>
      <c r="V6" s="1">
        <f t="shared" ref="V6:V14" si="5">COUNTIFS($D$2:$D$1000, "=" &amp; $S6, $B$2:$B$1000, "=" &amp; "Physics")</f>
        <v>2</v>
      </c>
      <c r="W6" s="1">
        <f t="shared" ref="W6:W14" si="6">AVERAGE(T6:V6)</f>
        <v>1.3333333333333333</v>
      </c>
      <c r="AI6" s="1">
        <v>1968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3</v>
      </c>
      <c r="AL6" s="1">
        <f>COUNTIFS($D$2:$D$1000, "=" &amp; $AI6, $B$2:$B$1000, "=" &amp; "Physics")</f>
        <v>1</v>
      </c>
      <c r="AM6" s="1">
        <f t="shared" si="2"/>
        <v>1.6666666666666667</v>
      </c>
    </row>
    <row r="7" spans="1:40" s="1" customFormat="1" x14ac:dyDescent="0.35">
      <c r="A7" s="1" t="s">
        <v>71</v>
      </c>
      <c r="B7" s="1" t="s">
        <v>3</v>
      </c>
      <c r="C7" s="1">
        <v>1898</v>
      </c>
      <c r="D7" s="1">
        <v>1963</v>
      </c>
      <c r="E7" s="1">
        <v>1953</v>
      </c>
      <c r="F7" s="1">
        <v>1973</v>
      </c>
      <c r="G7" s="1">
        <v>0</v>
      </c>
      <c r="H7" s="1">
        <v>22</v>
      </c>
      <c r="I7" s="1">
        <f t="shared" si="0"/>
        <v>55</v>
      </c>
      <c r="J7" s="1">
        <f t="shared" si="1"/>
        <v>10</v>
      </c>
      <c r="N7" s="1">
        <f>AVERAGE(J2:J1000)</f>
        <v>16.456140350877192</v>
      </c>
      <c r="O7" s="1">
        <f>STDEV(J2:J1000)</f>
        <v>9.4037799684082142</v>
      </c>
      <c r="S7" s="1">
        <v>1962</v>
      </c>
      <c r="T7" s="1">
        <f t="shared" si="3"/>
        <v>2</v>
      </c>
      <c r="U7" s="1">
        <f t="shared" si="4"/>
        <v>3</v>
      </c>
      <c r="V7" s="1">
        <f t="shared" si="5"/>
        <v>1</v>
      </c>
      <c r="W7" s="1">
        <f t="shared" si="6"/>
        <v>2</v>
      </c>
      <c r="AI7" s="1">
        <v>1969</v>
      </c>
      <c r="AJ7" s="1">
        <f>COUNTIFS($D$2:$D$1000, "=" &amp; $AI7, $B$2:$B$1000, "=" &amp; "Chemistry")</f>
        <v>2</v>
      </c>
      <c r="AK7" s="1">
        <f>COUNTIFS($D$2:$D$1000, "=" &amp; $AI7, $B$2:$B$1000, "=" &amp; "Medicine")</f>
        <v>3</v>
      </c>
      <c r="AL7" s="1">
        <f>COUNTIFS($D$2:$D$1000, "=" &amp; $AI7, $B$2:$B$1000, "=" &amp; "Physics")</f>
        <v>1</v>
      </c>
      <c r="AM7" s="1">
        <f t="shared" si="2"/>
        <v>2</v>
      </c>
    </row>
    <row r="8" spans="1:40" s="1" customFormat="1" x14ac:dyDescent="0.35">
      <c r="A8" s="1" t="s">
        <v>72</v>
      </c>
      <c r="B8" s="1" t="s">
        <v>3</v>
      </c>
      <c r="C8" s="1">
        <v>1910</v>
      </c>
      <c r="D8" s="1">
        <v>1964</v>
      </c>
      <c r="E8" s="1">
        <v>1951</v>
      </c>
      <c r="F8" s="1">
        <v>1994</v>
      </c>
      <c r="G8" s="1">
        <v>0</v>
      </c>
      <c r="H8" s="1">
        <v>22</v>
      </c>
      <c r="I8" s="1">
        <f t="shared" si="0"/>
        <v>41</v>
      </c>
      <c r="J8" s="1">
        <f t="shared" si="1"/>
        <v>13</v>
      </c>
      <c r="S8" s="1">
        <v>1963</v>
      </c>
      <c r="T8" s="1">
        <f t="shared" si="3"/>
        <v>2</v>
      </c>
      <c r="U8" s="1">
        <f t="shared" si="4"/>
        <v>3</v>
      </c>
      <c r="V8" s="1">
        <f t="shared" si="5"/>
        <v>3</v>
      </c>
      <c r="W8" s="1">
        <f t="shared" si="6"/>
        <v>2.6666666666666665</v>
      </c>
      <c r="AI8" s="1">
        <v>1970</v>
      </c>
      <c r="AJ8" s="1">
        <f>COUNTIFS($D$2:$D$1000, "=" &amp; $AI8, $B$2:$B$1000, "=" &amp; "Chemistry")</f>
        <v>0</v>
      </c>
      <c r="AK8" s="1">
        <f>COUNTIFS($D$2:$D$1000, "=" &amp; $AI8, $B$2:$B$1000, "=" &amp; "Medicine")</f>
        <v>0</v>
      </c>
      <c r="AL8" s="1">
        <f>COUNTIFS($D$2:$D$1000, "=" &amp; $AI8, $B$2:$B$1000, "=" &amp; "Physics")</f>
        <v>0</v>
      </c>
      <c r="AM8" s="1">
        <f t="shared" si="2"/>
        <v>0</v>
      </c>
      <c r="AN8" s="1">
        <f>AVERAGE(AM8:AM17)</f>
        <v>0</v>
      </c>
    </row>
    <row r="9" spans="1:40" s="1" customFormat="1" x14ac:dyDescent="0.35">
      <c r="A9" s="1" t="s">
        <v>73</v>
      </c>
      <c r="B9" s="1" t="s">
        <v>3</v>
      </c>
      <c r="C9" s="1">
        <v>1917</v>
      </c>
      <c r="D9" s="1">
        <v>1965</v>
      </c>
      <c r="E9" s="1">
        <v>1958</v>
      </c>
      <c r="F9" s="1">
        <v>1979</v>
      </c>
      <c r="G9" s="1">
        <v>0</v>
      </c>
      <c r="H9" s="1">
        <v>20</v>
      </c>
      <c r="I9" s="1">
        <f t="shared" si="0"/>
        <v>41</v>
      </c>
      <c r="J9" s="1">
        <f t="shared" si="1"/>
        <v>7</v>
      </c>
      <c r="S9" s="1">
        <v>1964</v>
      </c>
      <c r="T9" s="1">
        <f t="shared" si="3"/>
        <v>1</v>
      </c>
      <c r="U9" s="1">
        <f t="shared" si="4"/>
        <v>2</v>
      </c>
      <c r="V9" s="1">
        <f t="shared" si="5"/>
        <v>3</v>
      </c>
      <c r="W9" s="1">
        <f t="shared" si="6"/>
        <v>2</v>
      </c>
      <c r="AI9" s="1">
        <v>1971</v>
      </c>
      <c r="AJ9" s="1">
        <f>COUNTIFS($D$2:$D$1000, "=" &amp; $AI9, $B$2:$B$1000, "=" &amp; "Chemistry")</f>
        <v>0</v>
      </c>
      <c r="AK9" s="1">
        <f>COUNTIFS($D$2:$D$1000, "=" &amp; $AI9, $B$2:$B$1000, "=" &amp; "Medicine")</f>
        <v>0</v>
      </c>
      <c r="AL9" s="1">
        <f>COUNTIFS($D$2:$D$1000, "=" &amp; $AI9, $B$2:$B$1000, "=" &amp; "Physics")</f>
        <v>0</v>
      </c>
      <c r="AM9" s="1">
        <f t="shared" si="2"/>
        <v>0</v>
      </c>
    </row>
    <row r="10" spans="1:40" s="1" customFormat="1" x14ac:dyDescent="0.35">
      <c r="A10" s="1" t="s">
        <v>74</v>
      </c>
      <c r="B10" s="1" t="s">
        <v>3</v>
      </c>
      <c r="C10" s="1">
        <v>1896</v>
      </c>
      <c r="D10" s="1">
        <v>1966</v>
      </c>
      <c r="E10" s="1">
        <v>1925</v>
      </c>
      <c r="F10" s="1">
        <v>1986</v>
      </c>
      <c r="G10" s="1">
        <v>1</v>
      </c>
      <c r="H10" s="1">
        <v>25</v>
      </c>
      <c r="I10" s="1">
        <f t="shared" si="0"/>
        <v>29</v>
      </c>
      <c r="J10" s="1">
        <f t="shared" si="1"/>
        <v>41</v>
      </c>
      <c r="S10" s="1">
        <v>1965</v>
      </c>
      <c r="T10" s="1">
        <f t="shared" si="3"/>
        <v>1</v>
      </c>
      <c r="U10" s="1">
        <f t="shared" si="4"/>
        <v>3</v>
      </c>
      <c r="V10" s="1">
        <f t="shared" si="5"/>
        <v>3</v>
      </c>
      <c r="W10" s="1">
        <f t="shared" si="6"/>
        <v>2.3333333333333335</v>
      </c>
      <c r="AI10" s="1">
        <v>1972</v>
      </c>
      <c r="AJ10" s="1">
        <f>COUNTIFS($D$2:$D$1000, "=" &amp; $AI10, $B$2:$B$1000, "=" &amp; "Chemistry")</f>
        <v>0</v>
      </c>
      <c r="AK10" s="1">
        <f>COUNTIFS($D$2:$D$1000, "=" &amp; $AI10, $B$2:$B$1000, "=" &amp; "Medicine")</f>
        <v>0</v>
      </c>
      <c r="AL10" s="1">
        <f>COUNTIFS($D$2:$D$1000, "=" &amp; $AI10, $B$2:$B$1000, "=" &amp; "Physics")</f>
        <v>0</v>
      </c>
      <c r="AM10" s="1">
        <f t="shared" si="2"/>
        <v>0</v>
      </c>
    </row>
    <row r="11" spans="1:40" s="1" customFormat="1" x14ac:dyDescent="0.35">
      <c r="A11" s="1" t="s">
        <v>75</v>
      </c>
      <c r="B11" s="1" t="s">
        <v>3</v>
      </c>
      <c r="C11" s="1">
        <v>1927</v>
      </c>
      <c r="D11" s="1">
        <v>1967</v>
      </c>
      <c r="E11" s="1">
        <v>1953</v>
      </c>
      <c r="G11" s="1">
        <v>1</v>
      </c>
      <c r="H11" s="1">
        <v>24</v>
      </c>
      <c r="I11" s="1">
        <f t="shared" si="0"/>
        <v>26</v>
      </c>
      <c r="J11" s="1">
        <f t="shared" si="1"/>
        <v>14</v>
      </c>
      <c r="S11" s="1">
        <v>1966</v>
      </c>
      <c r="T11" s="1">
        <f t="shared" si="3"/>
        <v>1</v>
      </c>
      <c r="U11" s="1">
        <f t="shared" si="4"/>
        <v>2</v>
      </c>
      <c r="V11" s="1">
        <f t="shared" si="5"/>
        <v>1</v>
      </c>
      <c r="W11" s="1">
        <f t="shared" si="6"/>
        <v>1.3333333333333333</v>
      </c>
      <c r="AI11" s="1">
        <v>1973</v>
      </c>
      <c r="AJ11" s="1">
        <f>COUNTIFS($D$2:$D$1000, "=" &amp; $AI11, $B$2:$B$1000, "=" &amp; "Chemistry")</f>
        <v>0</v>
      </c>
      <c r="AK11" s="1">
        <f>COUNTIFS($D$2:$D$1000, "=" &amp; $AI11, $B$2:$B$1000, "=" &amp; "Medicine")</f>
        <v>0</v>
      </c>
      <c r="AL11" s="1">
        <f>COUNTIFS($D$2:$D$1000, "=" &amp; $AI11, $B$2:$B$1000, "=" &amp; "Physics")</f>
        <v>0</v>
      </c>
      <c r="AM11" s="1">
        <f t="shared" si="2"/>
        <v>0</v>
      </c>
    </row>
    <row r="12" spans="1:40" s="1" customFormat="1" x14ac:dyDescent="0.35">
      <c r="A12" s="1" t="s">
        <v>76</v>
      </c>
      <c r="B12" s="1" t="s">
        <v>3</v>
      </c>
      <c r="C12" s="1">
        <v>1897</v>
      </c>
      <c r="D12" s="1">
        <v>1967</v>
      </c>
      <c r="E12" s="1">
        <v>1949</v>
      </c>
      <c r="F12" s="1">
        <v>1978</v>
      </c>
      <c r="G12" s="1">
        <v>0</v>
      </c>
      <c r="H12" s="1">
        <v>27</v>
      </c>
      <c r="I12" s="1">
        <f t="shared" si="0"/>
        <v>52</v>
      </c>
      <c r="J12" s="1">
        <f t="shared" si="1"/>
        <v>18</v>
      </c>
      <c r="S12" s="1">
        <v>1967</v>
      </c>
      <c r="T12" s="1">
        <f t="shared" si="3"/>
        <v>3</v>
      </c>
      <c r="U12" s="1">
        <f t="shared" si="4"/>
        <v>3</v>
      </c>
      <c r="V12" s="1">
        <f t="shared" si="5"/>
        <v>1</v>
      </c>
      <c r="W12" s="1">
        <f t="shared" si="6"/>
        <v>2.3333333333333335</v>
      </c>
      <c r="AI12" s="1">
        <v>1974</v>
      </c>
      <c r="AJ12" s="1">
        <f>COUNTIFS($D$2:$D$1000, "=" &amp; $AI12, $B$2:$B$1000, "=" &amp; "Chemistry")</f>
        <v>0</v>
      </c>
      <c r="AK12" s="1">
        <f>COUNTIFS($D$2:$D$1000, "=" &amp; $AI12, $B$2:$B$1000, "=" &amp; "Medicine")</f>
        <v>0</v>
      </c>
      <c r="AL12" s="1">
        <f>COUNTIFS($D$2:$D$1000, "=" &amp; $AI12, $B$2:$B$1000, "=" &amp; "Physics")</f>
        <v>0</v>
      </c>
      <c r="AM12" s="1">
        <f t="shared" si="2"/>
        <v>0</v>
      </c>
    </row>
    <row r="13" spans="1:40" s="1" customFormat="1" x14ac:dyDescent="0.35">
      <c r="A13" s="1" t="s">
        <v>77</v>
      </c>
      <c r="B13" s="1" t="s">
        <v>3</v>
      </c>
      <c r="C13" s="1">
        <v>1920</v>
      </c>
      <c r="D13" s="1">
        <v>1967</v>
      </c>
      <c r="E13" s="1">
        <v>1949</v>
      </c>
      <c r="F13" s="1">
        <v>2002</v>
      </c>
      <c r="G13" s="1">
        <v>0</v>
      </c>
      <c r="H13" s="1">
        <v>29</v>
      </c>
      <c r="I13" s="1">
        <f t="shared" si="0"/>
        <v>29</v>
      </c>
      <c r="J13" s="1">
        <f t="shared" si="1"/>
        <v>18</v>
      </c>
      <c r="S13" s="1">
        <v>1968</v>
      </c>
      <c r="T13" s="1">
        <f t="shared" si="3"/>
        <v>1</v>
      </c>
      <c r="U13" s="1">
        <f t="shared" si="4"/>
        <v>3</v>
      </c>
      <c r="V13" s="1">
        <f t="shared" si="5"/>
        <v>1</v>
      </c>
      <c r="W13" s="1">
        <f t="shared" si="6"/>
        <v>1.6666666666666667</v>
      </c>
      <c r="AI13" s="1">
        <v>1975</v>
      </c>
      <c r="AJ13" s="1">
        <f>COUNTIFS($D$2:$D$1000, "=" &amp; $AI13, $B$2:$B$1000, "=" &amp; "Chemistry")</f>
        <v>0</v>
      </c>
      <c r="AK13" s="1">
        <f>COUNTIFS($D$2:$D$1000, "=" &amp; $AI13, $B$2:$B$1000, "=" &amp; "Medicine")</f>
        <v>0</v>
      </c>
      <c r="AL13" s="1">
        <f>COUNTIFS($D$2:$D$1000, "=" &amp; $AI13, $B$2:$B$1000, "=" &amp; "Physics")</f>
        <v>0</v>
      </c>
      <c r="AM13" s="1">
        <f t="shared" si="2"/>
        <v>0</v>
      </c>
    </row>
    <row r="14" spans="1:40" s="1" customFormat="1" x14ac:dyDescent="0.35">
      <c r="A14" s="1" t="s">
        <v>78</v>
      </c>
      <c r="B14" s="1" t="s">
        <v>3</v>
      </c>
      <c r="C14" s="1">
        <v>1903</v>
      </c>
      <c r="D14" s="1">
        <v>1968</v>
      </c>
      <c r="E14" s="1">
        <v>1931</v>
      </c>
      <c r="F14" s="1">
        <v>1976</v>
      </c>
      <c r="G14" s="1">
        <v>1</v>
      </c>
      <c r="H14" s="1">
        <v>32</v>
      </c>
      <c r="I14" s="1">
        <f t="shared" si="0"/>
        <v>28</v>
      </c>
      <c r="J14" s="1">
        <f t="shared" si="1"/>
        <v>37</v>
      </c>
      <c r="S14" s="1">
        <v>1969</v>
      </c>
      <c r="T14" s="1">
        <f t="shared" si="3"/>
        <v>2</v>
      </c>
      <c r="U14" s="1">
        <f t="shared" si="4"/>
        <v>3</v>
      </c>
      <c r="V14" s="1">
        <f t="shared" si="5"/>
        <v>1</v>
      </c>
      <c r="W14" s="1">
        <f t="shared" si="6"/>
        <v>2</v>
      </c>
      <c r="AI14" s="1">
        <v>1976</v>
      </c>
      <c r="AJ14" s="1">
        <f>COUNTIFS($D$2:$D$1000, "=" &amp; $AI14, $B$2:$B$1000, "=" &amp; "Chemistry")</f>
        <v>0</v>
      </c>
      <c r="AK14" s="1">
        <f>COUNTIFS($D$2:$D$1000, "=" &amp; $AI14, $B$2:$B$1000, "=" &amp; "Medicine")</f>
        <v>0</v>
      </c>
      <c r="AL14" s="1">
        <f>COUNTIFS($D$2:$D$1000, "=" &amp; $AI14, $B$2:$B$1000, "=" &amp; "Physics")</f>
        <v>0</v>
      </c>
      <c r="AM14" s="1">
        <f t="shared" si="2"/>
        <v>0</v>
      </c>
    </row>
    <row r="15" spans="1:40" s="1" customFormat="1" x14ac:dyDescent="0.35">
      <c r="A15" s="1" t="s">
        <v>79</v>
      </c>
      <c r="B15" s="1" t="s">
        <v>3</v>
      </c>
      <c r="C15" s="1">
        <v>1918</v>
      </c>
      <c r="D15" s="1">
        <v>1969</v>
      </c>
      <c r="E15" s="1">
        <v>1950</v>
      </c>
      <c r="F15" s="1">
        <v>1998</v>
      </c>
      <c r="G15" s="1">
        <v>0</v>
      </c>
      <c r="H15" s="1">
        <v>24</v>
      </c>
      <c r="I15" s="1">
        <f t="shared" si="0"/>
        <v>32</v>
      </c>
      <c r="J15" s="1">
        <f t="shared" si="1"/>
        <v>19</v>
      </c>
      <c r="AI15" s="1">
        <v>1977</v>
      </c>
      <c r="AJ15" s="1">
        <f>COUNTIFS($D$2:$D$1000, "=" &amp; $AI15, $B$2:$B$1000, "=" &amp; "Chemistry")</f>
        <v>0</v>
      </c>
      <c r="AK15" s="1">
        <f>COUNTIFS($D$2:$D$1000, "=" &amp; $AI15, $B$2:$B$1000, "=" &amp; "Medicine")</f>
        <v>0</v>
      </c>
      <c r="AL15" s="1">
        <f>COUNTIFS($D$2:$D$1000, "=" &amp; $AI15, $B$2:$B$1000, "=" &amp; "Physics")</f>
        <v>0</v>
      </c>
      <c r="AM15" s="1">
        <f t="shared" si="2"/>
        <v>0</v>
      </c>
    </row>
    <row r="16" spans="1:40" s="1" customFormat="1" x14ac:dyDescent="0.35">
      <c r="A16" s="1" t="s">
        <v>80</v>
      </c>
      <c r="B16" s="1" t="s">
        <v>3</v>
      </c>
      <c r="C16" s="1">
        <v>1897</v>
      </c>
      <c r="D16" s="1">
        <v>1969</v>
      </c>
      <c r="E16" s="1">
        <v>1934</v>
      </c>
      <c r="F16" s="1">
        <v>1981</v>
      </c>
      <c r="G16" s="1">
        <v>0</v>
      </c>
      <c r="H16" s="1">
        <v>27</v>
      </c>
      <c r="I16" s="1">
        <f t="shared" si="0"/>
        <v>37</v>
      </c>
      <c r="J16" s="1">
        <f t="shared" si="1"/>
        <v>35</v>
      </c>
      <c r="AI16" s="1">
        <v>1978</v>
      </c>
      <c r="AJ16" s="1">
        <f>COUNTIFS($D$2:$D$1000, "=" &amp; $AI16, $B$2:$B$1000, "=" &amp; "Chemistry")</f>
        <v>0</v>
      </c>
      <c r="AK16" s="1">
        <f>COUNTIFS($D$2:$D$1000, "=" &amp; $AI16, $B$2:$B$1000, "=" &amp; "Medicine")</f>
        <v>0</v>
      </c>
      <c r="AL16" s="1">
        <f>COUNTIFS($D$2:$D$1000, "=" &amp; $AI16, $B$2:$B$1000, "=" &amp; "Physics")</f>
        <v>0</v>
      </c>
      <c r="AM16" s="1">
        <f t="shared" si="2"/>
        <v>0</v>
      </c>
    </row>
    <row r="17" spans="1:10" s="1" customFormat="1" x14ac:dyDescent="0.35">
      <c r="A17" s="1" t="s">
        <v>232</v>
      </c>
      <c r="B17" s="1" t="s">
        <v>157</v>
      </c>
      <c r="C17" s="1">
        <v>1899</v>
      </c>
      <c r="D17" s="1">
        <v>1960</v>
      </c>
      <c r="E17" s="1">
        <v>1947</v>
      </c>
      <c r="F17" s="1">
        <v>1985</v>
      </c>
      <c r="G17" s="1">
        <v>1</v>
      </c>
      <c r="H17" s="1">
        <v>29</v>
      </c>
      <c r="I17" s="1">
        <f t="shared" si="0"/>
        <v>48</v>
      </c>
      <c r="J17" s="1">
        <f t="shared" si="1"/>
        <v>13</v>
      </c>
    </row>
    <row r="18" spans="1:10" s="1" customFormat="1" x14ac:dyDescent="0.35">
      <c r="A18" s="1" t="s">
        <v>233</v>
      </c>
      <c r="B18" s="1" t="s">
        <v>157</v>
      </c>
      <c r="C18" s="1">
        <v>1915</v>
      </c>
      <c r="D18" s="1">
        <v>1960</v>
      </c>
      <c r="E18" s="1">
        <v>1947</v>
      </c>
      <c r="F18" s="1">
        <v>1987</v>
      </c>
      <c r="G18" s="1">
        <v>0</v>
      </c>
      <c r="H18" s="1">
        <v>20</v>
      </c>
      <c r="I18" s="1">
        <f t="shared" si="0"/>
        <v>32</v>
      </c>
      <c r="J18" s="1">
        <f t="shared" si="1"/>
        <v>13</v>
      </c>
    </row>
    <row r="19" spans="1:10" s="1" customFormat="1" x14ac:dyDescent="0.35">
      <c r="A19" s="1" t="s">
        <v>234</v>
      </c>
      <c r="B19" s="1" t="s">
        <v>157</v>
      </c>
      <c r="C19" s="1">
        <v>1899</v>
      </c>
      <c r="D19" s="1">
        <v>1961</v>
      </c>
      <c r="E19" s="1">
        <v>1928</v>
      </c>
      <c r="F19" s="1">
        <v>1972</v>
      </c>
      <c r="G19" s="1">
        <v>0</v>
      </c>
      <c r="H19" s="1">
        <v>24</v>
      </c>
      <c r="I19" s="1">
        <f t="shared" si="0"/>
        <v>29</v>
      </c>
      <c r="J19" s="1">
        <f t="shared" si="1"/>
        <v>33</v>
      </c>
    </row>
    <row r="20" spans="1:10" s="1" customFormat="1" x14ac:dyDescent="0.35">
      <c r="A20" s="1" t="s">
        <v>235</v>
      </c>
      <c r="B20" s="1" t="s">
        <v>157</v>
      </c>
      <c r="C20" s="1">
        <v>1916</v>
      </c>
      <c r="D20" s="1">
        <v>1962</v>
      </c>
      <c r="E20" s="1">
        <v>1953</v>
      </c>
      <c r="G20" s="1">
        <v>1</v>
      </c>
      <c r="H20" s="1">
        <v>38</v>
      </c>
      <c r="I20" s="1">
        <f t="shared" si="0"/>
        <v>37</v>
      </c>
      <c r="J20" s="1">
        <f t="shared" si="1"/>
        <v>9</v>
      </c>
    </row>
    <row r="21" spans="1:10" s="1" customFormat="1" x14ac:dyDescent="0.35">
      <c r="A21" s="1" t="s">
        <v>236</v>
      </c>
      <c r="B21" s="1" t="s">
        <v>157</v>
      </c>
      <c r="C21" s="1">
        <v>1928</v>
      </c>
      <c r="D21" s="1">
        <v>1962</v>
      </c>
      <c r="E21" s="1">
        <v>1953</v>
      </c>
      <c r="G21" s="1">
        <v>1</v>
      </c>
      <c r="H21" s="1">
        <v>22</v>
      </c>
      <c r="I21" s="1">
        <f t="shared" si="0"/>
        <v>25</v>
      </c>
      <c r="J21" s="1">
        <f t="shared" si="1"/>
        <v>9</v>
      </c>
    </row>
    <row r="22" spans="1:10" s="1" customFormat="1" x14ac:dyDescent="0.35">
      <c r="A22" s="1" t="s">
        <v>237</v>
      </c>
      <c r="B22" s="1" t="s">
        <v>157</v>
      </c>
      <c r="C22" s="1">
        <v>1916</v>
      </c>
      <c r="D22" s="1">
        <v>1962</v>
      </c>
      <c r="E22" s="1">
        <v>1953</v>
      </c>
      <c r="G22" s="1">
        <v>0</v>
      </c>
      <c r="H22" s="1">
        <v>24</v>
      </c>
      <c r="I22" s="1">
        <f t="shared" si="0"/>
        <v>37</v>
      </c>
      <c r="J22" s="1">
        <f t="shared" si="1"/>
        <v>9</v>
      </c>
    </row>
    <row r="23" spans="1:10" s="1" customFormat="1" x14ac:dyDescent="0.35">
      <c r="A23" s="1" t="s">
        <v>238</v>
      </c>
      <c r="B23" s="1" t="s">
        <v>157</v>
      </c>
      <c r="C23" s="1">
        <v>1903</v>
      </c>
      <c r="D23" s="1">
        <v>1963</v>
      </c>
      <c r="E23" s="1">
        <v>1951</v>
      </c>
      <c r="F23" s="1">
        <v>1997</v>
      </c>
      <c r="G23" s="1">
        <v>0</v>
      </c>
      <c r="H23" s="1">
        <v>26</v>
      </c>
      <c r="I23" s="1">
        <f t="shared" si="0"/>
        <v>48</v>
      </c>
      <c r="J23" s="1">
        <f t="shared" si="1"/>
        <v>12</v>
      </c>
    </row>
    <row r="24" spans="1:10" s="1" customFormat="1" x14ac:dyDescent="0.35">
      <c r="A24" s="1" t="s">
        <v>239</v>
      </c>
      <c r="B24" s="1" t="s">
        <v>157</v>
      </c>
      <c r="C24" s="1">
        <v>1914</v>
      </c>
      <c r="D24" s="1">
        <v>1963</v>
      </c>
      <c r="E24" s="1">
        <v>1948</v>
      </c>
      <c r="F24" s="1">
        <v>1998</v>
      </c>
      <c r="G24" s="1">
        <v>0</v>
      </c>
      <c r="H24" s="1">
        <v>21</v>
      </c>
      <c r="I24" s="1">
        <f t="shared" si="0"/>
        <v>34</v>
      </c>
      <c r="J24" s="1">
        <f t="shared" si="1"/>
        <v>15</v>
      </c>
    </row>
    <row r="25" spans="1:10" s="1" customFormat="1" x14ac:dyDescent="0.35">
      <c r="A25" s="1" t="s">
        <v>240</v>
      </c>
      <c r="B25" s="1" t="s">
        <v>157</v>
      </c>
      <c r="C25" s="1">
        <v>1917</v>
      </c>
      <c r="D25" s="1">
        <v>1963</v>
      </c>
      <c r="E25" s="1">
        <v>1948</v>
      </c>
      <c r="G25" s="1">
        <v>0</v>
      </c>
      <c r="H25" s="1">
        <v>22</v>
      </c>
      <c r="I25" s="1">
        <f t="shared" si="0"/>
        <v>31</v>
      </c>
      <c r="J25" s="1">
        <f t="shared" si="1"/>
        <v>15</v>
      </c>
    </row>
    <row r="26" spans="1:10" s="1" customFormat="1" x14ac:dyDescent="0.35">
      <c r="A26" s="1" t="s">
        <v>241</v>
      </c>
      <c r="B26" s="1" t="s">
        <v>157</v>
      </c>
      <c r="C26" s="1">
        <v>1912</v>
      </c>
      <c r="D26" s="1">
        <v>1964</v>
      </c>
      <c r="E26" s="1">
        <v>1942</v>
      </c>
      <c r="F26" s="1">
        <v>2000</v>
      </c>
      <c r="G26" s="1">
        <v>0</v>
      </c>
      <c r="H26" s="1">
        <v>26</v>
      </c>
      <c r="I26" s="1">
        <f t="shared" si="0"/>
        <v>30</v>
      </c>
      <c r="J26" s="1">
        <f t="shared" si="1"/>
        <v>22</v>
      </c>
    </row>
    <row r="27" spans="1:10" s="1" customFormat="1" x14ac:dyDescent="0.35">
      <c r="A27" s="1" t="s">
        <v>242</v>
      </c>
      <c r="B27" s="1" t="s">
        <v>157</v>
      </c>
      <c r="C27" s="1">
        <v>1911</v>
      </c>
      <c r="D27" s="1">
        <v>1964</v>
      </c>
      <c r="E27" s="1">
        <v>1951</v>
      </c>
      <c r="F27" s="1">
        <v>1979</v>
      </c>
      <c r="G27" s="1">
        <v>0</v>
      </c>
      <c r="H27" s="1">
        <v>26</v>
      </c>
      <c r="I27" s="1">
        <f t="shared" si="0"/>
        <v>40</v>
      </c>
      <c r="J27" s="1">
        <f t="shared" si="1"/>
        <v>13</v>
      </c>
    </row>
    <row r="28" spans="1:10" s="1" customFormat="1" x14ac:dyDescent="0.35">
      <c r="A28" s="1" t="s">
        <v>243</v>
      </c>
      <c r="B28" s="1" t="s">
        <v>157</v>
      </c>
      <c r="C28" s="1">
        <v>1920</v>
      </c>
      <c r="D28" s="1">
        <v>1965</v>
      </c>
      <c r="E28" s="1">
        <v>1958</v>
      </c>
      <c r="G28" s="1">
        <v>0</v>
      </c>
      <c r="H28" s="1">
        <v>27</v>
      </c>
      <c r="I28" s="1">
        <f t="shared" si="0"/>
        <v>38</v>
      </c>
      <c r="J28" s="1">
        <f t="shared" si="1"/>
        <v>7</v>
      </c>
    </row>
    <row r="29" spans="1:10" s="1" customFormat="1" x14ac:dyDescent="0.35">
      <c r="A29" s="1" t="s">
        <v>244</v>
      </c>
      <c r="B29" s="1" t="s">
        <v>157</v>
      </c>
      <c r="C29" s="1">
        <v>1902</v>
      </c>
      <c r="D29" s="1">
        <v>1965</v>
      </c>
      <c r="E29" s="1">
        <v>1953</v>
      </c>
      <c r="F29" s="1">
        <v>1994</v>
      </c>
      <c r="G29" s="1">
        <v>0</v>
      </c>
      <c r="H29" s="1">
        <v>25</v>
      </c>
      <c r="I29" s="1">
        <f t="shared" si="0"/>
        <v>51</v>
      </c>
      <c r="J29" s="1">
        <f t="shared" si="1"/>
        <v>12</v>
      </c>
    </row>
    <row r="30" spans="1:10" s="1" customFormat="1" x14ac:dyDescent="0.35">
      <c r="A30" s="1" t="s">
        <v>245</v>
      </c>
      <c r="B30" s="1" t="s">
        <v>157</v>
      </c>
      <c r="C30" s="1">
        <v>1910</v>
      </c>
      <c r="D30" s="1">
        <v>1965</v>
      </c>
      <c r="E30" s="1">
        <v>1958</v>
      </c>
      <c r="F30" s="1">
        <v>1976</v>
      </c>
      <c r="G30" s="1">
        <v>0</v>
      </c>
      <c r="H30" s="1">
        <v>31</v>
      </c>
      <c r="I30" s="1">
        <f t="shared" si="0"/>
        <v>48</v>
      </c>
      <c r="J30" s="1">
        <f t="shared" si="1"/>
        <v>7</v>
      </c>
    </row>
    <row r="31" spans="1:10" s="1" customFormat="1" x14ac:dyDescent="0.35">
      <c r="A31" s="1" t="s">
        <v>246</v>
      </c>
      <c r="B31" s="1" t="s">
        <v>157</v>
      </c>
      <c r="C31" s="1">
        <v>1901</v>
      </c>
      <c r="D31" s="1">
        <v>1966</v>
      </c>
      <c r="E31" s="1">
        <v>1941</v>
      </c>
      <c r="F31" s="1">
        <v>1997</v>
      </c>
      <c r="G31" s="1">
        <v>0</v>
      </c>
      <c r="H31" s="1">
        <v>23</v>
      </c>
      <c r="I31" s="1">
        <f t="shared" si="0"/>
        <v>40</v>
      </c>
      <c r="J31" s="1">
        <f t="shared" si="1"/>
        <v>25</v>
      </c>
    </row>
    <row r="32" spans="1:10" s="1" customFormat="1" x14ac:dyDescent="0.35">
      <c r="A32" s="1" t="s">
        <v>247</v>
      </c>
      <c r="B32" s="1" t="s">
        <v>157</v>
      </c>
      <c r="C32" s="1">
        <v>1879</v>
      </c>
      <c r="D32" s="1">
        <v>1966</v>
      </c>
      <c r="E32" s="1">
        <v>1934</v>
      </c>
      <c r="F32" s="1">
        <v>1970</v>
      </c>
      <c r="G32" s="1">
        <v>0</v>
      </c>
      <c r="H32" s="1">
        <v>26</v>
      </c>
      <c r="I32" s="1">
        <f t="shared" si="0"/>
        <v>55</v>
      </c>
      <c r="J32" s="1">
        <f t="shared" si="1"/>
        <v>32</v>
      </c>
    </row>
    <row r="33" spans="1:17" s="1" customFormat="1" x14ac:dyDescent="0.35">
      <c r="A33" s="1" t="s">
        <v>248</v>
      </c>
      <c r="B33" s="1" t="s">
        <v>157</v>
      </c>
      <c r="C33" s="1">
        <v>1900</v>
      </c>
      <c r="D33" s="1">
        <v>1967</v>
      </c>
      <c r="E33" s="1">
        <v>1937</v>
      </c>
      <c r="F33" s="1">
        <v>1991</v>
      </c>
      <c r="G33" s="1">
        <v>0</v>
      </c>
      <c r="H33" s="1">
        <v>27</v>
      </c>
      <c r="I33" s="1">
        <f t="shared" si="0"/>
        <v>37</v>
      </c>
      <c r="J33" s="1">
        <f t="shared" si="1"/>
        <v>30</v>
      </c>
    </row>
    <row r="34" spans="1:17" s="1" customFormat="1" x14ac:dyDescent="0.35">
      <c r="A34" s="1" t="s">
        <v>249</v>
      </c>
      <c r="B34" s="1" t="s">
        <v>157</v>
      </c>
      <c r="C34" s="1">
        <v>1903</v>
      </c>
      <c r="D34" s="1">
        <v>1967</v>
      </c>
      <c r="E34" s="1">
        <v>1938</v>
      </c>
      <c r="F34" s="1">
        <v>1983</v>
      </c>
      <c r="G34" s="1">
        <v>0</v>
      </c>
      <c r="H34" s="1">
        <v>24</v>
      </c>
      <c r="I34" s="1">
        <f t="shared" si="0"/>
        <v>35</v>
      </c>
      <c r="J34" s="1">
        <f t="shared" si="1"/>
        <v>29</v>
      </c>
    </row>
    <row r="35" spans="1:17" s="1" customFormat="1" x14ac:dyDescent="0.35">
      <c r="A35" s="1" t="s">
        <v>250</v>
      </c>
      <c r="B35" s="1" t="s">
        <v>157</v>
      </c>
      <c r="C35" s="1">
        <v>1906</v>
      </c>
      <c r="D35" s="1">
        <v>1967</v>
      </c>
      <c r="E35" s="1">
        <v>1935</v>
      </c>
      <c r="F35" s="1">
        <v>1997</v>
      </c>
      <c r="G35" s="1">
        <v>0</v>
      </c>
      <c r="H35" s="1">
        <v>26</v>
      </c>
      <c r="I35" s="1">
        <f t="shared" si="0"/>
        <v>29</v>
      </c>
      <c r="J35" s="1">
        <f t="shared" si="1"/>
        <v>32</v>
      </c>
    </row>
    <row r="36" spans="1:17" s="1" customFormat="1" x14ac:dyDescent="0.35">
      <c r="A36" s="1" t="s">
        <v>251</v>
      </c>
      <c r="B36" s="1" t="s">
        <v>157</v>
      </c>
      <c r="C36" s="1">
        <v>1922</v>
      </c>
      <c r="D36" s="1">
        <v>1968</v>
      </c>
      <c r="E36" s="1">
        <v>1965</v>
      </c>
      <c r="F36" s="1">
        <v>1993</v>
      </c>
      <c r="G36" s="1">
        <v>0</v>
      </c>
      <c r="H36" s="1">
        <v>25</v>
      </c>
      <c r="I36" s="1">
        <f t="shared" si="0"/>
        <v>43</v>
      </c>
      <c r="J36" s="1">
        <f t="shared" si="1"/>
        <v>3</v>
      </c>
    </row>
    <row r="37" spans="1:17" s="1" customFormat="1" x14ac:dyDescent="0.35">
      <c r="A37" s="1" t="s">
        <v>252</v>
      </c>
      <c r="B37" s="1" t="s">
        <v>157</v>
      </c>
      <c r="C37" s="1">
        <v>1922</v>
      </c>
      <c r="D37" s="1">
        <v>1968</v>
      </c>
      <c r="E37" s="1">
        <v>1956</v>
      </c>
      <c r="G37" s="1">
        <v>0</v>
      </c>
      <c r="H37" s="1">
        <v>26</v>
      </c>
      <c r="I37" s="1">
        <f t="shared" si="0"/>
        <v>34</v>
      </c>
      <c r="J37" s="1">
        <f t="shared" si="1"/>
        <v>12</v>
      </c>
    </row>
    <row r="38" spans="1:17" s="1" customFormat="1" x14ac:dyDescent="0.35">
      <c r="A38" s="1" t="s">
        <v>253</v>
      </c>
      <c r="B38" s="1" t="s">
        <v>157</v>
      </c>
      <c r="C38" s="1">
        <v>1927</v>
      </c>
      <c r="D38" s="1">
        <v>1968</v>
      </c>
      <c r="E38" s="1">
        <v>1962</v>
      </c>
      <c r="G38" s="1">
        <v>0</v>
      </c>
      <c r="H38" s="1">
        <v>30</v>
      </c>
      <c r="I38" s="1">
        <f t="shared" si="0"/>
        <v>35</v>
      </c>
      <c r="J38" s="1">
        <f t="shared" si="1"/>
        <v>6</v>
      </c>
    </row>
    <row r="39" spans="1:17" s="1" customFormat="1" x14ac:dyDescent="0.35">
      <c r="A39" s="1" t="s">
        <v>254</v>
      </c>
      <c r="B39" s="1" t="s">
        <v>157</v>
      </c>
      <c r="C39" s="1">
        <v>1906</v>
      </c>
      <c r="D39" s="1">
        <v>1969</v>
      </c>
      <c r="E39" s="1">
        <v>1942</v>
      </c>
      <c r="F39" s="1">
        <v>1981</v>
      </c>
      <c r="G39" s="1">
        <v>1</v>
      </c>
      <c r="H39" s="1">
        <v>23</v>
      </c>
      <c r="I39" s="1">
        <f t="shared" si="0"/>
        <v>36</v>
      </c>
      <c r="J39" s="1">
        <f t="shared" si="1"/>
        <v>27</v>
      </c>
    </row>
    <row r="40" spans="1:17" s="1" customFormat="1" x14ac:dyDescent="0.35">
      <c r="A40" s="1" t="s">
        <v>255</v>
      </c>
      <c r="B40" s="1" t="s">
        <v>157</v>
      </c>
      <c r="C40" s="1">
        <v>1908</v>
      </c>
      <c r="D40" s="1">
        <v>1969</v>
      </c>
      <c r="E40" s="1">
        <v>1946</v>
      </c>
      <c r="G40" s="1">
        <v>0</v>
      </c>
      <c r="H40" s="1">
        <v>26</v>
      </c>
      <c r="I40" s="1">
        <f t="shared" si="0"/>
        <v>38</v>
      </c>
      <c r="J40" s="1">
        <f t="shared" si="1"/>
        <v>23</v>
      </c>
    </row>
    <row r="41" spans="1:17" s="1" customFormat="1" x14ac:dyDescent="0.35">
      <c r="A41" s="1" t="s">
        <v>256</v>
      </c>
      <c r="B41" s="1" t="s">
        <v>157</v>
      </c>
      <c r="C41" s="1">
        <v>1912</v>
      </c>
      <c r="D41" s="1">
        <v>1969</v>
      </c>
      <c r="E41" s="1">
        <v>1946</v>
      </c>
      <c r="F41" s="1">
        <v>1991</v>
      </c>
      <c r="G41" s="1">
        <v>1</v>
      </c>
      <c r="H41" s="1">
        <v>23</v>
      </c>
      <c r="I41" s="1">
        <f t="shared" si="0"/>
        <v>34</v>
      </c>
      <c r="J41" s="1">
        <f t="shared" si="1"/>
        <v>23</v>
      </c>
    </row>
    <row r="42" spans="1:17" s="1" customFormat="1" x14ac:dyDescent="0.35">
      <c r="A42" s="1" t="s">
        <v>420</v>
      </c>
      <c r="B42" s="1" t="s">
        <v>348</v>
      </c>
      <c r="C42" s="1">
        <v>1926</v>
      </c>
      <c r="D42" s="1">
        <v>1960</v>
      </c>
      <c r="E42" s="1">
        <v>1952</v>
      </c>
      <c r="G42" s="1">
        <v>0</v>
      </c>
      <c r="H42" s="1">
        <v>24</v>
      </c>
      <c r="I42" s="1">
        <f t="shared" si="0"/>
        <v>26</v>
      </c>
      <c r="J42" s="1">
        <f t="shared" si="1"/>
        <v>8</v>
      </c>
    </row>
    <row r="43" spans="1:17" s="1" customFormat="1" x14ac:dyDescent="0.35">
      <c r="A43" s="1" t="s">
        <v>421</v>
      </c>
      <c r="B43" s="1" t="s">
        <v>348</v>
      </c>
      <c r="C43" s="1">
        <v>1915</v>
      </c>
      <c r="D43" s="1">
        <v>1961</v>
      </c>
      <c r="E43" s="1">
        <v>1956</v>
      </c>
      <c r="F43" s="1">
        <v>1990</v>
      </c>
      <c r="G43" s="1">
        <v>0</v>
      </c>
      <c r="H43" s="1">
        <v>23</v>
      </c>
      <c r="I43" s="1">
        <f t="shared" si="0"/>
        <v>41</v>
      </c>
      <c r="J43" s="1">
        <f t="shared" si="1"/>
        <v>5</v>
      </c>
    </row>
    <row r="44" spans="1:17" s="1" customFormat="1" x14ac:dyDescent="0.35">
      <c r="A44" s="1" t="s">
        <v>422</v>
      </c>
      <c r="B44" s="1" t="s">
        <v>348</v>
      </c>
      <c r="C44" s="1">
        <v>1929</v>
      </c>
      <c r="D44" s="1">
        <v>1961</v>
      </c>
      <c r="E44" s="1">
        <v>1958</v>
      </c>
      <c r="G44" s="1">
        <v>0</v>
      </c>
      <c r="H44" s="1">
        <v>29</v>
      </c>
      <c r="I44" s="1">
        <f t="shared" si="0"/>
        <v>29</v>
      </c>
      <c r="J44" s="1">
        <f t="shared" si="1"/>
        <v>3</v>
      </c>
    </row>
    <row r="45" spans="1:17" s="1" customFormat="1" x14ac:dyDescent="0.35">
      <c r="A45" s="1" t="s">
        <v>423</v>
      </c>
      <c r="B45" s="1" t="s">
        <v>348</v>
      </c>
      <c r="C45" s="1">
        <v>1908</v>
      </c>
      <c r="D45" s="1">
        <v>1962</v>
      </c>
      <c r="E45" s="1">
        <v>1937</v>
      </c>
      <c r="F45" s="1">
        <v>1968</v>
      </c>
      <c r="G45" s="1">
        <v>1</v>
      </c>
      <c r="H45" s="1">
        <v>26</v>
      </c>
      <c r="I45" s="1">
        <f t="shared" si="0"/>
        <v>29</v>
      </c>
      <c r="J45" s="1">
        <f t="shared" si="1"/>
        <v>25</v>
      </c>
    </row>
    <row r="46" spans="1:17" s="1" customFormat="1" x14ac:dyDescent="0.35">
      <c r="A46" s="1" t="s">
        <v>424</v>
      </c>
      <c r="B46" s="1" t="s">
        <v>348</v>
      </c>
      <c r="C46" s="1">
        <v>1907</v>
      </c>
      <c r="D46" s="1">
        <v>1963</v>
      </c>
      <c r="E46" s="1">
        <v>1949</v>
      </c>
      <c r="F46" s="1">
        <v>1973</v>
      </c>
      <c r="G46" s="1">
        <v>1</v>
      </c>
      <c r="H46" s="1">
        <v>25</v>
      </c>
      <c r="I46" s="1">
        <f t="shared" si="0"/>
        <v>42</v>
      </c>
      <c r="J46" s="1">
        <f t="shared" si="1"/>
        <v>14</v>
      </c>
      <c r="N46" s="4"/>
      <c r="O46" s="4"/>
      <c r="P46" s="4"/>
      <c r="Q46" s="4"/>
    </row>
    <row r="47" spans="1:17" s="1" customFormat="1" x14ac:dyDescent="0.35">
      <c r="A47" s="1" t="s">
        <v>425</v>
      </c>
      <c r="B47" s="1" t="s">
        <v>348</v>
      </c>
      <c r="C47" s="1">
        <v>1906</v>
      </c>
      <c r="D47" s="1">
        <v>1963</v>
      </c>
      <c r="E47" s="1">
        <v>1949</v>
      </c>
      <c r="F47" s="1">
        <v>1972</v>
      </c>
      <c r="G47" s="1">
        <v>1</v>
      </c>
      <c r="H47" s="1">
        <v>24</v>
      </c>
      <c r="I47" s="1">
        <f t="shared" si="0"/>
        <v>43</v>
      </c>
      <c r="J47" s="1">
        <f t="shared" si="1"/>
        <v>14</v>
      </c>
      <c r="O47" s="3"/>
    </row>
    <row r="48" spans="1:17" s="1" customFormat="1" x14ac:dyDescent="0.35">
      <c r="A48" s="1" t="s">
        <v>426</v>
      </c>
      <c r="B48" s="1" t="s">
        <v>348</v>
      </c>
      <c r="C48" s="1">
        <v>1902</v>
      </c>
      <c r="D48" s="1">
        <v>1963</v>
      </c>
      <c r="E48" s="1">
        <v>1933</v>
      </c>
      <c r="F48" s="1">
        <v>1995</v>
      </c>
      <c r="G48" s="1">
        <v>1</v>
      </c>
      <c r="H48" s="1">
        <v>23</v>
      </c>
      <c r="I48" s="1">
        <f t="shared" si="0"/>
        <v>31</v>
      </c>
      <c r="J48" s="1">
        <f t="shared" si="1"/>
        <v>30</v>
      </c>
    </row>
    <row r="49" spans="1:10" s="1" customFormat="1" x14ac:dyDescent="0.35">
      <c r="A49" s="1" t="s">
        <v>427</v>
      </c>
      <c r="B49" s="1" t="s">
        <v>348</v>
      </c>
      <c r="C49" s="1">
        <v>1922</v>
      </c>
      <c r="D49" s="1">
        <v>1964</v>
      </c>
      <c r="E49" s="1">
        <v>1954</v>
      </c>
      <c r="F49" s="1">
        <v>2001</v>
      </c>
      <c r="G49" s="1">
        <v>0</v>
      </c>
      <c r="H49" s="1">
        <v>34</v>
      </c>
      <c r="I49" s="1">
        <f t="shared" si="0"/>
        <v>32</v>
      </c>
      <c r="J49" s="1">
        <f t="shared" si="1"/>
        <v>10</v>
      </c>
    </row>
    <row r="50" spans="1:10" s="1" customFormat="1" x14ac:dyDescent="0.35">
      <c r="A50" s="1" t="s">
        <v>428</v>
      </c>
      <c r="B50" s="1" t="s">
        <v>348</v>
      </c>
      <c r="C50" s="1">
        <v>1916</v>
      </c>
      <c r="D50" s="1">
        <v>1964</v>
      </c>
      <c r="E50" s="1">
        <v>1954</v>
      </c>
      <c r="F50" s="1">
        <v>2002</v>
      </c>
      <c r="G50" s="1">
        <v>0</v>
      </c>
      <c r="H50" s="1">
        <v>30</v>
      </c>
      <c r="I50" s="1">
        <f t="shared" si="0"/>
        <v>38</v>
      </c>
      <c r="J50" s="1">
        <f t="shared" si="1"/>
        <v>10</v>
      </c>
    </row>
    <row r="51" spans="1:10" s="1" customFormat="1" x14ac:dyDescent="0.35">
      <c r="A51" s="1" t="s">
        <v>429</v>
      </c>
      <c r="B51" s="1" t="s">
        <v>348</v>
      </c>
      <c r="C51" s="1">
        <v>1915</v>
      </c>
      <c r="D51" s="1">
        <v>1964</v>
      </c>
      <c r="E51" s="1">
        <v>1954</v>
      </c>
      <c r="G51" s="1">
        <v>0</v>
      </c>
      <c r="H51" s="1">
        <v>24</v>
      </c>
      <c r="I51" s="1">
        <f t="shared" si="0"/>
        <v>39</v>
      </c>
      <c r="J51" s="1">
        <f t="shared" si="1"/>
        <v>10</v>
      </c>
    </row>
    <row r="52" spans="1:10" s="1" customFormat="1" x14ac:dyDescent="0.35">
      <c r="A52" s="1" t="s">
        <v>430</v>
      </c>
      <c r="B52" s="1" t="s">
        <v>348</v>
      </c>
      <c r="C52" s="1">
        <v>1918</v>
      </c>
      <c r="D52" s="1">
        <v>1965</v>
      </c>
      <c r="E52" s="1">
        <v>1948</v>
      </c>
      <c r="F52" s="1">
        <v>1988</v>
      </c>
      <c r="G52" s="1">
        <v>1</v>
      </c>
      <c r="H52" s="1">
        <v>24</v>
      </c>
      <c r="I52" s="1">
        <f t="shared" si="0"/>
        <v>30</v>
      </c>
      <c r="J52" s="1">
        <f t="shared" si="1"/>
        <v>17</v>
      </c>
    </row>
    <row r="53" spans="1:10" s="1" customFormat="1" x14ac:dyDescent="0.35">
      <c r="A53" s="1" t="s">
        <v>431</v>
      </c>
      <c r="B53" s="1" t="s">
        <v>348</v>
      </c>
      <c r="C53" s="1">
        <v>1918</v>
      </c>
      <c r="D53" s="1">
        <v>1965</v>
      </c>
      <c r="E53" s="1">
        <v>1948</v>
      </c>
      <c r="F53" s="1">
        <v>1994</v>
      </c>
      <c r="G53" s="1">
        <v>1</v>
      </c>
      <c r="H53" s="1">
        <v>21</v>
      </c>
      <c r="I53" s="1">
        <f t="shared" si="0"/>
        <v>30</v>
      </c>
      <c r="J53" s="1">
        <f t="shared" si="1"/>
        <v>17</v>
      </c>
    </row>
    <row r="54" spans="1:10" s="1" customFormat="1" x14ac:dyDescent="0.35">
      <c r="A54" s="1" t="s">
        <v>432</v>
      </c>
      <c r="B54" s="1" t="s">
        <v>348</v>
      </c>
      <c r="C54" s="1">
        <v>1906</v>
      </c>
      <c r="D54" s="1">
        <v>1965</v>
      </c>
      <c r="E54" s="1">
        <v>1948</v>
      </c>
      <c r="F54" s="1">
        <v>1979</v>
      </c>
      <c r="G54" s="1">
        <v>1</v>
      </c>
      <c r="H54" s="1">
        <v>33</v>
      </c>
      <c r="I54" s="1">
        <f t="shared" si="0"/>
        <v>42</v>
      </c>
      <c r="J54" s="1">
        <f t="shared" si="1"/>
        <v>17</v>
      </c>
    </row>
    <row r="55" spans="1:10" s="1" customFormat="1" x14ac:dyDescent="0.35">
      <c r="A55" s="1" t="s">
        <v>433</v>
      </c>
      <c r="B55" s="1" t="s">
        <v>348</v>
      </c>
      <c r="C55" s="1">
        <v>1902</v>
      </c>
      <c r="D55" s="1">
        <v>1966</v>
      </c>
      <c r="E55" s="1">
        <v>1950</v>
      </c>
      <c r="F55" s="1">
        <v>1984</v>
      </c>
      <c r="G55" s="1">
        <v>0</v>
      </c>
      <c r="H55" s="1">
        <v>34</v>
      </c>
      <c r="I55" s="1">
        <f t="shared" si="0"/>
        <v>48</v>
      </c>
      <c r="J55" s="1">
        <f t="shared" si="1"/>
        <v>16</v>
      </c>
    </row>
    <row r="56" spans="1:10" s="1" customFormat="1" x14ac:dyDescent="0.35">
      <c r="A56" s="1" t="s">
        <v>434</v>
      </c>
      <c r="B56" s="1" t="s">
        <v>348</v>
      </c>
      <c r="C56" s="1">
        <v>1906</v>
      </c>
      <c r="D56" s="1">
        <v>1967</v>
      </c>
      <c r="E56" s="1">
        <v>1938</v>
      </c>
      <c r="G56" s="1">
        <v>1</v>
      </c>
      <c r="H56" s="1">
        <v>22</v>
      </c>
      <c r="I56" s="1">
        <f t="shared" si="0"/>
        <v>32</v>
      </c>
      <c r="J56" s="1">
        <f t="shared" si="1"/>
        <v>29</v>
      </c>
    </row>
    <row r="57" spans="1:10" s="1" customFormat="1" x14ac:dyDescent="0.35">
      <c r="A57" s="1" t="s">
        <v>435</v>
      </c>
      <c r="B57" s="1" t="s">
        <v>348</v>
      </c>
      <c r="C57" s="1">
        <v>1911</v>
      </c>
      <c r="D57" s="1">
        <v>1968</v>
      </c>
      <c r="E57" s="1">
        <v>1955</v>
      </c>
      <c r="F57" s="1">
        <v>1988</v>
      </c>
      <c r="G57" s="1">
        <v>0</v>
      </c>
      <c r="H57" s="1">
        <v>25</v>
      </c>
      <c r="I57" s="1">
        <f t="shared" si="0"/>
        <v>44</v>
      </c>
      <c r="J57" s="1">
        <f t="shared" si="1"/>
        <v>13</v>
      </c>
    </row>
    <row r="58" spans="1:10" s="1" customFormat="1" x14ac:dyDescent="0.35">
      <c r="A58" s="1" t="s">
        <v>436</v>
      </c>
      <c r="B58" s="1" t="s">
        <v>348</v>
      </c>
      <c r="C58" s="1">
        <v>1929</v>
      </c>
      <c r="D58" s="1">
        <v>1969</v>
      </c>
      <c r="E58" s="1">
        <v>1962</v>
      </c>
      <c r="G58" s="1">
        <v>1</v>
      </c>
      <c r="H58" s="1">
        <v>22</v>
      </c>
      <c r="I58" s="1">
        <f t="shared" si="0"/>
        <v>33</v>
      </c>
      <c r="J58" s="1">
        <f t="shared" si="1"/>
        <v>7</v>
      </c>
    </row>
  </sheetData>
  <mergeCells count="5">
    <mergeCell ref="N46:O46"/>
    <mergeCell ref="P46:Q46"/>
    <mergeCell ref="N1:O1"/>
    <mergeCell ref="P1:Q1"/>
    <mergeCell ref="N5: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81</v>
      </c>
      <c r="B2" s="1" t="s">
        <v>3</v>
      </c>
      <c r="C2" s="1">
        <v>1906</v>
      </c>
      <c r="D2" s="1">
        <v>1970</v>
      </c>
      <c r="E2" s="1">
        <v>1955</v>
      </c>
      <c r="F2" s="1">
        <v>1987</v>
      </c>
      <c r="G2" s="1">
        <v>0</v>
      </c>
      <c r="H2" s="1">
        <v>26</v>
      </c>
      <c r="I2" s="1">
        <f t="shared" ref="I2:I64" si="0">E2-C2</f>
        <v>49</v>
      </c>
      <c r="J2" s="1">
        <f t="shared" ref="J2:J64" si="1">D2-E2</f>
        <v>15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1979</v>
      </c>
      <c r="AJ2" s="1">
        <f>COUNTIFS($D$2:$D$1000, "=" &amp; $AI2, $B$2:$B$1000, "=" &amp; "Chemistry")</f>
        <v>2</v>
      </c>
      <c r="AK2" s="1">
        <f>COUNTIFS($D$2:$D$1000, "=" &amp; $AI2, $B$2:$B$1000, "=" &amp; "Medicine")</f>
        <v>2</v>
      </c>
      <c r="AL2" s="1">
        <f>COUNTIFS($D$2:$D$1000, "=" &amp; $AI2, $B$2:$B$1000, "=" &amp; "Physics")</f>
        <v>3</v>
      </c>
      <c r="AM2" s="1">
        <f t="shared" ref="AM2:AM16" si="2">AVERAGE(AJ2:AL2)</f>
        <v>2.3333333333333335</v>
      </c>
    </row>
    <row r="3" spans="1:40" s="1" customFormat="1" x14ac:dyDescent="0.35">
      <c r="A3" s="1" t="s">
        <v>82</v>
      </c>
      <c r="B3" s="1" t="s">
        <v>3</v>
      </c>
      <c r="C3" s="1">
        <v>1904</v>
      </c>
      <c r="D3" s="1">
        <v>1971</v>
      </c>
      <c r="E3" s="1">
        <v>1959</v>
      </c>
      <c r="F3" s="1">
        <v>1999</v>
      </c>
      <c r="G3" s="1">
        <v>0</v>
      </c>
      <c r="H3" s="1">
        <v>24</v>
      </c>
      <c r="I3" s="1">
        <f t="shared" si="0"/>
        <v>55</v>
      </c>
      <c r="J3" s="1">
        <f t="shared" si="1"/>
        <v>12</v>
      </c>
      <c r="N3" s="1">
        <f>AVERAGE(I2:I10)</f>
        <v>43.111111111111114</v>
      </c>
      <c r="O3" s="1">
        <f>STDEV(I2:I10)</f>
        <v>7.9913147298245812</v>
      </c>
      <c r="P3" s="1">
        <f>AVERAGE(H2:H1000)</f>
        <v>26.38095238095238</v>
      </c>
      <c r="Q3" s="1">
        <f>STDEV(H2:H1000)</f>
        <v>3.5985147986023902</v>
      </c>
      <c r="AI3" s="1">
        <v>1980</v>
      </c>
      <c r="AJ3" s="1">
        <f>COUNTIFS($D$2:$D$1000, "=" &amp; $AI3, $B$2:$B$1000, "=" &amp; "Chemistry")</f>
        <v>0</v>
      </c>
      <c r="AK3" s="1">
        <f>COUNTIFS($D$2:$D$1000, "=" &amp; $AI3, $B$2:$B$1000, "=" &amp; "Medicine")</f>
        <v>0</v>
      </c>
      <c r="AL3" s="1">
        <f>COUNTIFS($D$2:$D$1000, "=" &amp; $AI3, $B$2:$B$1000, "=" &amp; "Physics")</f>
        <v>0</v>
      </c>
      <c r="AM3" s="1">
        <f t="shared" si="2"/>
        <v>0</v>
      </c>
      <c r="AN3" s="1">
        <f>AVERAGE(AM3:AM12)</f>
        <v>0</v>
      </c>
    </row>
    <row r="4" spans="1:40" s="1" customFormat="1" x14ac:dyDescent="0.35">
      <c r="A4" s="1" t="s">
        <v>83</v>
      </c>
      <c r="B4" s="1" t="s">
        <v>3</v>
      </c>
      <c r="C4" s="1">
        <v>1916</v>
      </c>
      <c r="D4" s="1">
        <v>1972</v>
      </c>
      <c r="E4" s="1">
        <v>1956</v>
      </c>
      <c r="F4" s="1">
        <v>1995</v>
      </c>
      <c r="G4" s="1">
        <v>0</v>
      </c>
      <c r="H4" s="1">
        <v>27</v>
      </c>
      <c r="I4" s="1">
        <f t="shared" si="0"/>
        <v>40</v>
      </c>
      <c r="J4" s="1">
        <f t="shared" si="1"/>
        <v>16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1981</v>
      </c>
      <c r="AJ4" s="1">
        <f>COUNTIFS($D$2:$D$1000, "=" &amp; $AI4, $B$2:$B$1000, "=" &amp; "Chemistry")</f>
        <v>0</v>
      </c>
      <c r="AK4" s="1">
        <f>COUNTIFS($D$2:$D$1000, "=" &amp; $AI4, $B$2:$B$1000, "=" &amp; "Medicine")</f>
        <v>0</v>
      </c>
      <c r="AL4" s="1">
        <f>COUNTIFS($D$2:$D$1000, "=" &amp; $AI4, $B$2:$B$1000, "=" &amp; "Physics")</f>
        <v>0</v>
      </c>
      <c r="AM4" s="1">
        <f t="shared" si="2"/>
        <v>0</v>
      </c>
    </row>
    <row r="5" spans="1:40" s="1" customFormat="1" x14ac:dyDescent="0.35">
      <c r="A5" s="1" t="s">
        <v>84</v>
      </c>
      <c r="B5" s="1" t="s">
        <v>3</v>
      </c>
      <c r="C5" s="1">
        <v>1913</v>
      </c>
      <c r="D5" s="1">
        <v>1972</v>
      </c>
      <c r="E5" s="1">
        <v>1956</v>
      </c>
      <c r="F5" s="1">
        <v>1982</v>
      </c>
      <c r="G5" s="1">
        <v>0</v>
      </c>
      <c r="H5" s="1">
        <v>26</v>
      </c>
      <c r="I5" s="1">
        <f t="shared" si="0"/>
        <v>43</v>
      </c>
      <c r="J5" s="1">
        <f t="shared" si="1"/>
        <v>16</v>
      </c>
      <c r="N5" s="4" t="s">
        <v>559</v>
      </c>
      <c r="O5" s="4"/>
      <c r="P5" s="1" t="s">
        <v>560</v>
      </c>
      <c r="S5" s="1">
        <v>1970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3</v>
      </c>
      <c r="V5" s="1">
        <f>COUNTIFS($D$2:$D$1000, "=" &amp; $S5, $B$2:$B$1000, "=" &amp; "Physics")</f>
        <v>2</v>
      </c>
      <c r="W5" s="1">
        <f>AVERAGE(T5:V5)</f>
        <v>2</v>
      </c>
      <c r="AI5" s="1">
        <v>1982</v>
      </c>
      <c r="AJ5" s="1">
        <f>COUNTIFS($D$2:$D$1000, "=" &amp; $AI5, $B$2:$B$1000, "=" &amp; "Chemistry")</f>
        <v>0</v>
      </c>
      <c r="AK5" s="1">
        <f>COUNTIFS($D$2:$D$1000, "=" &amp; $AI5, $B$2:$B$1000, "=" &amp; "Medicine")</f>
        <v>0</v>
      </c>
      <c r="AL5" s="1">
        <f>COUNTIFS($D$2:$D$1000, "=" &amp; $AI5, $B$2:$B$1000, "=" &amp; "Physics")</f>
        <v>0</v>
      </c>
      <c r="AM5" s="1">
        <f t="shared" si="2"/>
        <v>0</v>
      </c>
    </row>
    <row r="6" spans="1:40" s="1" customFormat="1" x14ac:dyDescent="0.35">
      <c r="A6" s="1" t="s">
        <v>85</v>
      </c>
      <c r="B6" s="1" t="s">
        <v>3</v>
      </c>
      <c r="C6" s="1">
        <v>1911</v>
      </c>
      <c r="D6" s="1">
        <v>1972</v>
      </c>
      <c r="E6" s="1">
        <v>1956</v>
      </c>
      <c r="F6" s="1">
        <v>1980</v>
      </c>
      <c r="G6" s="1">
        <v>0</v>
      </c>
      <c r="H6" s="1">
        <v>26</v>
      </c>
      <c r="I6" s="1">
        <f t="shared" si="0"/>
        <v>45</v>
      </c>
      <c r="J6" s="1">
        <f t="shared" si="1"/>
        <v>16</v>
      </c>
      <c r="N6" s="1" t="s">
        <v>539</v>
      </c>
      <c r="O6" s="1" t="s">
        <v>557</v>
      </c>
      <c r="P6" s="1">
        <f>AVERAGE(W5:W14)</f>
        <v>2.0999999999999996</v>
      </c>
      <c r="S6" s="1">
        <v>1971</v>
      </c>
      <c r="T6" s="1">
        <f t="shared" ref="T6:T14" si="3">COUNTIFS($D$2:$D$1000, "=" &amp; S6, $B$2:$B$1000, "=" &amp; "Chemistry")</f>
        <v>1</v>
      </c>
      <c r="U6" s="1">
        <f t="shared" ref="U6:U14" si="4">COUNTIFS($D$2:$D$1000, "=" &amp; $S6, $B$2:$B$1000, "=" &amp; "Medicine")</f>
        <v>1</v>
      </c>
      <c r="V6" s="1">
        <f t="shared" ref="V6:V14" si="5">COUNTIFS($D$2:$D$1000, "=" &amp; $S6, $B$2:$B$1000, "=" &amp; "Physics")</f>
        <v>1</v>
      </c>
      <c r="W6" s="1">
        <f t="shared" ref="W6:W14" si="6">AVERAGE(T6:V6)</f>
        <v>1</v>
      </c>
      <c r="AI6" s="1">
        <v>1983</v>
      </c>
      <c r="AJ6" s="1">
        <f>COUNTIFS($D$2:$D$1000, "=" &amp; $AI6, $B$2:$B$1000, "=" &amp; "Chemistry")</f>
        <v>0</v>
      </c>
      <c r="AK6" s="1">
        <f>COUNTIFS($D$2:$D$1000, "=" &amp; $AI6, $B$2:$B$1000, "=" &amp; "Medicine")</f>
        <v>0</v>
      </c>
      <c r="AL6" s="1">
        <f>COUNTIFS($D$2:$D$1000, "=" &amp; $AI6, $B$2:$B$1000, "=" &amp; "Physics")</f>
        <v>0</v>
      </c>
      <c r="AM6" s="1">
        <f t="shared" si="2"/>
        <v>0</v>
      </c>
    </row>
    <row r="7" spans="1:40" s="1" customFormat="1" x14ac:dyDescent="0.35">
      <c r="A7" s="1" t="s">
        <v>86</v>
      </c>
      <c r="B7" s="1" t="s">
        <v>3</v>
      </c>
      <c r="C7" s="1">
        <v>1918</v>
      </c>
      <c r="D7" s="1">
        <v>1973</v>
      </c>
      <c r="E7" s="1">
        <v>1951</v>
      </c>
      <c r="G7" s="1">
        <v>0</v>
      </c>
      <c r="H7" s="1">
        <v>34</v>
      </c>
      <c r="I7" s="1">
        <f t="shared" si="0"/>
        <v>33</v>
      </c>
      <c r="J7" s="1">
        <f t="shared" si="1"/>
        <v>22</v>
      </c>
      <c r="N7" s="1">
        <f>AVERAGE(J2:J1000)</f>
        <v>17.031746031746032</v>
      </c>
      <c r="O7" s="1">
        <f>STDEV(J2:J1000)</f>
        <v>10.190077802052308</v>
      </c>
      <c r="S7" s="1">
        <v>1972</v>
      </c>
      <c r="T7" s="1">
        <f t="shared" si="3"/>
        <v>3</v>
      </c>
      <c r="U7" s="1">
        <f t="shared" si="4"/>
        <v>2</v>
      </c>
      <c r="V7" s="1">
        <f t="shared" si="5"/>
        <v>2</v>
      </c>
      <c r="W7" s="1">
        <f t="shared" si="6"/>
        <v>2.3333333333333335</v>
      </c>
      <c r="AI7" s="1">
        <v>1984</v>
      </c>
      <c r="AJ7" s="1">
        <f>COUNTIFS($D$2:$D$1000, "=" &amp; $AI7, $B$2:$B$1000, "=" &amp; "Chemistry")</f>
        <v>0</v>
      </c>
      <c r="AK7" s="1">
        <f>COUNTIFS($D$2:$D$1000, "=" &amp; $AI7, $B$2:$B$1000, "=" &amp; "Medicine")</f>
        <v>0</v>
      </c>
      <c r="AL7" s="1">
        <f>COUNTIFS($D$2:$D$1000, "=" &amp; $AI7, $B$2:$B$1000, "=" &amp; "Physics")</f>
        <v>0</v>
      </c>
      <c r="AM7" s="1">
        <f t="shared" si="2"/>
        <v>0</v>
      </c>
    </row>
    <row r="8" spans="1:40" s="1" customFormat="1" x14ac:dyDescent="0.35">
      <c r="A8" s="1" t="s">
        <v>87</v>
      </c>
      <c r="B8" s="1" t="s">
        <v>3</v>
      </c>
      <c r="C8" s="1">
        <v>1921</v>
      </c>
      <c r="D8" s="1">
        <v>1973</v>
      </c>
      <c r="E8" s="1">
        <v>1951</v>
      </c>
      <c r="F8" s="1">
        <v>1996</v>
      </c>
      <c r="G8" s="1">
        <v>0</v>
      </c>
      <c r="H8" s="1">
        <v>21</v>
      </c>
      <c r="I8" s="1">
        <f t="shared" si="0"/>
        <v>30</v>
      </c>
      <c r="J8" s="1">
        <f t="shared" si="1"/>
        <v>22</v>
      </c>
      <c r="S8" s="1">
        <v>1973</v>
      </c>
      <c r="T8" s="1">
        <f t="shared" si="3"/>
        <v>2</v>
      </c>
      <c r="U8" s="1">
        <f t="shared" si="4"/>
        <v>3</v>
      </c>
      <c r="V8" s="1">
        <f t="shared" si="5"/>
        <v>3</v>
      </c>
      <c r="W8" s="1">
        <f t="shared" si="6"/>
        <v>2.6666666666666665</v>
      </c>
      <c r="AI8" s="1">
        <v>1985</v>
      </c>
      <c r="AJ8" s="1">
        <f>COUNTIFS($D$2:$D$1000, "=" &amp; $AI8, $B$2:$B$1000, "=" &amp; "Chemistry")</f>
        <v>0</v>
      </c>
      <c r="AK8" s="1">
        <f>COUNTIFS($D$2:$D$1000, "=" &amp; $AI8, $B$2:$B$1000, "=" &amp; "Medicine")</f>
        <v>0</v>
      </c>
      <c r="AL8" s="1">
        <f>COUNTIFS($D$2:$D$1000, "=" &amp; $AI8, $B$2:$B$1000, "=" &amp; "Physics")</f>
        <v>0</v>
      </c>
      <c r="AM8" s="1">
        <f t="shared" si="2"/>
        <v>0</v>
      </c>
    </row>
    <row r="9" spans="1:40" s="1" customFormat="1" x14ac:dyDescent="0.35">
      <c r="A9" s="1" t="s">
        <v>88</v>
      </c>
      <c r="B9" s="1" t="s">
        <v>3</v>
      </c>
      <c r="C9" s="1">
        <v>1910</v>
      </c>
      <c r="D9" s="1">
        <v>1974</v>
      </c>
      <c r="E9" s="1">
        <v>1953</v>
      </c>
      <c r="F9" s="1">
        <v>1985</v>
      </c>
      <c r="G9" s="1">
        <v>1</v>
      </c>
      <c r="H9" s="1">
        <v>24</v>
      </c>
      <c r="I9" s="1">
        <f t="shared" si="0"/>
        <v>43</v>
      </c>
      <c r="J9" s="1">
        <f t="shared" si="1"/>
        <v>21</v>
      </c>
      <c r="S9" s="1">
        <v>1974</v>
      </c>
      <c r="T9" s="1">
        <f t="shared" si="3"/>
        <v>1</v>
      </c>
      <c r="U9" s="1">
        <f t="shared" si="4"/>
        <v>3</v>
      </c>
      <c r="V9" s="1">
        <f t="shared" si="5"/>
        <v>2</v>
      </c>
      <c r="W9" s="1">
        <f t="shared" si="6"/>
        <v>2</v>
      </c>
      <c r="AI9" s="1">
        <v>1986</v>
      </c>
      <c r="AJ9" s="1">
        <f>COUNTIFS($D$2:$D$1000, "=" &amp; $AI9, $B$2:$B$1000, "=" &amp; "Chemistry")</f>
        <v>0</v>
      </c>
      <c r="AK9" s="1">
        <f>COUNTIFS($D$2:$D$1000, "=" &amp; $AI9, $B$2:$B$1000, "=" &amp; "Medicine")</f>
        <v>0</v>
      </c>
      <c r="AL9" s="1">
        <f>COUNTIFS($D$2:$D$1000, "=" &amp; $AI9, $B$2:$B$1000, "=" &amp; "Physics")</f>
        <v>0</v>
      </c>
      <c r="AM9" s="1">
        <f t="shared" si="2"/>
        <v>0</v>
      </c>
    </row>
    <row r="10" spans="1:40" s="1" customFormat="1" x14ac:dyDescent="0.35">
      <c r="A10" s="1" t="s">
        <v>89</v>
      </c>
      <c r="B10" s="1" t="s">
        <v>3</v>
      </c>
      <c r="C10" s="1">
        <v>1917</v>
      </c>
      <c r="D10" s="1">
        <v>1975</v>
      </c>
      <c r="E10" s="1">
        <v>1967</v>
      </c>
      <c r="G10" s="1">
        <v>0</v>
      </c>
      <c r="H10" s="1">
        <v>24</v>
      </c>
      <c r="I10" s="1">
        <f t="shared" si="0"/>
        <v>50</v>
      </c>
      <c r="J10" s="1">
        <f t="shared" si="1"/>
        <v>8</v>
      </c>
      <c r="S10" s="1">
        <v>1975</v>
      </c>
      <c r="T10" s="1">
        <f t="shared" si="3"/>
        <v>2</v>
      </c>
      <c r="U10" s="1">
        <f t="shared" si="4"/>
        <v>3</v>
      </c>
      <c r="V10" s="1">
        <f t="shared" si="5"/>
        <v>3</v>
      </c>
      <c r="W10" s="1">
        <f t="shared" si="6"/>
        <v>2.6666666666666665</v>
      </c>
      <c r="AI10" s="1">
        <v>1987</v>
      </c>
      <c r="AJ10" s="1">
        <f>COUNTIFS($D$2:$D$1000, "=" &amp; $AI10, $B$2:$B$1000, "=" &amp; "Chemistry")</f>
        <v>0</v>
      </c>
      <c r="AK10" s="1">
        <f>COUNTIFS($D$2:$D$1000, "=" &amp; $AI10, $B$2:$B$1000, "=" &amp; "Medicine")</f>
        <v>0</v>
      </c>
      <c r="AL10" s="1">
        <f>COUNTIFS($D$2:$D$1000, "=" &amp; $AI10, $B$2:$B$1000, "=" &amp; "Physics")</f>
        <v>0</v>
      </c>
      <c r="AM10" s="1">
        <f t="shared" si="2"/>
        <v>0</v>
      </c>
    </row>
    <row r="11" spans="1:40" s="1" customFormat="1" x14ac:dyDescent="0.35">
      <c r="A11" s="1" t="s">
        <v>90</v>
      </c>
      <c r="B11" s="1" t="s">
        <v>3</v>
      </c>
      <c r="C11" s="1">
        <v>1906</v>
      </c>
      <c r="D11" s="1">
        <v>1975</v>
      </c>
      <c r="E11" s="1">
        <v>1956</v>
      </c>
      <c r="F11" s="1">
        <v>1998</v>
      </c>
      <c r="G11" s="1">
        <v>0</v>
      </c>
      <c r="H11" s="1">
        <v>23</v>
      </c>
      <c r="I11" s="1">
        <f t="shared" si="0"/>
        <v>50</v>
      </c>
      <c r="J11" s="1">
        <f t="shared" si="1"/>
        <v>19</v>
      </c>
      <c r="S11" s="1">
        <v>1976</v>
      </c>
      <c r="T11" s="1">
        <f t="shared" si="3"/>
        <v>1</v>
      </c>
      <c r="U11" s="1">
        <f t="shared" si="4"/>
        <v>2</v>
      </c>
      <c r="V11" s="1">
        <f t="shared" si="5"/>
        <v>2</v>
      </c>
      <c r="W11" s="1">
        <f t="shared" si="6"/>
        <v>1.6666666666666667</v>
      </c>
      <c r="AI11" s="1">
        <v>1988</v>
      </c>
      <c r="AJ11" s="1">
        <f>COUNTIFS($D$2:$D$1000, "=" &amp; $AI11, $B$2:$B$1000, "=" &amp; "Chemistry")</f>
        <v>0</v>
      </c>
      <c r="AK11" s="1">
        <f>COUNTIFS($D$2:$D$1000, "=" &amp; $AI11, $B$2:$B$1000, "=" &amp; "Medicine")</f>
        <v>0</v>
      </c>
      <c r="AL11" s="1">
        <f>COUNTIFS($D$2:$D$1000, "=" &amp; $AI11, $B$2:$B$1000, "=" &amp; "Physics")</f>
        <v>0</v>
      </c>
      <c r="AM11" s="1">
        <f t="shared" si="2"/>
        <v>0</v>
      </c>
    </row>
    <row r="12" spans="1:40" s="1" customFormat="1" x14ac:dyDescent="0.35">
      <c r="A12" s="1" t="s">
        <v>91</v>
      </c>
      <c r="B12" s="1" t="s">
        <v>3</v>
      </c>
      <c r="C12" s="1">
        <v>1919</v>
      </c>
      <c r="D12" s="1">
        <v>1976</v>
      </c>
      <c r="E12" s="1">
        <v>1963</v>
      </c>
      <c r="G12" s="1">
        <v>1</v>
      </c>
      <c r="H12" s="1">
        <v>27</v>
      </c>
      <c r="I12" s="1">
        <f t="shared" si="0"/>
        <v>44</v>
      </c>
      <c r="J12" s="1">
        <f t="shared" si="1"/>
        <v>13</v>
      </c>
      <c r="S12" s="1">
        <v>1977</v>
      </c>
      <c r="T12" s="1">
        <f t="shared" si="3"/>
        <v>1</v>
      </c>
      <c r="U12" s="1">
        <f t="shared" si="4"/>
        <v>3</v>
      </c>
      <c r="V12" s="1">
        <f t="shared" si="5"/>
        <v>2</v>
      </c>
      <c r="W12" s="1">
        <f t="shared" si="6"/>
        <v>2</v>
      </c>
      <c r="AI12" s="1">
        <v>1989</v>
      </c>
      <c r="AJ12" s="1">
        <f>COUNTIFS($D$2:$D$1000, "=" &amp; $AI12, $B$2:$B$1000, "=" &amp; "Chemistry")</f>
        <v>0</v>
      </c>
      <c r="AK12" s="1">
        <f>COUNTIFS($D$2:$D$1000, "=" &amp; $AI12, $B$2:$B$1000, "=" &amp; "Medicine")</f>
        <v>0</v>
      </c>
      <c r="AL12" s="1">
        <f>COUNTIFS($D$2:$D$1000, "=" &amp; $AI12, $B$2:$B$1000, "=" &amp; "Physics")</f>
        <v>0</v>
      </c>
      <c r="AM12" s="1">
        <f t="shared" si="2"/>
        <v>0</v>
      </c>
    </row>
    <row r="13" spans="1:40" s="1" customFormat="1" x14ac:dyDescent="0.35">
      <c r="A13" s="1" t="s">
        <v>92</v>
      </c>
      <c r="B13" s="1" t="s">
        <v>3</v>
      </c>
      <c r="C13" s="1">
        <v>1917</v>
      </c>
      <c r="D13" s="1">
        <v>1977</v>
      </c>
      <c r="E13" s="1">
        <v>1969</v>
      </c>
      <c r="F13" s="1">
        <v>2003</v>
      </c>
      <c r="G13" s="1">
        <v>1</v>
      </c>
      <c r="H13" s="1">
        <v>24</v>
      </c>
      <c r="I13" s="1">
        <f t="shared" si="0"/>
        <v>52</v>
      </c>
      <c r="J13" s="1">
        <f t="shared" si="1"/>
        <v>8</v>
      </c>
      <c r="S13" s="1">
        <v>1978</v>
      </c>
      <c r="T13" s="1">
        <f t="shared" si="3"/>
        <v>1</v>
      </c>
      <c r="U13" s="1">
        <f t="shared" si="4"/>
        <v>3</v>
      </c>
      <c r="V13" s="1">
        <f t="shared" si="5"/>
        <v>3</v>
      </c>
      <c r="W13" s="1">
        <f t="shared" si="6"/>
        <v>2.3333333333333335</v>
      </c>
      <c r="AI13" s="1">
        <v>1990</v>
      </c>
      <c r="AJ13" s="1">
        <f>COUNTIFS($D$2:$D$1000, "=" &amp; $AI13, $B$2:$B$1000, "=" &amp; "Chemistry")</f>
        <v>0</v>
      </c>
      <c r="AK13" s="1">
        <f>COUNTIFS($D$2:$D$1000, "=" &amp; $AI13, $B$2:$B$1000, "=" &amp; "Medicine")</f>
        <v>0</v>
      </c>
      <c r="AL13" s="1">
        <f>COUNTIFS($D$2:$D$1000, "=" &amp; $AI13, $B$2:$B$1000, "=" &amp; "Physics")</f>
        <v>0</v>
      </c>
      <c r="AM13" s="1">
        <f t="shared" si="2"/>
        <v>0</v>
      </c>
      <c r="AN13" s="1">
        <f>AVERAGE(AM13:AM22)</f>
        <v>0</v>
      </c>
    </row>
    <row r="14" spans="1:40" s="1" customFormat="1" x14ac:dyDescent="0.35">
      <c r="A14" s="1" t="s">
        <v>93</v>
      </c>
      <c r="B14" s="1" t="s">
        <v>3</v>
      </c>
      <c r="C14" s="1">
        <v>1920</v>
      </c>
      <c r="D14" s="1">
        <v>1978</v>
      </c>
      <c r="E14" s="1">
        <v>1965</v>
      </c>
      <c r="F14" s="1">
        <v>1992</v>
      </c>
      <c r="G14" s="1">
        <v>1</v>
      </c>
      <c r="H14" s="1">
        <v>31</v>
      </c>
      <c r="I14" s="1">
        <f t="shared" si="0"/>
        <v>45</v>
      </c>
      <c r="J14" s="1">
        <f t="shared" si="1"/>
        <v>13</v>
      </c>
      <c r="S14" s="1">
        <v>1979</v>
      </c>
      <c r="T14" s="1">
        <f t="shared" si="3"/>
        <v>2</v>
      </c>
      <c r="U14" s="1">
        <f t="shared" si="4"/>
        <v>2</v>
      </c>
      <c r="V14" s="1">
        <f t="shared" si="5"/>
        <v>3</v>
      </c>
      <c r="W14" s="1">
        <f t="shared" si="6"/>
        <v>2.3333333333333335</v>
      </c>
      <c r="AI14" s="1">
        <v>1991</v>
      </c>
      <c r="AJ14" s="1">
        <f>COUNTIFS($D$2:$D$1000, "=" &amp; $AI14, $B$2:$B$1000, "=" &amp; "Chemistry")</f>
        <v>0</v>
      </c>
      <c r="AK14" s="1">
        <f>COUNTIFS($D$2:$D$1000, "=" &amp; $AI14, $B$2:$B$1000, "=" &amp; "Medicine")</f>
        <v>0</v>
      </c>
      <c r="AL14" s="1">
        <f>COUNTIFS($D$2:$D$1000, "=" &amp; $AI14, $B$2:$B$1000, "=" &amp; "Physics")</f>
        <v>0</v>
      </c>
      <c r="AM14" s="1">
        <f t="shared" si="2"/>
        <v>0</v>
      </c>
    </row>
    <row r="15" spans="1:40" s="1" customFormat="1" x14ac:dyDescent="0.35">
      <c r="A15" s="1" t="s">
        <v>94</v>
      </c>
      <c r="B15" s="1" t="s">
        <v>3</v>
      </c>
      <c r="C15" s="1">
        <v>1912</v>
      </c>
      <c r="D15" s="1">
        <v>1979</v>
      </c>
      <c r="E15" s="1">
        <v>1956</v>
      </c>
      <c r="G15" s="1">
        <v>0</v>
      </c>
      <c r="H15" s="1">
        <v>26</v>
      </c>
      <c r="I15" s="1">
        <f t="shared" si="0"/>
        <v>44</v>
      </c>
      <c r="J15" s="1">
        <f t="shared" si="1"/>
        <v>23</v>
      </c>
      <c r="AI15" s="1">
        <v>1992</v>
      </c>
      <c r="AJ15" s="1">
        <f>COUNTIFS($D$2:$D$1000, "=" &amp; $AI15, $B$2:$B$1000, "=" &amp; "Chemistry")</f>
        <v>0</v>
      </c>
      <c r="AK15" s="1">
        <f>COUNTIFS($D$2:$D$1000, "=" &amp; $AI15, $B$2:$B$1000, "=" &amp; "Medicine")</f>
        <v>0</v>
      </c>
      <c r="AL15" s="1">
        <f>COUNTIFS($D$2:$D$1000, "=" &amp; $AI15, $B$2:$B$1000, "=" &amp; "Physics")</f>
        <v>0</v>
      </c>
      <c r="AM15" s="1">
        <f t="shared" si="2"/>
        <v>0</v>
      </c>
    </row>
    <row r="16" spans="1:40" s="1" customFormat="1" x14ac:dyDescent="0.35">
      <c r="A16" s="1" t="s">
        <v>95</v>
      </c>
      <c r="B16" s="1" t="s">
        <v>3</v>
      </c>
      <c r="C16" s="1">
        <v>1897</v>
      </c>
      <c r="D16" s="1">
        <v>1979</v>
      </c>
      <c r="E16" s="1">
        <v>1953</v>
      </c>
      <c r="F16" s="1">
        <v>1987</v>
      </c>
      <c r="G16" s="1">
        <v>0</v>
      </c>
      <c r="H16" s="1">
        <v>29</v>
      </c>
      <c r="I16" s="1">
        <f t="shared" si="0"/>
        <v>56</v>
      </c>
      <c r="J16" s="1">
        <f t="shared" si="1"/>
        <v>26</v>
      </c>
      <c r="AI16" s="1">
        <v>1993</v>
      </c>
      <c r="AJ16" s="1">
        <f>COUNTIFS($D$2:$D$1000, "=" &amp; $AI16, $B$2:$B$1000, "=" &amp; "Chemistry")</f>
        <v>0</v>
      </c>
      <c r="AK16" s="1">
        <f>COUNTIFS($D$2:$D$1000, "=" &amp; $AI16, $B$2:$B$1000, "=" &amp; "Medicine")</f>
        <v>0</v>
      </c>
      <c r="AL16" s="1">
        <f>COUNTIFS($D$2:$D$1000, "=" &amp; $AI16, $B$2:$B$1000, "=" &amp; "Physics")</f>
        <v>0</v>
      </c>
      <c r="AM16" s="1">
        <f t="shared" si="2"/>
        <v>0</v>
      </c>
    </row>
    <row r="17" spans="1:17" s="1" customFormat="1" x14ac:dyDescent="0.35">
      <c r="A17" s="1" t="s">
        <v>257</v>
      </c>
      <c r="B17" s="1" t="s">
        <v>157</v>
      </c>
      <c r="C17" s="1">
        <v>1912</v>
      </c>
      <c r="D17" s="1">
        <v>1970</v>
      </c>
      <c r="E17" s="1">
        <v>1961</v>
      </c>
      <c r="G17" s="1">
        <v>0</v>
      </c>
      <c r="H17" s="1">
        <v>43</v>
      </c>
      <c r="I17" s="1">
        <f t="shared" si="0"/>
        <v>49</v>
      </c>
      <c r="J17" s="1">
        <f t="shared" si="1"/>
        <v>9</v>
      </c>
    </row>
    <row r="18" spans="1:17" s="1" customFormat="1" x14ac:dyDescent="0.35">
      <c r="A18" s="1" t="s">
        <v>258</v>
      </c>
      <c r="B18" s="1" t="s">
        <v>157</v>
      </c>
      <c r="C18" s="1">
        <v>1911</v>
      </c>
      <c r="D18" s="1">
        <v>1970</v>
      </c>
      <c r="E18" s="1">
        <v>1954</v>
      </c>
      <c r="F18" s="1">
        <v>2003</v>
      </c>
      <c r="G18" s="1">
        <v>0</v>
      </c>
      <c r="H18" s="1">
        <v>23</v>
      </c>
      <c r="I18" s="1">
        <f t="shared" si="0"/>
        <v>43</v>
      </c>
      <c r="J18" s="1">
        <f t="shared" si="1"/>
        <v>16</v>
      </c>
    </row>
    <row r="19" spans="1:17" s="1" customFormat="1" x14ac:dyDescent="0.35">
      <c r="A19" s="1" t="s">
        <v>259</v>
      </c>
      <c r="B19" s="1" t="s">
        <v>157</v>
      </c>
      <c r="C19" s="1">
        <v>1905</v>
      </c>
      <c r="D19" s="1">
        <v>1970</v>
      </c>
      <c r="E19" s="1">
        <v>1958</v>
      </c>
      <c r="F19" s="1">
        <v>1983</v>
      </c>
      <c r="G19" s="1">
        <v>0</v>
      </c>
      <c r="H19" s="1">
        <v>25</v>
      </c>
      <c r="I19" s="1">
        <f t="shared" si="0"/>
        <v>53</v>
      </c>
      <c r="J19" s="1">
        <f t="shared" si="1"/>
        <v>12</v>
      </c>
    </row>
    <row r="20" spans="1:17" s="1" customFormat="1" x14ac:dyDescent="0.35">
      <c r="A20" s="1" t="s">
        <v>260</v>
      </c>
      <c r="B20" s="1" t="s">
        <v>157</v>
      </c>
      <c r="C20" s="1">
        <v>1915</v>
      </c>
      <c r="D20" s="1">
        <v>1971</v>
      </c>
      <c r="E20" s="1">
        <v>1954</v>
      </c>
      <c r="F20" s="1">
        <v>1974</v>
      </c>
      <c r="G20" s="1">
        <v>0</v>
      </c>
      <c r="H20" s="1">
        <v>27</v>
      </c>
      <c r="I20" s="1">
        <f t="shared" si="0"/>
        <v>39</v>
      </c>
      <c r="J20" s="1">
        <f t="shared" si="1"/>
        <v>17</v>
      </c>
    </row>
    <row r="21" spans="1:17" s="1" customFormat="1" x14ac:dyDescent="0.35">
      <c r="A21" s="1" t="s">
        <v>261</v>
      </c>
      <c r="B21" s="1" t="s">
        <v>157</v>
      </c>
      <c r="C21" s="1">
        <v>1929</v>
      </c>
      <c r="D21" s="1">
        <v>1972</v>
      </c>
      <c r="E21" s="1">
        <v>1960</v>
      </c>
      <c r="G21" s="1">
        <v>0</v>
      </c>
      <c r="H21" s="1">
        <v>25</v>
      </c>
      <c r="I21" s="1">
        <f t="shared" si="0"/>
        <v>31</v>
      </c>
      <c r="J21" s="1">
        <f t="shared" si="1"/>
        <v>12</v>
      </c>
    </row>
    <row r="22" spans="1:17" s="1" customFormat="1" x14ac:dyDescent="0.35">
      <c r="A22" s="1" t="s">
        <v>262</v>
      </c>
      <c r="B22" s="1" t="s">
        <v>157</v>
      </c>
      <c r="C22" s="1">
        <v>1917</v>
      </c>
      <c r="D22" s="1">
        <v>1972</v>
      </c>
      <c r="E22" s="1">
        <v>1959</v>
      </c>
      <c r="F22" s="1">
        <v>1985</v>
      </c>
      <c r="G22" s="1">
        <v>0</v>
      </c>
      <c r="H22" s="1">
        <v>31</v>
      </c>
      <c r="I22" s="1">
        <f t="shared" si="0"/>
        <v>42</v>
      </c>
      <c r="J22" s="1">
        <f t="shared" si="1"/>
        <v>13</v>
      </c>
    </row>
    <row r="23" spans="1:17" s="1" customFormat="1" x14ac:dyDescent="0.35">
      <c r="A23" s="1" t="s">
        <v>263</v>
      </c>
      <c r="B23" s="1" t="s">
        <v>157</v>
      </c>
      <c r="C23" s="1">
        <v>1903</v>
      </c>
      <c r="D23" s="1">
        <v>1973</v>
      </c>
      <c r="E23" s="1">
        <v>1938</v>
      </c>
      <c r="F23" s="1">
        <v>1989</v>
      </c>
      <c r="G23" s="1">
        <v>0</v>
      </c>
      <c r="H23" s="1">
        <v>25</v>
      </c>
      <c r="I23" s="1">
        <f t="shared" si="0"/>
        <v>35</v>
      </c>
      <c r="J23" s="1">
        <f t="shared" si="1"/>
        <v>35</v>
      </c>
    </row>
    <row r="24" spans="1:17" s="1" customFormat="1" x14ac:dyDescent="0.35">
      <c r="A24" s="1" t="s">
        <v>264</v>
      </c>
      <c r="B24" s="1" t="s">
        <v>157</v>
      </c>
      <c r="C24" s="1">
        <v>1907</v>
      </c>
      <c r="D24" s="1">
        <v>1973</v>
      </c>
      <c r="E24" s="1">
        <v>1951</v>
      </c>
      <c r="F24" s="1">
        <v>1988</v>
      </c>
      <c r="G24" s="1">
        <v>0</v>
      </c>
      <c r="H24" s="1">
        <v>25</v>
      </c>
      <c r="I24" s="1">
        <f t="shared" si="0"/>
        <v>44</v>
      </c>
      <c r="J24" s="1">
        <f t="shared" si="1"/>
        <v>22</v>
      </c>
    </row>
    <row r="25" spans="1:17" s="1" customFormat="1" x14ac:dyDescent="0.35">
      <c r="A25" s="1" t="s">
        <v>265</v>
      </c>
      <c r="B25" s="1" t="s">
        <v>157</v>
      </c>
      <c r="C25" s="1">
        <v>1886</v>
      </c>
      <c r="D25" s="1">
        <v>1973</v>
      </c>
      <c r="E25" s="1">
        <v>1915</v>
      </c>
      <c r="F25" s="1">
        <v>1982</v>
      </c>
      <c r="G25" s="1">
        <v>0</v>
      </c>
      <c r="H25" s="1">
        <v>24</v>
      </c>
      <c r="I25" s="1">
        <f t="shared" si="0"/>
        <v>29</v>
      </c>
      <c r="J25" s="1">
        <f t="shared" si="1"/>
        <v>58</v>
      </c>
      <c r="N25" s="4"/>
      <c r="O25" s="4"/>
      <c r="P25" s="4"/>
      <c r="Q25" s="4"/>
    </row>
    <row r="26" spans="1:17" s="1" customFormat="1" x14ac:dyDescent="0.35">
      <c r="A26" s="1" t="s">
        <v>266</v>
      </c>
      <c r="B26" s="1" t="s">
        <v>157</v>
      </c>
      <c r="C26" s="1">
        <v>1899</v>
      </c>
      <c r="D26" s="1">
        <v>1974</v>
      </c>
      <c r="E26" s="1">
        <v>1945</v>
      </c>
      <c r="F26" s="1">
        <v>1983</v>
      </c>
      <c r="G26" s="1">
        <v>0</v>
      </c>
      <c r="H26" s="1">
        <v>29</v>
      </c>
      <c r="I26" s="1">
        <f t="shared" si="0"/>
        <v>46</v>
      </c>
      <c r="J26" s="1">
        <f t="shared" si="1"/>
        <v>29</v>
      </c>
      <c r="O26" s="3"/>
    </row>
    <row r="27" spans="1:17" s="1" customFormat="1" x14ac:dyDescent="0.35">
      <c r="A27" s="1" t="s">
        <v>267</v>
      </c>
      <c r="B27" s="1" t="s">
        <v>157</v>
      </c>
      <c r="C27" s="1">
        <v>1912</v>
      </c>
      <c r="D27" s="1">
        <v>1974</v>
      </c>
      <c r="E27" s="1">
        <v>1952</v>
      </c>
      <c r="G27" s="1">
        <v>0</v>
      </c>
      <c r="H27" s="1">
        <v>28</v>
      </c>
      <c r="I27" s="1">
        <f t="shared" si="0"/>
        <v>40</v>
      </c>
      <c r="J27" s="1">
        <f t="shared" si="1"/>
        <v>22</v>
      </c>
    </row>
    <row r="28" spans="1:17" s="1" customFormat="1" x14ac:dyDescent="0.35">
      <c r="A28" s="1" t="s">
        <v>268</v>
      </c>
      <c r="B28" s="1" t="s">
        <v>157</v>
      </c>
      <c r="C28" s="1">
        <v>1917</v>
      </c>
      <c r="D28" s="1">
        <v>1974</v>
      </c>
      <c r="E28" s="1">
        <v>1949</v>
      </c>
      <c r="G28" s="1">
        <v>0</v>
      </c>
      <c r="H28" s="1">
        <v>24</v>
      </c>
      <c r="I28" s="1">
        <f t="shared" si="0"/>
        <v>32</v>
      </c>
      <c r="J28" s="1">
        <f t="shared" si="1"/>
        <v>25</v>
      </c>
    </row>
    <row r="29" spans="1:17" s="1" customFormat="1" x14ac:dyDescent="0.35">
      <c r="A29" s="1" t="s">
        <v>269</v>
      </c>
      <c r="B29" s="1" t="s">
        <v>157</v>
      </c>
      <c r="C29" s="1">
        <v>1938</v>
      </c>
      <c r="D29" s="1">
        <v>1975</v>
      </c>
      <c r="E29" s="1">
        <v>1970</v>
      </c>
      <c r="G29" s="1">
        <v>0</v>
      </c>
      <c r="H29" s="1">
        <v>26</v>
      </c>
      <c r="I29" s="1">
        <f t="shared" si="0"/>
        <v>32</v>
      </c>
      <c r="J29" s="1">
        <f t="shared" si="1"/>
        <v>5</v>
      </c>
    </row>
    <row r="30" spans="1:17" s="1" customFormat="1" x14ac:dyDescent="0.35">
      <c r="A30" s="1" t="s">
        <v>270</v>
      </c>
      <c r="B30" s="1" t="s">
        <v>157</v>
      </c>
      <c r="C30" s="1">
        <v>1914</v>
      </c>
      <c r="D30" s="1">
        <v>1975</v>
      </c>
      <c r="E30" s="1">
        <v>1959</v>
      </c>
      <c r="G30" s="1">
        <v>0</v>
      </c>
      <c r="H30" s="1">
        <v>22</v>
      </c>
      <c r="I30" s="1">
        <f t="shared" si="0"/>
        <v>45</v>
      </c>
      <c r="J30" s="1">
        <f t="shared" si="1"/>
        <v>16</v>
      </c>
    </row>
    <row r="31" spans="1:17" s="1" customFormat="1" x14ac:dyDescent="0.35">
      <c r="A31" s="1" t="s">
        <v>271</v>
      </c>
      <c r="B31" s="1" t="s">
        <v>157</v>
      </c>
      <c r="C31" s="1">
        <v>1934</v>
      </c>
      <c r="D31" s="1">
        <v>1975</v>
      </c>
      <c r="E31" s="1">
        <v>1970</v>
      </c>
      <c r="F31" s="1">
        <v>1994</v>
      </c>
      <c r="G31" s="1">
        <v>1</v>
      </c>
      <c r="H31" s="1">
        <v>25</v>
      </c>
      <c r="I31" s="1">
        <f t="shared" si="0"/>
        <v>36</v>
      </c>
      <c r="J31" s="1">
        <f t="shared" si="1"/>
        <v>5</v>
      </c>
    </row>
    <row r="32" spans="1:17" s="1" customFormat="1" x14ac:dyDescent="0.35">
      <c r="A32" s="1" t="s">
        <v>272</v>
      </c>
      <c r="B32" s="1" t="s">
        <v>157</v>
      </c>
      <c r="C32" s="1">
        <v>1925</v>
      </c>
      <c r="D32" s="1">
        <v>1976</v>
      </c>
      <c r="E32" s="1">
        <v>1969</v>
      </c>
      <c r="G32" s="1">
        <v>0</v>
      </c>
      <c r="H32" s="1">
        <v>32</v>
      </c>
      <c r="I32" s="1">
        <f t="shared" si="0"/>
        <v>44</v>
      </c>
      <c r="J32" s="1">
        <f t="shared" si="1"/>
        <v>7</v>
      </c>
    </row>
    <row r="33" spans="1:10" s="1" customFormat="1" x14ac:dyDescent="0.35">
      <c r="A33" s="1" t="s">
        <v>273</v>
      </c>
      <c r="B33" s="1" t="s">
        <v>157</v>
      </c>
      <c r="C33" s="1">
        <v>1923</v>
      </c>
      <c r="D33" s="1">
        <v>1976</v>
      </c>
      <c r="E33" s="1">
        <v>1955</v>
      </c>
      <c r="G33" s="1">
        <v>0</v>
      </c>
      <c r="H33" s="1">
        <v>23</v>
      </c>
      <c r="I33" s="1">
        <f t="shared" si="0"/>
        <v>32</v>
      </c>
      <c r="J33" s="1">
        <f t="shared" si="1"/>
        <v>21</v>
      </c>
    </row>
    <row r="34" spans="1:10" s="1" customFormat="1" x14ac:dyDescent="0.35">
      <c r="A34" s="1" t="s">
        <v>274</v>
      </c>
      <c r="B34" s="1" t="s">
        <v>157</v>
      </c>
      <c r="C34" s="1">
        <v>1924</v>
      </c>
      <c r="D34" s="1">
        <v>1977</v>
      </c>
      <c r="E34" s="1">
        <v>1969</v>
      </c>
      <c r="G34" s="1">
        <v>0</v>
      </c>
      <c r="H34" s="1">
        <v>25</v>
      </c>
      <c r="I34" s="1">
        <f t="shared" si="0"/>
        <v>45</v>
      </c>
      <c r="J34" s="1">
        <f t="shared" si="1"/>
        <v>8</v>
      </c>
    </row>
    <row r="35" spans="1:10" s="1" customFormat="1" x14ac:dyDescent="0.35">
      <c r="A35" s="1" t="s">
        <v>275</v>
      </c>
      <c r="B35" s="1" t="s">
        <v>157</v>
      </c>
      <c r="C35" s="1">
        <v>1926</v>
      </c>
      <c r="D35" s="1">
        <v>1977</v>
      </c>
      <c r="E35" s="1">
        <v>1969</v>
      </c>
      <c r="G35" s="1">
        <v>0</v>
      </c>
      <c r="H35" s="1">
        <v>31</v>
      </c>
      <c r="I35" s="1">
        <f t="shared" si="0"/>
        <v>43</v>
      </c>
      <c r="J35" s="1">
        <f t="shared" si="1"/>
        <v>8</v>
      </c>
    </row>
    <row r="36" spans="1:10" s="1" customFormat="1" x14ac:dyDescent="0.35">
      <c r="A36" s="1" t="s">
        <v>276</v>
      </c>
      <c r="B36" s="1" t="s">
        <v>157</v>
      </c>
      <c r="C36" s="1">
        <v>1921</v>
      </c>
      <c r="D36" s="1">
        <v>1977</v>
      </c>
      <c r="E36" s="1">
        <v>1959</v>
      </c>
      <c r="G36" s="1">
        <v>0</v>
      </c>
      <c r="H36" s="1">
        <v>24</v>
      </c>
      <c r="I36" s="1">
        <f t="shared" si="0"/>
        <v>38</v>
      </c>
      <c r="J36" s="1">
        <f t="shared" si="1"/>
        <v>18</v>
      </c>
    </row>
    <row r="37" spans="1:10" s="1" customFormat="1" x14ac:dyDescent="0.35">
      <c r="A37" s="1" t="s">
        <v>277</v>
      </c>
      <c r="B37" s="1" t="s">
        <v>157</v>
      </c>
      <c r="C37" s="1">
        <v>1929</v>
      </c>
      <c r="D37" s="1">
        <v>1978</v>
      </c>
      <c r="E37" s="1">
        <v>1961</v>
      </c>
      <c r="G37" s="1">
        <v>1</v>
      </c>
      <c r="H37" s="1">
        <v>29</v>
      </c>
      <c r="I37" s="1">
        <f t="shared" si="0"/>
        <v>32</v>
      </c>
      <c r="J37" s="1">
        <f t="shared" si="1"/>
        <v>17</v>
      </c>
    </row>
    <row r="38" spans="1:10" s="1" customFormat="1" x14ac:dyDescent="0.35">
      <c r="A38" s="1" t="s">
        <v>278</v>
      </c>
      <c r="B38" s="1" t="s">
        <v>157</v>
      </c>
      <c r="C38" s="1">
        <v>1928</v>
      </c>
      <c r="D38" s="1">
        <v>1978</v>
      </c>
      <c r="E38" s="1">
        <v>1972</v>
      </c>
      <c r="F38" s="1">
        <v>1999</v>
      </c>
      <c r="G38" s="1">
        <v>0</v>
      </c>
      <c r="H38" s="1">
        <v>26</v>
      </c>
      <c r="I38" s="1">
        <f t="shared" si="0"/>
        <v>44</v>
      </c>
      <c r="J38" s="1">
        <f t="shared" si="1"/>
        <v>6</v>
      </c>
    </row>
    <row r="39" spans="1:10" s="1" customFormat="1" x14ac:dyDescent="0.35">
      <c r="A39" s="1" t="s">
        <v>279</v>
      </c>
      <c r="B39" s="1" t="s">
        <v>157</v>
      </c>
      <c r="C39" s="1">
        <v>1931</v>
      </c>
      <c r="D39" s="1">
        <v>1978</v>
      </c>
      <c r="E39" s="1">
        <v>1967</v>
      </c>
      <c r="G39" s="1">
        <v>0</v>
      </c>
      <c r="H39" s="1">
        <v>23</v>
      </c>
      <c r="I39" s="1">
        <f t="shared" si="0"/>
        <v>36</v>
      </c>
      <c r="J39" s="1">
        <f t="shared" si="1"/>
        <v>11</v>
      </c>
    </row>
    <row r="40" spans="1:10" s="1" customFormat="1" x14ac:dyDescent="0.35">
      <c r="A40" s="1" t="s">
        <v>280</v>
      </c>
      <c r="B40" s="1" t="s">
        <v>157</v>
      </c>
      <c r="C40" s="1">
        <v>1924</v>
      </c>
      <c r="D40" s="1">
        <v>1979</v>
      </c>
      <c r="E40" s="1">
        <v>1963</v>
      </c>
      <c r="F40" s="1">
        <v>1998</v>
      </c>
      <c r="G40" s="1">
        <v>0</v>
      </c>
      <c r="H40" s="1">
        <v>25</v>
      </c>
      <c r="I40" s="1">
        <f t="shared" si="0"/>
        <v>39</v>
      </c>
      <c r="J40" s="1">
        <f t="shared" si="1"/>
        <v>16</v>
      </c>
    </row>
    <row r="41" spans="1:10" s="1" customFormat="1" x14ac:dyDescent="0.35">
      <c r="A41" s="1" t="s">
        <v>281</v>
      </c>
      <c r="B41" s="1" t="s">
        <v>157</v>
      </c>
      <c r="C41" s="1">
        <v>1919</v>
      </c>
      <c r="D41" s="1">
        <v>1979</v>
      </c>
      <c r="E41" s="1">
        <v>1971</v>
      </c>
      <c r="G41" s="1">
        <v>0</v>
      </c>
      <c r="H41" s="1">
        <v>32</v>
      </c>
      <c r="I41" s="1">
        <f t="shared" si="0"/>
        <v>52</v>
      </c>
      <c r="J41" s="1">
        <f t="shared" si="1"/>
        <v>8</v>
      </c>
    </row>
    <row r="42" spans="1:10" s="1" customFormat="1" x14ac:dyDescent="0.35">
      <c r="A42" s="1" t="s">
        <v>437</v>
      </c>
      <c r="B42" s="1" t="s">
        <v>348</v>
      </c>
      <c r="C42" s="1">
        <v>1908</v>
      </c>
      <c r="D42" s="1">
        <v>1970</v>
      </c>
      <c r="E42" s="1">
        <v>1950</v>
      </c>
      <c r="F42" s="1">
        <v>1995</v>
      </c>
      <c r="G42" s="1">
        <v>1</v>
      </c>
      <c r="H42" s="1">
        <v>26</v>
      </c>
      <c r="I42" s="1">
        <f t="shared" si="0"/>
        <v>42</v>
      </c>
      <c r="J42" s="1">
        <f t="shared" si="1"/>
        <v>20</v>
      </c>
    </row>
    <row r="43" spans="1:10" s="1" customFormat="1" x14ac:dyDescent="0.35">
      <c r="A43" s="1" t="s">
        <v>438</v>
      </c>
      <c r="B43" s="1" t="s">
        <v>348</v>
      </c>
      <c r="C43" s="1">
        <v>1904</v>
      </c>
      <c r="D43" s="1">
        <v>1970</v>
      </c>
      <c r="E43" s="1">
        <v>1930</v>
      </c>
      <c r="F43" s="1">
        <v>2000</v>
      </c>
      <c r="G43" s="1">
        <v>1</v>
      </c>
      <c r="H43" s="1">
        <v>28</v>
      </c>
      <c r="I43" s="1">
        <f t="shared" si="0"/>
        <v>26</v>
      </c>
      <c r="J43" s="1">
        <f t="shared" si="1"/>
        <v>40</v>
      </c>
    </row>
    <row r="44" spans="1:10" s="1" customFormat="1" x14ac:dyDescent="0.35">
      <c r="A44" s="1" t="s">
        <v>439</v>
      </c>
      <c r="B44" s="1" t="s">
        <v>348</v>
      </c>
      <c r="C44" s="1">
        <v>1900</v>
      </c>
      <c r="D44" s="1">
        <v>1971</v>
      </c>
      <c r="E44" s="1">
        <v>1947</v>
      </c>
      <c r="F44" s="1">
        <v>1979</v>
      </c>
      <c r="G44" s="1">
        <v>0</v>
      </c>
      <c r="H44" s="1">
        <v>27</v>
      </c>
      <c r="I44" s="1">
        <f t="shared" si="0"/>
        <v>47</v>
      </c>
      <c r="J44" s="1">
        <f t="shared" si="1"/>
        <v>24</v>
      </c>
    </row>
    <row r="45" spans="1:10" s="1" customFormat="1" x14ac:dyDescent="0.35">
      <c r="A45" s="1" t="s">
        <v>440</v>
      </c>
      <c r="B45" s="1" t="s">
        <v>348</v>
      </c>
      <c r="C45" s="1">
        <v>1930</v>
      </c>
      <c r="D45" s="1">
        <v>1972</v>
      </c>
      <c r="E45" s="1">
        <v>1957</v>
      </c>
      <c r="G45" s="1">
        <v>1</v>
      </c>
      <c r="H45" s="1">
        <v>24</v>
      </c>
      <c r="I45" s="1">
        <f t="shared" si="0"/>
        <v>27</v>
      </c>
      <c r="J45" s="1">
        <f t="shared" si="1"/>
        <v>15</v>
      </c>
    </row>
    <row r="46" spans="1:10" s="1" customFormat="1" x14ac:dyDescent="0.35">
      <c r="A46" s="1" t="s">
        <v>441</v>
      </c>
      <c r="B46" s="1" t="s">
        <v>348</v>
      </c>
      <c r="C46" s="1">
        <v>1931</v>
      </c>
      <c r="D46" s="1">
        <v>1972</v>
      </c>
      <c r="E46" s="1">
        <v>1957</v>
      </c>
      <c r="G46" s="1">
        <v>1</v>
      </c>
      <c r="H46" s="1">
        <v>26</v>
      </c>
      <c r="I46" s="1">
        <f t="shared" si="0"/>
        <v>26</v>
      </c>
      <c r="J46" s="1">
        <f t="shared" si="1"/>
        <v>15</v>
      </c>
    </row>
    <row r="47" spans="1:10" s="1" customFormat="1" x14ac:dyDescent="0.35">
      <c r="A47" s="1" t="s">
        <v>442</v>
      </c>
      <c r="B47" s="1" t="s">
        <v>348</v>
      </c>
      <c r="C47" s="1">
        <v>1925</v>
      </c>
      <c r="D47" s="1">
        <v>1973</v>
      </c>
      <c r="E47" s="1">
        <v>1958</v>
      </c>
      <c r="G47" s="1">
        <v>0</v>
      </c>
      <c r="H47" s="1">
        <v>34</v>
      </c>
      <c r="I47" s="1">
        <f t="shared" si="0"/>
        <v>33</v>
      </c>
      <c r="J47" s="1">
        <f t="shared" si="1"/>
        <v>15</v>
      </c>
    </row>
    <row r="48" spans="1:10" s="1" customFormat="1" x14ac:dyDescent="0.35">
      <c r="A48" s="1" t="s">
        <v>443</v>
      </c>
      <c r="B48" s="1" t="s">
        <v>348</v>
      </c>
      <c r="C48" s="1">
        <v>1929</v>
      </c>
      <c r="D48" s="1">
        <v>1973</v>
      </c>
      <c r="E48" s="1">
        <v>1958</v>
      </c>
      <c r="G48" s="1">
        <v>0</v>
      </c>
      <c r="H48" s="1">
        <v>23</v>
      </c>
      <c r="I48" s="1">
        <f t="shared" si="0"/>
        <v>29</v>
      </c>
      <c r="J48" s="1">
        <f t="shared" si="1"/>
        <v>15</v>
      </c>
    </row>
    <row r="49" spans="1:10" s="1" customFormat="1" x14ac:dyDescent="0.35">
      <c r="A49" s="1" t="s">
        <v>444</v>
      </c>
      <c r="B49" s="1" t="s">
        <v>348</v>
      </c>
      <c r="C49" s="1">
        <v>1940</v>
      </c>
      <c r="D49" s="1">
        <v>1973</v>
      </c>
      <c r="E49" s="1">
        <v>1962</v>
      </c>
      <c r="G49" s="1">
        <v>1</v>
      </c>
      <c r="H49" s="1">
        <v>24</v>
      </c>
      <c r="I49" s="1">
        <f t="shared" si="0"/>
        <v>22</v>
      </c>
      <c r="J49" s="1">
        <f t="shared" si="1"/>
        <v>11</v>
      </c>
    </row>
    <row r="50" spans="1:10" s="1" customFormat="1" x14ac:dyDescent="0.35">
      <c r="A50" s="1" t="s">
        <v>445</v>
      </c>
      <c r="B50" s="1" t="s">
        <v>348</v>
      </c>
      <c r="C50" s="1">
        <v>1924</v>
      </c>
      <c r="D50" s="1">
        <v>1974</v>
      </c>
      <c r="E50" s="1">
        <v>1967</v>
      </c>
      <c r="G50" s="1">
        <v>0</v>
      </c>
      <c r="H50" s="1">
        <v>28</v>
      </c>
      <c r="I50" s="1">
        <f t="shared" si="0"/>
        <v>43</v>
      </c>
      <c r="J50" s="1">
        <f t="shared" si="1"/>
        <v>7</v>
      </c>
    </row>
    <row r="51" spans="1:10" s="1" customFormat="1" x14ac:dyDescent="0.35">
      <c r="A51" s="1" t="s">
        <v>446</v>
      </c>
      <c r="B51" s="1" t="s">
        <v>348</v>
      </c>
      <c r="C51" s="1">
        <v>1918</v>
      </c>
      <c r="D51" s="1">
        <v>1974</v>
      </c>
      <c r="E51" s="1">
        <v>1962</v>
      </c>
      <c r="F51" s="1">
        <v>1984</v>
      </c>
      <c r="G51" s="1">
        <v>0</v>
      </c>
      <c r="H51" s="1">
        <v>21</v>
      </c>
      <c r="I51" s="1">
        <f t="shared" si="0"/>
        <v>44</v>
      </c>
      <c r="J51" s="1">
        <f t="shared" si="1"/>
        <v>12</v>
      </c>
    </row>
    <row r="52" spans="1:10" s="1" customFormat="1" x14ac:dyDescent="0.35">
      <c r="A52" s="1" t="s">
        <v>447</v>
      </c>
      <c r="B52" s="1" t="s">
        <v>348</v>
      </c>
      <c r="C52" s="1">
        <v>1922</v>
      </c>
      <c r="D52" s="1">
        <v>1975</v>
      </c>
      <c r="E52" s="1">
        <v>1952</v>
      </c>
      <c r="G52" s="1">
        <v>1</v>
      </c>
      <c r="H52" s="1">
        <v>24</v>
      </c>
      <c r="I52" s="1">
        <f t="shared" si="0"/>
        <v>30</v>
      </c>
      <c r="J52" s="1">
        <f t="shared" si="1"/>
        <v>23</v>
      </c>
    </row>
    <row r="53" spans="1:10" s="1" customFormat="1" x14ac:dyDescent="0.35">
      <c r="A53" s="1" t="s">
        <v>448</v>
      </c>
      <c r="B53" s="1" t="s">
        <v>348</v>
      </c>
      <c r="C53" s="1">
        <v>1926</v>
      </c>
      <c r="D53" s="1">
        <v>1975</v>
      </c>
      <c r="E53" s="1">
        <v>1952</v>
      </c>
      <c r="G53" s="1">
        <v>1</v>
      </c>
      <c r="H53" s="1">
        <v>24</v>
      </c>
      <c r="I53" s="1">
        <f t="shared" si="0"/>
        <v>26</v>
      </c>
      <c r="J53" s="1">
        <f t="shared" si="1"/>
        <v>23</v>
      </c>
    </row>
    <row r="54" spans="1:10" s="1" customFormat="1" x14ac:dyDescent="0.35">
      <c r="A54" s="1" t="s">
        <v>449</v>
      </c>
      <c r="B54" s="1" t="s">
        <v>348</v>
      </c>
      <c r="C54" s="1">
        <v>1917</v>
      </c>
      <c r="D54" s="1">
        <v>1975</v>
      </c>
      <c r="E54" s="1">
        <v>1950</v>
      </c>
      <c r="F54" s="1">
        <v>1986</v>
      </c>
      <c r="G54" s="1">
        <v>1</v>
      </c>
      <c r="H54" s="1">
        <v>29</v>
      </c>
      <c r="I54" s="1">
        <f t="shared" si="0"/>
        <v>33</v>
      </c>
      <c r="J54" s="1">
        <f t="shared" si="1"/>
        <v>25</v>
      </c>
    </row>
    <row r="55" spans="1:10" s="1" customFormat="1" x14ac:dyDescent="0.35">
      <c r="A55" s="1" t="s">
        <v>450</v>
      </c>
      <c r="B55" s="1" t="s">
        <v>348</v>
      </c>
      <c r="C55" s="1">
        <v>1931</v>
      </c>
      <c r="D55" s="1">
        <v>1976</v>
      </c>
      <c r="E55" s="1">
        <v>1974</v>
      </c>
      <c r="G55" s="1">
        <v>0</v>
      </c>
      <c r="H55" s="1">
        <v>25</v>
      </c>
      <c r="I55" s="1">
        <f t="shared" si="0"/>
        <v>43</v>
      </c>
      <c r="J55" s="1">
        <f t="shared" si="1"/>
        <v>2</v>
      </c>
    </row>
    <row r="56" spans="1:10" s="1" customFormat="1" x14ac:dyDescent="0.35">
      <c r="A56" s="1" t="s">
        <v>451</v>
      </c>
      <c r="B56" s="1" t="s">
        <v>348</v>
      </c>
      <c r="C56" s="1">
        <v>1936</v>
      </c>
      <c r="D56" s="1">
        <v>1976</v>
      </c>
      <c r="E56" s="1">
        <v>1974</v>
      </c>
      <c r="G56" s="1">
        <v>0</v>
      </c>
      <c r="H56" s="1">
        <v>26</v>
      </c>
      <c r="I56" s="1">
        <f t="shared" si="0"/>
        <v>38</v>
      </c>
      <c r="J56" s="1">
        <f t="shared" si="1"/>
        <v>2</v>
      </c>
    </row>
    <row r="57" spans="1:10" s="1" customFormat="1" x14ac:dyDescent="0.35">
      <c r="A57" s="1" t="s">
        <v>452</v>
      </c>
      <c r="B57" s="1" t="s">
        <v>348</v>
      </c>
      <c r="C57" s="1">
        <v>1905</v>
      </c>
      <c r="D57" s="1">
        <v>1977</v>
      </c>
      <c r="E57" s="1">
        <v>1968</v>
      </c>
      <c r="F57" s="1">
        <v>1996</v>
      </c>
      <c r="G57" s="1">
        <v>1</v>
      </c>
      <c r="H57" s="1">
        <v>25</v>
      </c>
      <c r="I57" s="1">
        <f t="shared" si="0"/>
        <v>63</v>
      </c>
      <c r="J57" s="1">
        <f t="shared" si="1"/>
        <v>9</v>
      </c>
    </row>
    <row r="58" spans="1:10" s="1" customFormat="1" x14ac:dyDescent="0.35">
      <c r="A58" s="1" t="s">
        <v>453</v>
      </c>
      <c r="B58" s="1" t="s">
        <v>348</v>
      </c>
      <c r="C58" s="1">
        <v>1899</v>
      </c>
      <c r="D58" s="1">
        <v>1977</v>
      </c>
      <c r="E58" s="1">
        <v>1932</v>
      </c>
      <c r="F58" s="1">
        <v>1980</v>
      </c>
      <c r="G58" s="1">
        <v>1</v>
      </c>
      <c r="H58" s="1">
        <v>23</v>
      </c>
      <c r="I58" s="1">
        <f t="shared" si="0"/>
        <v>33</v>
      </c>
      <c r="J58" s="1">
        <f t="shared" si="1"/>
        <v>45</v>
      </c>
    </row>
    <row r="59" spans="1:10" s="1" customFormat="1" x14ac:dyDescent="0.35">
      <c r="A59" s="1" t="s">
        <v>454</v>
      </c>
      <c r="B59" s="1" t="s">
        <v>348</v>
      </c>
      <c r="C59" s="1">
        <v>1894</v>
      </c>
      <c r="D59" s="1">
        <v>1978</v>
      </c>
      <c r="E59" s="1">
        <v>1938</v>
      </c>
      <c r="F59" s="1">
        <v>1984</v>
      </c>
      <c r="G59" s="1">
        <v>0</v>
      </c>
      <c r="H59" s="1">
        <v>29</v>
      </c>
      <c r="I59" s="1">
        <f t="shared" si="0"/>
        <v>44</v>
      </c>
      <c r="J59" s="1">
        <f t="shared" si="1"/>
        <v>40</v>
      </c>
    </row>
    <row r="60" spans="1:10" s="1" customFormat="1" x14ac:dyDescent="0.35">
      <c r="A60" s="1" t="s">
        <v>455</v>
      </c>
      <c r="B60" s="1" t="s">
        <v>348</v>
      </c>
      <c r="C60" s="1">
        <v>1933</v>
      </c>
      <c r="D60" s="1">
        <v>1978</v>
      </c>
      <c r="E60" s="1">
        <v>1965</v>
      </c>
      <c r="G60" s="1">
        <v>0</v>
      </c>
      <c r="H60" s="1">
        <v>29</v>
      </c>
      <c r="I60" s="1">
        <f t="shared" si="0"/>
        <v>32</v>
      </c>
      <c r="J60" s="1">
        <f t="shared" si="1"/>
        <v>13</v>
      </c>
    </row>
    <row r="61" spans="1:10" s="1" customFormat="1" x14ac:dyDescent="0.35">
      <c r="A61" s="1" t="s">
        <v>456</v>
      </c>
      <c r="B61" s="1" t="s">
        <v>348</v>
      </c>
      <c r="C61" s="1">
        <v>1936</v>
      </c>
      <c r="D61" s="1">
        <v>1978</v>
      </c>
      <c r="E61" s="1">
        <v>1965</v>
      </c>
      <c r="G61" s="1">
        <v>0</v>
      </c>
      <c r="H61" s="1">
        <v>26</v>
      </c>
      <c r="I61" s="1">
        <f t="shared" si="0"/>
        <v>29</v>
      </c>
      <c r="J61" s="1">
        <f t="shared" si="1"/>
        <v>13</v>
      </c>
    </row>
    <row r="62" spans="1:10" s="1" customFormat="1" x14ac:dyDescent="0.35">
      <c r="A62" s="1" t="s">
        <v>457</v>
      </c>
      <c r="B62" s="1" t="s">
        <v>348</v>
      </c>
      <c r="C62" s="1">
        <v>1932</v>
      </c>
      <c r="D62" s="1">
        <v>1979</v>
      </c>
      <c r="E62" s="1">
        <v>1964</v>
      </c>
      <c r="G62" s="1">
        <v>1</v>
      </c>
      <c r="H62" s="1">
        <v>27</v>
      </c>
      <c r="I62" s="1">
        <f t="shared" si="0"/>
        <v>32</v>
      </c>
      <c r="J62" s="1">
        <f t="shared" si="1"/>
        <v>15</v>
      </c>
    </row>
    <row r="63" spans="1:10" s="1" customFormat="1" x14ac:dyDescent="0.35">
      <c r="A63" s="1" t="s">
        <v>458</v>
      </c>
      <c r="B63" s="1" t="s">
        <v>348</v>
      </c>
      <c r="C63" s="1">
        <v>1926</v>
      </c>
      <c r="D63" s="1">
        <v>1979</v>
      </c>
      <c r="E63" s="1">
        <v>1968</v>
      </c>
      <c r="F63" s="1">
        <v>1996</v>
      </c>
      <c r="G63" s="1">
        <v>1</v>
      </c>
      <c r="H63" s="1">
        <v>26</v>
      </c>
      <c r="I63" s="1">
        <f t="shared" si="0"/>
        <v>42</v>
      </c>
      <c r="J63" s="1">
        <f t="shared" si="1"/>
        <v>11</v>
      </c>
    </row>
    <row r="64" spans="1:10" s="1" customFormat="1" x14ac:dyDescent="0.35">
      <c r="A64" s="1" t="s">
        <v>459</v>
      </c>
      <c r="B64" s="1" t="s">
        <v>348</v>
      </c>
      <c r="C64" s="1">
        <v>1933</v>
      </c>
      <c r="D64" s="1">
        <v>1979</v>
      </c>
      <c r="E64" s="1">
        <v>1967</v>
      </c>
      <c r="G64" s="1">
        <v>1</v>
      </c>
      <c r="H64" s="1">
        <v>24</v>
      </c>
      <c r="I64" s="1">
        <f t="shared" si="0"/>
        <v>34</v>
      </c>
      <c r="J64" s="1">
        <f t="shared" si="1"/>
        <v>12</v>
      </c>
    </row>
  </sheetData>
  <mergeCells count="5">
    <mergeCell ref="N25:O25"/>
    <mergeCell ref="P25:Q25"/>
    <mergeCell ref="N1:O1"/>
    <mergeCell ref="P1:Q1"/>
    <mergeCell ref="N5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96</v>
      </c>
      <c r="B2" s="1" t="s">
        <v>3</v>
      </c>
      <c r="C2" s="1">
        <v>1926</v>
      </c>
      <c r="D2" s="1">
        <v>1980</v>
      </c>
      <c r="E2" s="1">
        <v>1960</v>
      </c>
      <c r="G2" s="1">
        <v>0</v>
      </c>
      <c r="H2" s="1">
        <v>26</v>
      </c>
      <c r="I2" s="1">
        <f t="shared" ref="I2:I65" si="0">E2-C2</f>
        <v>34</v>
      </c>
      <c r="J2" s="1">
        <f t="shared" ref="J2:J65" si="1">D2-E2</f>
        <v>20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1994</v>
      </c>
      <c r="AJ2" s="1">
        <f>COUNTIFS($D$2:$D$1000, "=" &amp; $AI2, $B$2:$B$1000, "=" &amp; "Chemistry")</f>
        <v>0</v>
      </c>
      <c r="AK2" s="1">
        <f>COUNTIFS($D$2:$D$1000, "=" &amp; $AI2, $B$2:$B$1000, "=" &amp; "Medicine")</f>
        <v>0</v>
      </c>
      <c r="AL2" s="1">
        <f>COUNTIFS($D$2:$D$1000, "=" &amp; $AI2, $B$2:$B$1000, "=" &amp; "Physics")</f>
        <v>0</v>
      </c>
      <c r="AM2" s="1">
        <f t="shared" ref="AM2:AM16" si="2">AVERAGE(AJ2:AL2)</f>
        <v>0</v>
      </c>
    </row>
    <row r="3" spans="1:40" s="1" customFormat="1" x14ac:dyDescent="0.35">
      <c r="A3" s="1" t="s">
        <v>97</v>
      </c>
      <c r="B3" s="1" t="s">
        <v>3</v>
      </c>
      <c r="C3" s="1">
        <v>1932</v>
      </c>
      <c r="D3" s="1">
        <v>1980</v>
      </c>
      <c r="E3" s="1">
        <v>1966</v>
      </c>
      <c r="G3" s="1">
        <v>0</v>
      </c>
      <c r="H3" s="1">
        <v>25</v>
      </c>
      <c r="I3" s="1">
        <f t="shared" si="0"/>
        <v>34</v>
      </c>
      <c r="J3" s="1">
        <f t="shared" si="1"/>
        <v>14</v>
      </c>
      <c r="N3" s="1">
        <f>AVERAGE(I2:I10)</f>
        <v>38</v>
      </c>
      <c r="O3" s="1">
        <f>STDEV(I2:I10)</f>
        <v>7.5166481891864541</v>
      </c>
      <c r="P3" s="1">
        <f>AVERAGE(H2:H1000)</f>
        <v>27.153846153846153</v>
      </c>
      <c r="Q3" s="1">
        <f>STDEV(H2:H1000)</f>
        <v>3.0681364928017052</v>
      </c>
      <c r="AI3" s="1">
        <v>1995</v>
      </c>
      <c r="AJ3" s="1">
        <f>COUNTIFS($D$2:$D$1000, "=" &amp; $AI3, $B$2:$B$1000, "=" &amp; "Chemistry")</f>
        <v>0</v>
      </c>
      <c r="AK3" s="1">
        <f>COUNTIFS($D$2:$D$1000, "=" &amp; $AI3, $B$2:$B$1000, "=" &amp; "Medicine")</f>
        <v>0</v>
      </c>
      <c r="AL3" s="1">
        <f>COUNTIFS($D$2:$D$1000, "=" &amp; $AI3, $B$2:$B$1000, "=" &amp; "Physics")</f>
        <v>0</v>
      </c>
      <c r="AM3" s="1">
        <f t="shared" si="2"/>
        <v>0</v>
      </c>
    </row>
    <row r="4" spans="1:40" s="1" customFormat="1" x14ac:dyDescent="0.35">
      <c r="A4" s="1" t="s">
        <v>98</v>
      </c>
      <c r="B4" s="1" t="s">
        <v>3</v>
      </c>
      <c r="C4" s="1">
        <v>1918</v>
      </c>
      <c r="D4" s="1">
        <v>1981</v>
      </c>
      <c r="E4" s="1">
        <v>1952</v>
      </c>
      <c r="F4" s="1">
        <v>1998</v>
      </c>
      <c r="G4" s="1">
        <v>1</v>
      </c>
      <c r="H4" s="1">
        <v>30</v>
      </c>
      <c r="I4" s="1">
        <f t="shared" si="0"/>
        <v>34</v>
      </c>
      <c r="J4" s="1">
        <f t="shared" si="1"/>
        <v>29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1996</v>
      </c>
      <c r="AJ4" s="1">
        <f>COUNTIFS($D$2:$D$1000, "=" &amp; $AI4, $B$2:$B$1000, "=" &amp; "Chemistry")</f>
        <v>0</v>
      </c>
      <c r="AK4" s="1">
        <f>COUNTIFS($D$2:$D$1000, "=" &amp; $AI4, $B$2:$B$1000, "=" &amp; "Medicine")</f>
        <v>0</v>
      </c>
      <c r="AL4" s="1">
        <f>COUNTIFS($D$2:$D$1000, "=" &amp; $AI4, $B$2:$B$1000, "=" &amp; "Physics")</f>
        <v>0</v>
      </c>
      <c r="AM4" s="1">
        <f t="shared" si="2"/>
        <v>0</v>
      </c>
    </row>
    <row r="5" spans="1:40" s="1" customFormat="1" x14ac:dyDescent="0.35">
      <c r="A5" s="1" t="s">
        <v>99</v>
      </c>
      <c r="B5" s="1" t="s">
        <v>3</v>
      </c>
      <c r="C5" s="1">
        <v>1937</v>
      </c>
      <c r="D5" s="1">
        <v>1981</v>
      </c>
      <c r="E5" s="1">
        <v>1964</v>
      </c>
      <c r="G5" s="1">
        <v>1</v>
      </c>
      <c r="H5" s="1">
        <v>25</v>
      </c>
      <c r="I5" s="1">
        <f t="shared" si="0"/>
        <v>27</v>
      </c>
      <c r="J5" s="1">
        <f t="shared" si="1"/>
        <v>17</v>
      </c>
      <c r="N5" s="4" t="s">
        <v>559</v>
      </c>
      <c r="O5" s="4"/>
      <c r="P5" s="1" t="s">
        <v>560</v>
      </c>
      <c r="S5" s="1">
        <v>1980</v>
      </c>
      <c r="T5" s="1">
        <f>COUNTIFS($D$2:$D$1000, "=" &amp; S5, $B$2:$B$1000, "=" &amp; "Chemistry")</f>
        <v>2</v>
      </c>
      <c r="U5" s="1">
        <f>COUNTIFS($D$2:$D$1000, "=" &amp; $S5, $B$2:$B$1000, "=" &amp; "Medicine")</f>
        <v>3</v>
      </c>
      <c r="V5" s="1">
        <f>COUNTIFS($D$2:$D$1000, "=" &amp; $S5, $B$2:$B$1000, "=" &amp; "Physics")</f>
        <v>2</v>
      </c>
      <c r="W5" s="1">
        <f>AVERAGE(T5:V5)</f>
        <v>2.3333333333333335</v>
      </c>
      <c r="AI5" s="1">
        <v>1997</v>
      </c>
      <c r="AJ5" s="1">
        <f>COUNTIFS($D$2:$D$1000, "=" &amp; $AI5, $B$2:$B$1000, "=" &amp; "Chemistry")</f>
        <v>0</v>
      </c>
      <c r="AK5" s="1">
        <f>COUNTIFS($D$2:$D$1000, "=" &amp; $AI5, $B$2:$B$1000, "=" &amp; "Medicine")</f>
        <v>0</v>
      </c>
      <c r="AL5" s="1">
        <f>COUNTIFS($D$2:$D$1000, "=" &amp; $AI5, $B$2:$B$1000, "=" &amp; "Physics")</f>
        <v>0</v>
      </c>
      <c r="AM5" s="1">
        <f t="shared" si="2"/>
        <v>0</v>
      </c>
    </row>
    <row r="6" spans="1:40" s="1" customFormat="1" x14ac:dyDescent="0.35">
      <c r="A6" s="1" t="s">
        <v>100</v>
      </c>
      <c r="B6" s="1" t="s">
        <v>3</v>
      </c>
      <c r="C6" s="1">
        <v>1926</v>
      </c>
      <c r="D6" s="1">
        <v>1982</v>
      </c>
      <c r="E6" s="1">
        <v>1971</v>
      </c>
      <c r="G6" s="1">
        <v>0</v>
      </c>
      <c r="H6" s="1">
        <v>27</v>
      </c>
      <c r="I6" s="1">
        <f t="shared" si="0"/>
        <v>45</v>
      </c>
      <c r="J6" s="1">
        <f t="shared" si="1"/>
        <v>11</v>
      </c>
      <c r="N6" s="1" t="s">
        <v>539</v>
      </c>
      <c r="O6" s="1" t="s">
        <v>557</v>
      </c>
      <c r="P6" s="1">
        <f>AVERAGE(W5:W14)</f>
        <v>2.1666666666666665</v>
      </c>
      <c r="S6" s="1">
        <v>1981</v>
      </c>
      <c r="T6" s="1">
        <f t="shared" ref="T6:T14" si="3">COUNTIFS($D$2:$D$1000, "=" &amp; S6, $B$2:$B$1000, "=" &amp; "Chemistry")</f>
        <v>2</v>
      </c>
      <c r="U6" s="1">
        <f t="shared" ref="U6:U14" si="4">COUNTIFS($D$2:$D$1000, "=" &amp; $S6, $B$2:$B$1000, "=" &amp; "Medicine")</f>
        <v>3</v>
      </c>
      <c r="V6" s="1">
        <f t="shared" ref="V6:V14" si="5">COUNTIFS($D$2:$D$1000, "=" &amp; $S6, $B$2:$B$1000, "=" &amp; "Physics")</f>
        <v>3</v>
      </c>
      <c r="W6" s="1">
        <f t="shared" ref="W6:W14" si="6">AVERAGE(T6:V6)</f>
        <v>2.6666666666666665</v>
      </c>
      <c r="AI6" s="1">
        <v>1998</v>
      </c>
      <c r="AJ6" s="1">
        <f>COUNTIFS($D$2:$D$1000, "=" &amp; $AI6, $B$2:$B$1000, "=" &amp; "Chemistry")</f>
        <v>0</v>
      </c>
      <c r="AK6" s="1">
        <f>COUNTIFS($D$2:$D$1000, "=" &amp; $AI6, $B$2:$B$1000, "=" &amp; "Medicine")</f>
        <v>0</v>
      </c>
      <c r="AL6" s="1">
        <f>COUNTIFS($D$2:$D$1000, "=" &amp; $AI6, $B$2:$B$1000, "=" &amp; "Physics")</f>
        <v>0</v>
      </c>
      <c r="AM6" s="1">
        <f t="shared" si="2"/>
        <v>0</v>
      </c>
    </row>
    <row r="7" spans="1:40" s="1" customFormat="1" x14ac:dyDescent="0.35">
      <c r="A7" s="1" t="s">
        <v>101</v>
      </c>
      <c r="B7" s="1" t="s">
        <v>3</v>
      </c>
      <c r="C7" s="1">
        <v>1915</v>
      </c>
      <c r="D7" s="1">
        <v>1983</v>
      </c>
      <c r="E7" s="1">
        <v>1964</v>
      </c>
      <c r="G7" s="1">
        <v>0</v>
      </c>
      <c r="H7" s="1">
        <v>25</v>
      </c>
      <c r="I7" s="1">
        <f t="shared" si="0"/>
        <v>49</v>
      </c>
      <c r="J7" s="1">
        <f t="shared" si="1"/>
        <v>19</v>
      </c>
      <c r="N7" s="1">
        <f>AVERAGE(J2:J1000)</f>
        <v>18.892307692307693</v>
      </c>
      <c r="O7" s="1">
        <f>STDEV(J2:J1000)</f>
        <v>11.234883005792547</v>
      </c>
      <c r="S7" s="1">
        <v>1982</v>
      </c>
      <c r="T7" s="1">
        <f t="shared" si="3"/>
        <v>1</v>
      </c>
      <c r="U7" s="1">
        <f t="shared" si="4"/>
        <v>3</v>
      </c>
      <c r="V7" s="1">
        <f t="shared" si="5"/>
        <v>1</v>
      </c>
      <c r="W7" s="1">
        <f t="shared" si="6"/>
        <v>1.6666666666666667</v>
      </c>
      <c r="AI7" s="1">
        <v>1999</v>
      </c>
      <c r="AJ7" s="1">
        <f>COUNTIFS($D$2:$D$1000, "=" &amp; $AI7, $B$2:$B$1000, "=" &amp; "Chemistry")</f>
        <v>0</v>
      </c>
      <c r="AK7" s="1">
        <f>COUNTIFS($D$2:$D$1000, "=" &amp; $AI7, $B$2:$B$1000, "=" &amp; "Medicine")</f>
        <v>0</v>
      </c>
      <c r="AL7" s="1">
        <f>COUNTIFS($D$2:$D$1000, "=" &amp; $AI7, $B$2:$B$1000, "=" &amp; "Physics")</f>
        <v>0</v>
      </c>
      <c r="AM7" s="1">
        <f t="shared" si="2"/>
        <v>0</v>
      </c>
    </row>
    <row r="8" spans="1:40" s="1" customFormat="1" x14ac:dyDescent="0.35">
      <c r="A8" s="1" t="s">
        <v>102</v>
      </c>
      <c r="B8" s="1" t="s">
        <v>3</v>
      </c>
      <c r="C8" s="1">
        <v>1921</v>
      </c>
      <c r="D8" s="1">
        <v>1984</v>
      </c>
      <c r="E8" s="1">
        <v>1969</v>
      </c>
      <c r="G8" s="1">
        <v>0</v>
      </c>
      <c r="H8" s="1">
        <v>28</v>
      </c>
      <c r="I8" s="1">
        <f t="shared" si="0"/>
        <v>48</v>
      </c>
      <c r="J8" s="1">
        <f t="shared" si="1"/>
        <v>15</v>
      </c>
      <c r="S8" s="1">
        <v>1983</v>
      </c>
      <c r="T8" s="1">
        <f t="shared" si="3"/>
        <v>1</v>
      </c>
      <c r="U8" s="1">
        <f t="shared" si="4"/>
        <v>1</v>
      </c>
      <c r="V8" s="1">
        <f t="shared" si="5"/>
        <v>2</v>
      </c>
      <c r="W8" s="1">
        <f t="shared" si="6"/>
        <v>1.3333333333333333</v>
      </c>
      <c r="AI8" s="1">
        <v>2000</v>
      </c>
      <c r="AJ8" s="1">
        <f>COUNTIFS($D$2:$D$1000, "=" &amp; $AI8, $B$2:$B$1000, "=" &amp; "Chemistry")</f>
        <v>0</v>
      </c>
      <c r="AK8" s="1">
        <f>COUNTIFS($D$2:$D$1000, "=" &amp; $AI8, $B$2:$B$1000, "=" &amp; "Medicine")</f>
        <v>0</v>
      </c>
      <c r="AL8" s="1">
        <f>COUNTIFS($D$2:$D$1000, "=" &amp; $AI8, $B$2:$B$1000, "=" &amp; "Physics")</f>
        <v>0</v>
      </c>
      <c r="AM8" s="1">
        <f t="shared" si="2"/>
        <v>0</v>
      </c>
      <c r="AN8" s="1">
        <f>AVERAGE(AM8:AM17)</f>
        <v>0</v>
      </c>
    </row>
    <row r="9" spans="1:40" s="1" customFormat="1" x14ac:dyDescent="0.35">
      <c r="A9" s="1" t="s">
        <v>103</v>
      </c>
      <c r="B9" s="1" t="s">
        <v>3</v>
      </c>
      <c r="C9" s="1">
        <v>1917</v>
      </c>
      <c r="D9" s="1">
        <v>1985</v>
      </c>
      <c r="E9" s="1">
        <v>1953</v>
      </c>
      <c r="G9" s="1">
        <v>1</v>
      </c>
      <c r="H9" s="1">
        <v>37</v>
      </c>
      <c r="I9" s="1">
        <f t="shared" si="0"/>
        <v>36</v>
      </c>
      <c r="J9" s="1">
        <f t="shared" si="1"/>
        <v>32</v>
      </c>
      <c r="S9" s="1">
        <v>1984</v>
      </c>
      <c r="T9" s="1">
        <f t="shared" si="3"/>
        <v>1</v>
      </c>
      <c r="U9" s="1">
        <f t="shared" si="4"/>
        <v>3</v>
      </c>
      <c r="V9" s="1">
        <f t="shared" si="5"/>
        <v>2</v>
      </c>
      <c r="W9" s="1">
        <f t="shared" si="6"/>
        <v>2</v>
      </c>
      <c r="AI9" s="1">
        <v>2001</v>
      </c>
      <c r="AJ9" s="1">
        <f>COUNTIFS($D$2:$D$1000, "=" &amp; $AI9, $B$2:$B$1000, "=" &amp; "Chemistry")</f>
        <v>0</v>
      </c>
      <c r="AK9" s="1">
        <f>COUNTIFS($D$2:$D$1000, "=" &amp; $AI9, $B$2:$B$1000, "=" &amp; "Medicine")</f>
        <v>0</v>
      </c>
      <c r="AL9" s="1">
        <f>COUNTIFS($D$2:$D$1000, "=" &amp; $AI9, $B$2:$B$1000, "=" &amp; "Physics")</f>
        <v>0</v>
      </c>
      <c r="AM9" s="1">
        <f t="shared" si="2"/>
        <v>0</v>
      </c>
    </row>
    <row r="10" spans="1:40" s="1" customFormat="1" x14ac:dyDescent="0.35">
      <c r="A10" s="1" t="s">
        <v>104</v>
      </c>
      <c r="B10" s="1" t="s">
        <v>3</v>
      </c>
      <c r="C10" s="1">
        <v>1918</v>
      </c>
      <c r="D10" s="1">
        <v>1985</v>
      </c>
      <c r="E10" s="1">
        <v>1953</v>
      </c>
      <c r="G10" s="1">
        <v>1</v>
      </c>
      <c r="H10" s="1">
        <v>25</v>
      </c>
      <c r="I10" s="1">
        <f t="shared" si="0"/>
        <v>35</v>
      </c>
      <c r="J10" s="1">
        <f t="shared" si="1"/>
        <v>32</v>
      </c>
      <c r="S10" s="1">
        <v>1985</v>
      </c>
      <c r="T10" s="1">
        <f t="shared" si="3"/>
        <v>2</v>
      </c>
      <c r="U10" s="1">
        <f t="shared" si="4"/>
        <v>2</v>
      </c>
      <c r="V10" s="1">
        <f t="shared" si="5"/>
        <v>1</v>
      </c>
      <c r="W10" s="1">
        <f t="shared" si="6"/>
        <v>1.6666666666666667</v>
      </c>
      <c r="AI10" s="1">
        <v>2002</v>
      </c>
      <c r="AJ10" s="1">
        <f>COUNTIFS($D$2:$D$1000, "=" &amp; $AI10, $B$2:$B$1000, "=" &amp; "Chemistry")</f>
        <v>0</v>
      </c>
      <c r="AK10" s="1">
        <f>COUNTIFS($D$2:$D$1000, "=" &amp; $AI10, $B$2:$B$1000, "=" &amp; "Medicine")</f>
        <v>0</v>
      </c>
      <c r="AL10" s="1">
        <f>COUNTIFS($D$2:$D$1000, "=" &amp; $AI10, $B$2:$B$1000, "=" &amp; "Physics")</f>
        <v>0</v>
      </c>
      <c r="AM10" s="1">
        <f t="shared" si="2"/>
        <v>0</v>
      </c>
    </row>
    <row r="11" spans="1:40" s="1" customFormat="1" x14ac:dyDescent="0.35">
      <c r="A11" s="1" t="s">
        <v>105</v>
      </c>
      <c r="B11" s="1" t="s">
        <v>3</v>
      </c>
      <c r="C11" s="1">
        <v>1932</v>
      </c>
      <c r="D11" s="1">
        <v>1986</v>
      </c>
      <c r="E11" s="1">
        <v>1967</v>
      </c>
      <c r="G11" s="1">
        <v>0</v>
      </c>
      <c r="H11" s="1">
        <v>26</v>
      </c>
      <c r="I11" s="1">
        <f t="shared" si="0"/>
        <v>35</v>
      </c>
      <c r="J11" s="1">
        <f t="shared" si="1"/>
        <v>19</v>
      </c>
      <c r="S11" s="1">
        <v>1986</v>
      </c>
      <c r="T11" s="1">
        <f t="shared" si="3"/>
        <v>3</v>
      </c>
      <c r="U11" s="1">
        <f t="shared" si="4"/>
        <v>2</v>
      </c>
      <c r="V11" s="1">
        <f t="shared" si="5"/>
        <v>3</v>
      </c>
      <c r="W11" s="1">
        <f t="shared" si="6"/>
        <v>2.6666666666666665</v>
      </c>
      <c r="AI11" s="1">
        <v>2003</v>
      </c>
      <c r="AJ11" s="1">
        <f>COUNTIFS($D$2:$D$1000, "=" &amp; $AI11, $B$2:$B$1000, "=" &amp; "Chemistry")</f>
        <v>0</v>
      </c>
      <c r="AK11" s="1">
        <f>COUNTIFS($D$2:$D$1000, "=" &amp; $AI11, $B$2:$B$1000, "=" &amp; "Medicine")</f>
        <v>0</v>
      </c>
      <c r="AL11" s="1">
        <f>COUNTIFS($D$2:$D$1000, "=" &amp; $AI11, $B$2:$B$1000, "=" &amp; "Physics")</f>
        <v>0</v>
      </c>
      <c r="AM11" s="1">
        <f t="shared" si="2"/>
        <v>0</v>
      </c>
    </row>
    <row r="12" spans="1:40" s="1" customFormat="1" x14ac:dyDescent="0.35">
      <c r="A12" s="1" t="s">
        <v>106</v>
      </c>
      <c r="B12" s="1" t="s">
        <v>3</v>
      </c>
      <c r="C12" s="1">
        <v>1936</v>
      </c>
      <c r="D12" s="1">
        <v>1986</v>
      </c>
      <c r="E12" s="1">
        <v>1967</v>
      </c>
      <c r="G12" s="1">
        <v>0</v>
      </c>
      <c r="H12" s="1">
        <v>29</v>
      </c>
      <c r="I12" s="1">
        <f t="shared" si="0"/>
        <v>31</v>
      </c>
      <c r="J12" s="1">
        <f t="shared" si="1"/>
        <v>19</v>
      </c>
      <c r="S12" s="1">
        <v>1987</v>
      </c>
      <c r="T12" s="1">
        <f t="shared" si="3"/>
        <v>3</v>
      </c>
      <c r="U12" s="1">
        <f t="shared" si="4"/>
        <v>1</v>
      </c>
      <c r="V12" s="1">
        <f t="shared" si="5"/>
        <v>2</v>
      </c>
      <c r="W12" s="1">
        <f t="shared" si="6"/>
        <v>2</v>
      </c>
      <c r="AI12" s="1">
        <v>2004</v>
      </c>
      <c r="AJ12" s="1">
        <f>COUNTIFS($D$2:$D$1000, "=" &amp; $AI12, $B$2:$B$1000, "=" &amp; "Chemistry")</f>
        <v>0</v>
      </c>
      <c r="AK12" s="1">
        <f>COUNTIFS($D$2:$D$1000, "=" &amp; $AI12, $B$2:$B$1000, "=" &amp; "Medicine")</f>
        <v>0</v>
      </c>
      <c r="AL12" s="1">
        <f>COUNTIFS($D$2:$D$1000, "=" &amp; $AI12, $B$2:$B$1000, "=" &amp; "Physics")</f>
        <v>0</v>
      </c>
      <c r="AM12" s="1">
        <f t="shared" si="2"/>
        <v>0</v>
      </c>
    </row>
    <row r="13" spans="1:40" s="1" customFormat="1" x14ac:dyDescent="0.35">
      <c r="A13" s="1" t="s">
        <v>107</v>
      </c>
      <c r="B13" s="1" t="s">
        <v>3</v>
      </c>
      <c r="C13" s="1">
        <v>1929</v>
      </c>
      <c r="D13" s="1">
        <v>1986</v>
      </c>
      <c r="E13" s="1">
        <v>1960</v>
      </c>
      <c r="G13" s="1">
        <v>0</v>
      </c>
      <c r="H13" s="1">
        <v>23</v>
      </c>
      <c r="I13" s="1">
        <f t="shared" si="0"/>
        <v>31</v>
      </c>
      <c r="J13" s="1">
        <f t="shared" si="1"/>
        <v>26</v>
      </c>
      <c r="S13" s="1">
        <v>1988</v>
      </c>
      <c r="T13" s="1">
        <f t="shared" si="3"/>
        <v>3</v>
      </c>
      <c r="U13" s="1">
        <f t="shared" si="4"/>
        <v>3</v>
      </c>
      <c r="V13" s="1">
        <f t="shared" si="5"/>
        <v>3</v>
      </c>
      <c r="W13" s="1">
        <f t="shared" si="6"/>
        <v>3</v>
      </c>
      <c r="AI13" s="1">
        <v>2005</v>
      </c>
      <c r="AJ13" s="1">
        <f>COUNTIFS($D$2:$D$1000, "=" &amp; $AI13, $B$2:$B$1000, "=" &amp; "Chemistry")</f>
        <v>0</v>
      </c>
      <c r="AK13" s="1">
        <f>COUNTIFS($D$2:$D$1000, "=" &amp; $AI13, $B$2:$B$1000, "=" &amp; "Medicine")</f>
        <v>0</v>
      </c>
      <c r="AL13" s="1">
        <f>COUNTIFS($D$2:$D$1000, "=" &amp; $AI13, $B$2:$B$1000, "=" &amp; "Physics")</f>
        <v>0</v>
      </c>
      <c r="AM13" s="1">
        <f t="shared" si="2"/>
        <v>0</v>
      </c>
    </row>
    <row r="14" spans="1:40" s="1" customFormat="1" x14ac:dyDescent="0.35">
      <c r="A14" s="1" t="s">
        <v>108</v>
      </c>
      <c r="B14" s="1" t="s">
        <v>3</v>
      </c>
      <c r="C14" s="1">
        <v>1919</v>
      </c>
      <c r="D14" s="1">
        <v>1987</v>
      </c>
      <c r="E14" s="1">
        <v>1978</v>
      </c>
      <c r="F14" s="1">
        <v>2001</v>
      </c>
      <c r="G14" s="1">
        <v>0</v>
      </c>
      <c r="H14" s="1">
        <v>28</v>
      </c>
      <c r="I14" s="1">
        <f t="shared" si="0"/>
        <v>59</v>
      </c>
      <c r="J14" s="1">
        <f t="shared" si="1"/>
        <v>9</v>
      </c>
      <c r="S14" s="1">
        <v>1989</v>
      </c>
      <c r="T14" s="1">
        <f t="shared" si="3"/>
        <v>2</v>
      </c>
      <c r="U14" s="1">
        <f t="shared" si="4"/>
        <v>2</v>
      </c>
      <c r="V14" s="1">
        <f t="shared" si="5"/>
        <v>3</v>
      </c>
      <c r="W14" s="1">
        <f t="shared" si="6"/>
        <v>2.3333333333333335</v>
      </c>
      <c r="AI14" s="1">
        <v>2006</v>
      </c>
      <c r="AJ14" s="1">
        <f>COUNTIFS($D$2:$D$1000, "=" &amp; $AI14, $B$2:$B$1000, "=" &amp; "Chemistry")</f>
        <v>0</v>
      </c>
      <c r="AK14" s="1">
        <f>COUNTIFS($D$2:$D$1000, "=" &amp; $AI14, $B$2:$B$1000, "=" &amp; "Medicine")</f>
        <v>0</v>
      </c>
      <c r="AL14" s="1">
        <f>COUNTIFS($D$2:$D$1000, "=" &amp; $AI14, $B$2:$B$1000, "=" &amp; "Physics")</f>
        <v>0</v>
      </c>
      <c r="AM14" s="1">
        <f t="shared" si="2"/>
        <v>0</v>
      </c>
    </row>
    <row r="15" spans="1:40" s="1" customFormat="1" x14ac:dyDescent="0.35">
      <c r="A15" s="1" t="s">
        <v>109</v>
      </c>
      <c r="B15" s="1" t="s">
        <v>3</v>
      </c>
      <c r="C15" s="1">
        <v>1939</v>
      </c>
      <c r="D15" s="1">
        <v>1987</v>
      </c>
      <c r="E15" s="1">
        <v>1969</v>
      </c>
      <c r="G15" s="1">
        <v>0</v>
      </c>
      <c r="H15" s="1">
        <v>24</v>
      </c>
      <c r="I15" s="1">
        <f t="shared" si="0"/>
        <v>30</v>
      </c>
      <c r="J15" s="1">
        <f t="shared" si="1"/>
        <v>18</v>
      </c>
      <c r="AI15" s="1">
        <v>2007</v>
      </c>
      <c r="AJ15" s="1">
        <f>COUNTIFS($D$2:$D$1000, "=" &amp; $AI15, $B$2:$B$1000, "=" &amp; "Chemistry")</f>
        <v>0</v>
      </c>
      <c r="AK15" s="1">
        <f>COUNTIFS($D$2:$D$1000, "=" &amp; $AI15, $B$2:$B$1000, "=" &amp; "Medicine")</f>
        <v>0</v>
      </c>
      <c r="AL15" s="1">
        <f>COUNTIFS($D$2:$D$1000, "=" &amp; $AI15, $B$2:$B$1000, "=" &amp; "Physics")</f>
        <v>0</v>
      </c>
      <c r="AM15" s="1">
        <f t="shared" si="2"/>
        <v>0</v>
      </c>
    </row>
    <row r="16" spans="1:40" s="1" customFormat="1" x14ac:dyDescent="0.35">
      <c r="A16" s="1" t="s">
        <v>110</v>
      </c>
      <c r="B16" s="1" t="s">
        <v>3</v>
      </c>
      <c r="C16" s="1">
        <v>1904</v>
      </c>
      <c r="D16" s="1">
        <v>1987</v>
      </c>
      <c r="E16" s="1">
        <v>1967</v>
      </c>
      <c r="F16" s="1">
        <v>1989</v>
      </c>
      <c r="G16" s="1">
        <v>0</v>
      </c>
      <c r="H16" s="1">
        <v>23</v>
      </c>
      <c r="I16" s="1">
        <f t="shared" si="0"/>
        <v>63</v>
      </c>
      <c r="J16" s="1">
        <f t="shared" si="1"/>
        <v>20</v>
      </c>
      <c r="AI16" s="1">
        <v>2008</v>
      </c>
      <c r="AJ16" s="1">
        <f>COUNTIFS($D$2:$D$1000, "=" &amp; $AI16, $B$2:$B$1000, "=" &amp; "Chemistry")</f>
        <v>0</v>
      </c>
      <c r="AK16" s="1">
        <f>COUNTIFS($D$2:$D$1000, "=" &amp; $AI16, $B$2:$B$1000, "=" &amp; "Medicine")</f>
        <v>0</v>
      </c>
      <c r="AL16" s="1">
        <f>COUNTIFS($D$2:$D$1000, "=" &amp; $AI16, $B$2:$B$1000, "=" &amp; "Physics")</f>
        <v>0</v>
      </c>
      <c r="AM16" s="1">
        <f t="shared" si="2"/>
        <v>0</v>
      </c>
    </row>
    <row r="17" spans="1:10" s="1" customFormat="1" x14ac:dyDescent="0.35">
      <c r="A17" s="1" t="s">
        <v>111</v>
      </c>
      <c r="B17" s="1" t="s">
        <v>3</v>
      </c>
      <c r="C17" s="1">
        <v>1943</v>
      </c>
      <c r="D17" s="1">
        <v>1988</v>
      </c>
      <c r="E17" s="1">
        <v>1983</v>
      </c>
      <c r="G17" s="1">
        <v>0</v>
      </c>
      <c r="H17" s="1">
        <v>31</v>
      </c>
      <c r="I17" s="1">
        <f t="shared" si="0"/>
        <v>40</v>
      </c>
      <c r="J17" s="1">
        <f t="shared" si="1"/>
        <v>5</v>
      </c>
    </row>
    <row r="18" spans="1:10" s="1" customFormat="1" x14ac:dyDescent="0.35">
      <c r="A18" s="1" t="s">
        <v>112</v>
      </c>
      <c r="B18" s="1" t="s">
        <v>3</v>
      </c>
      <c r="C18" s="1">
        <v>1937</v>
      </c>
      <c r="D18" s="1">
        <v>1988</v>
      </c>
      <c r="E18" s="1">
        <v>1983</v>
      </c>
      <c r="G18" s="1">
        <v>0</v>
      </c>
      <c r="H18" s="1">
        <v>26</v>
      </c>
      <c r="I18" s="1">
        <f t="shared" si="0"/>
        <v>46</v>
      </c>
      <c r="J18" s="1">
        <f t="shared" si="1"/>
        <v>5</v>
      </c>
    </row>
    <row r="19" spans="1:10" s="1" customFormat="1" x14ac:dyDescent="0.35">
      <c r="A19" s="1" t="s">
        <v>113</v>
      </c>
      <c r="B19" s="1" t="s">
        <v>3</v>
      </c>
      <c r="C19" s="1">
        <v>1948</v>
      </c>
      <c r="D19" s="1">
        <v>1988</v>
      </c>
      <c r="E19" s="1">
        <v>1982</v>
      </c>
      <c r="G19" s="1">
        <v>0</v>
      </c>
      <c r="H19" s="1">
        <v>29</v>
      </c>
      <c r="I19" s="1">
        <f t="shared" si="0"/>
        <v>34</v>
      </c>
      <c r="J19" s="1">
        <f t="shared" si="1"/>
        <v>6</v>
      </c>
    </row>
    <row r="20" spans="1:10" s="1" customFormat="1" x14ac:dyDescent="0.35">
      <c r="A20" s="1" t="s">
        <v>114</v>
      </c>
      <c r="B20" s="1" t="s">
        <v>3</v>
      </c>
      <c r="C20" s="1">
        <v>1939</v>
      </c>
      <c r="D20" s="1">
        <v>1989</v>
      </c>
      <c r="E20" s="1">
        <v>1982</v>
      </c>
      <c r="G20" s="1">
        <v>0</v>
      </c>
      <c r="H20" s="1">
        <v>28</v>
      </c>
      <c r="I20" s="1">
        <f t="shared" si="0"/>
        <v>43</v>
      </c>
      <c r="J20" s="1">
        <f t="shared" si="1"/>
        <v>7</v>
      </c>
    </row>
    <row r="21" spans="1:10" s="1" customFormat="1" x14ac:dyDescent="0.35">
      <c r="A21" s="1" t="s">
        <v>115</v>
      </c>
      <c r="B21" s="1" t="s">
        <v>3</v>
      </c>
      <c r="C21" s="1">
        <v>1947</v>
      </c>
      <c r="D21" s="1">
        <v>1989</v>
      </c>
      <c r="E21" s="1">
        <v>1982</v>
      </c>
      <c r="G21" s="1">
        <v>0</v>
      </c>
      <c r="H21" s="1">
        <v>28</v>
      </c>
      <c r="I21" s="1">
        <f t="shared" si="0"/>
        <v>35</v>
      </c>
      <c r="J21" s="1">
        <f t="shared" si="1"/>
        <v>7</v>
      </c>
    </row>
    <row r="22" spans="1:10" s="1" customFormat="1" x14ac:dyDescent="0.35">
      <c r="A22" s="1" t="s">
        <v>282</v>
      </c>
      <c r="B22" s="1" t="s">
        <v>157</v>
      </c>
      <c r="C22" s="1">
        <v>1920</v>
      </c>
      <c r="D22" s="1">
        <v>1980</v>
      </c>
      <c r="E22" s="1">
        <v>1961</v>
      </c>
      <c r="G22" s="1">
        <v>0</v>
      </c>
      <c r="H22" s="1">
        <v>25</v>
      </c>
      <c r="I22" s="1">
        <f t="shared" si="0"/>
        <v>41</v>
      </c>
      <c r="J22" s="1">
        <f t="shared" si="1"/>
        <v>19</v>
      </c>
    </row>
    <row r="23" spans="1:10" s="1" customFormat="1" x14ac:dyDescent="0.35">
      <c r="A23" s="1" t="s">
        <v>283</v>
      </c>
      <c r="B23" s="1" t="s">
        <v>157</v>
      </c>
      <c r="C23" s="1">
        <v>1916</v>
      </c>
      <c r="D23" s="1">
        <v>1980</v>
      </c>
      <c r="E23" s="1">
        <v>1965</v>
      </c>
      <c r="G23" s="1">
        <v>0</v>
      </c>
      <c r="H23" s="1">
        <v>24</v>
      </c>
      <c r="I23" s="1">
        <f t="shared" si="0"/>
        <v>49</v>
      </c>
      <c r="J23" s="1">
        <f t="shared" si="1"/>
        <v>15</v>
      </c>
    </row>
    <row r="24" spans="1:10" s="1" customFormat="1" x14ac:dyDescent="0.35">
      <c r="A24" s="1" t="s">
        <v>284</v>
      </c>
      <c r="B24" s="1" t="s">
        <v>157</v>
      </c>
      <c r="C24" s="1">
        <v>1903</v>
      </c>
      <c r="D24" s="1">
        <v>1980</v>
      </c>
      <c r="E24" s="1">
        <v>1951</v>
      </c>
      <c r="F24" s="1">
        <v>1996</v>
      </c>
      <c r="G24" s="1">
        <v>0</v>
      </c>
      <c r="H24" s="1">
        <v>27</v>
      </c>
      <c r="I24" s="1">
        <f t="shared" si="0"/>
        <v>48</v>
      </c>
      <c r="J24" s="1">
        <f t="shared" si="1"/>
        <v>29</v>
      </c>
    </row>
    <row r="25" spans="1:10" s="1" customFormat="1" x14ac:dyDescent="0.35">
      <c r="A25" s="1" t="s">
        <v>285</v>
      </c>
      <c r="B25" s="1" t="s">
        <v>157</v>
      </c>
      <c r="C25" s="1">
        <v>1926</v>
      </c>
      <c r="D25" s="1">
        <v>1981</v>
      </c>
      <c r="E25" s="1">
        <v>1959</v>
      </c>
      <c r="G25" s="1">
        <v>0</v>
      </c>
      <c r="H25" s="1">
        <v>27</v>
      </c>
      <c r="I25" s="1">
        <f t="shared" si="0"/>
        <v>33</v>
      </c>
      <c r="J25" s="1">
        <f t="shared" si="1"/>
        <v>22</v>
      </c>
    </row>
    <row r="26" spans="1:10" s="1" customFormat="1" x14ac:dyDescent="0.35">
      <c r="A26" s="1" t="s">
        <v>286</v>
      </c>
      <c r="B26" s="1" t="s">
        <v>157</v>
      </c>
      <c r="C26" s="1">
        <v>1913</v>
      </c>
      <c r="D26" s="1">
        <v>1981</v>
      </c>
      <c r="E26" s="1">
        <v>1962</v>
      </c>
      <c r="F26" s="1">
        <v>1994</v>
      </c>
      <c r="G26" s="1">
        <v>0</v>
      </c>
      <c r="H26" s="1">
        <v>28</v>
      </c>
      <c r="I26" s="1">
        <f t="shared" si="0"/>
        <v>49</v>
      </c>
      <c r="J26" s="1">
        <f t="shared" si="1"/>
        <v>19</v>
      </c>
    </row>
    <row r="27" spans="1:10" s="1" customFormat="1" x14ac:dyDescent="0.35">
      <c r="A27" s="1" t="s">
        <v>287</v>
      </c>
      <c r="B27" s="1" t="s">
        <v>157</v>
      </c>
      <c r="C27" s="1">
        <v>1924</v>
      </c>
      <c r="D27" s="1">
        <v>1981</v>
      </c>
      <c r="E27" s="1">
        <v>1959</v>
      </c>
      <c r="G27" s="1">
        <v>0</v>
      </c>
      <c r="H27" s="1">
        <v>30</v>
      </c>
      <c r="I27" s="1">
        <f t="shared" si="0"/>
        <v>35</v>
      </c>
      <c r="J27" s="1">
        <f t="shared" si="1"/>
        <v>22</v>
      </c>
    </row>
    <row r="28" spans="1:10" s="1" customFormat="1" x14ac:dyDescent="0.35">
      <c r="A28" s="1" t="s">
        <v>288</v>
      </c>
      <c r="B28" s="1" t="s">
        <v>157</v>
      </c>
      <c r="C28" s="1">
        <v>1916</v>
      </c>
      <c r="D28" s="1">
        <v>1982</v>
      </c>
      <c r="E28" s="1">
        <v>1962</v>
      </c>
      <c r="G28" s="1">
        <v>0</v>
      </c>
      <c r="H28" s="1">
        <v>26</v>
      </c>
      <c r="I28" s="1">
        <f t="shared" si="0"/>
        <v>46</v>
      </c>
      <c r="J28" s="1">
        <f t="shared" si="1"/>
        <v>20</v>
      </c>
    </row>
    <row r="29" spans="1:10" s="1" customFormat="1" x14ac:dyDescent="0.35">
      <c r="A29" s="1" t="s">
        <v>289</v>
      </c>
      <c r="B29" s="1" t="s">
        <v>157</v>
      </c>
      <c r="C29" s="1">
        <v>1934</v>
      </c>
      <c r="D29" s="1">
        <v>1982</v>
      </c>
      <c r="E29" s="1">
        <v>1962</v>
      </c>
      <c r="G29" s="1">
        <v>0</v>
      </c>
      <c r="H29" s="1">
        <v>26</v>
      </c>
      <c r="I29" s="1">
        <f t="shared" si="0"/>
        <v>28</v>
      </c>
      <c r="J29" s="1">
        <f t="shared" si="1"/>
        <v>20</v>
      </c>
    </row>
    <row r="30" spans="1:10" s="1" customFormat="1" x14ac:dyDescent="0.35">
      <c r="A30" s="1" t="s">
        <v>290</v>
      </c>
      <c r="B30" s="1" t="s">
        <v>157</v>
      </c>
      <c r="C30" s="1">
        <v>1927</v>
      </c>
      <c r="D30" s="1">
        <v>1982</v>
      </c>
      <c r="E30" s="1">
        <v>1971</v>
      </c>
      <c r="G30" s="1">
        <v>0</v>
      </c>
      <c r="H30" s="1">
        <v>26</v>
      </c>
      <c r="I30" s="1">
        <f t="shared" si="0"/>
        <v>44</v>
      </c>
      <c r="J30" s="1">
        <f t="shared" si="1"/>
        <v>11</v>
      </c>
    </row>
    <row r="31" spans="1:10" s="1" customFormat="1" x14ac:dyDescent="0.35">
      <c r="A31" s="1" t="s">
        <v>291</v>
      </c>
      <c r="B31" s="1" t="s">
        <v>157</v>
      </c>
      <c r="C31" s="1">
        <v>1902</v>
      </c>
      <c r="D31" s="1">
        <v>1983</v>
      </c>
      <c r="E31" s="1">
        <v>1950</v>
      </c>
      <c r="F31" s="1">
        <v>1992</v>
      </c>
      <c r="G31" s="1">
        <v>0</v>
      </c>
      <c r="H31" s="1">
        <v>25</v>
      </c>
      <c r="I31" s="1">
        <f t="shared" si="0"/>
        <v>48</v>
      </c>
      <c r="J31" s="1">
        <f t="shared" si="1"/>
        <v>33</v>
      </c>
    </row>
    <row r="32" spans="1:10" s="1" customFormat="1" x14ac:dyDescent="0.35">
      <c r="A32" s="1" t="s">
        <v>292</v>
      </c>
      <c r="B32" s="1" t="s">
        <v>157</v>
      </c>
      <c r="C32" s="1">
        <v>1911</v>
      </c>
      <c r="D32" s="1">
        <v>1984</v>
      </c>
      <c r="E32" s="1">
        <v>1964</v>
      </c>
      <c r="F32" s="1">
        <v>1994</v>
      </c>
      <c r="G32" s="1">
        <v>1</v>
      </c>
      <c r="H32" s="1">
        <v>40</v>
      </c>
      <c r="I32" s="1">
        <f t="shared" si="0"/>
        <v>53</v>
      </c>
      <c r="J32" s="1">
        <f t="shared" si="1"/>
        <v>20</v>
      </c>
    </row>
    <row r="33" spans="1:17" s="1" customFormat="1" x14ac:dyDescent="0.35">
      <c r="A33" s="1" t="s">
        <v>293</v>
      </c>
      <c r="B33" s="1" t="s">
        <v>157</v>
      </c>
      <c r="C33" s="1">
        <v>1946</v>
      </c>
      <c r="D33" s="1">
        <v>1984</v>
      </c>
      <c r="E33" s="1">
        <v>1975</v>
      </c>
      <c r="F33" s="1">
        <v>1995</v>
      </c>
      <c r="G33" s="1">
        <v>0</v>
      </c>
      <c r="H33" s="1">
        <v>28</v>
      </c>
      <c r="I33" s="1">
        <f t="shared" si="0"/>
        <v>29</v>
      </c>
      <c r="J33" s="1">
        <f t="shared" si="1"/>
        <v>9</v>
      </c>
    </row>
    <row r="34" spans="1:17" s="1" customFormat="1" x14ac:dyDescent="0.35">
      <c r="A34" s="1" t="s">
        <v>294</v>
      </c>
      <c r="B34" s="1" t="s">
        <v>157</v>
      </c>
      <c r="C34" s="1">
        <v>1927</v>
      </c>
      <c r="D34" s="1">
        <v>1984</v>
      </c>
      <c r="E34" s="1">
        <v>1975</v>
      </c>
      <c r="F34" s="1">
        <v>2002</v>
      </c>
      <c r="G34" s="1">
        <v>0</v>
      </c>
      <c r="H34" s="1">
        <v>30</v>
      </c>
      <c r="I34" s="1">
        <f t="shared" si="0"/>
        <v>48</v>
      </c>
      <c r="J34" s="1">
        <f t="shared" si="1"/>
        <v>9</v>
      </c>
    </row>
    <row r="35" spans="1:17" s="1" customFormat="1" x14ac:dyDescent="0.35">
      <c r="A35" s="1" t="s">
        <v>295</v>
      </c>
      <c r="B35" s="1" t="s">
        <v>157</v>
      </c>
      <c r="C35" s="1">
        <v>1941</v>
      </c>
      <c r="D35" s="1">
        <v>1985</v>
      </c>
      <c r="E35" s="1">
        <v>1973</v>
      </c>
      <c r="G35" s="1">
        <v>0</v>
      </c>
      <c r="H35" s="1">
        <v>25</v>
      </c>
      <c r="I35" s="1">
        <f t="shared" si="0"/>
        <v>32</v>
      </c>
      <c r="J35" s="1">
        <f t="shared" si="1"/>
        <v>12</v>
      </c>
    </row>
    <row r="36" spans="1:17" s="1" customFormat="1" x14ac:dyDescent="0.35">
      <c r="A36" s="1" t="s">
        <v>296</v>
      </c>
      <c r="B36" s="1" t="s">
        <v>157</v>
      </c>
      <c r="C36" s="1">
        <v>1940</v>
      </c>
      <c r="D36" s="1">
        <v>1985</v>
      </c>
      <c r="E36" s="1">
        <v>1973</v>
      </c>
      <c r="G36" s="1">
        <v>0</v>
      </c>
      <c r="H36" s="1">
        <v>26</v>
      </c>
      <c r="I36" s="1">
        <f t="shared" si="0"/>
        <v>33</v>
      </c>
      <c r="J36" s="1">
        <f t="shared" si="1"/>
        <v>12</v>
      </c>
    </row>
    <row r="37" spans="1:17" s="1" customFormat="1" x14ac:dyDescent="0.35">
      <c r="A37" s="1" t="s">
        <v>297</v>
      </c>
      <c r="B37" s="1" t="s">
        <v>157</v>
      </c>
      <c r="C37" s="1">
        <v>1922</v>
      </c>
      <c r="D37" s="1">
        <v>1986</v>
      </c>
      <c r="E37" s="1">
        <v>1953</v>
      </c>
      <c r="G37" s="1">
        <v>0</v>
      </c>
      <c r="H37" s="1">
        <v>26</v>
      </c>
      <c r="I37" s="1">
        <f t="shared" si="0"/>
        <v>31</v>
      </c>
      <c r="J37" s="1">
        <f t="shared" si="1"/>
        <v>33</v>
      </c>
      <c r="N37" s="4"/>
      <c r="O37" s="4"/>
      <c r="P37" s="4"/>
      <c r="Q37" s="4"/>
    </row>
    <row r="38" spans="1:17" s="1" customFormat="1" x14ac:dyDescent="0.35">
      <c r="A38" s="1" t="s">
        <v>298</v>
      </c>
      <c r="B38" s="1" t="s">
        <v>157</v>
      </c>
      <c r="C38" s="1">
        <v>1909</v>
      </c>
      <c r="D38" s="1">
        <v>1986</v>
      </c>
      <c r="E38" s="1">
        <v>1953</v>
      </c>
      <c r="G38" s="1">
        <v>0</v>
      </c>
      <c r="H38" s="1">
        <v>27</v>
      </c>
      <c r="I38" s="1">
        <f t="shared" si="0"/>
        <v>44</v>
      </c>
      <c r="J38" s="1">
        <f t="shared" si="1"/>
        <v>33</v>
      </c>
      <c r="O38" s="3"/>
    </row>
    <row r="39" spans="1:17" s="1" customFormat="1" x14ac:dyDescent="0.35">
      <c r="A39" s="1" t="s">
        <v>299</v>
      </c>
      <c r="B39" s="1" t="s">
        <v>157</v>
      </c>
      <c r="C39" s="1">
        <v>1939</v>
      </c>
      <c r="D39" s="1">
        <v>1987</v>
      </c>
      <c r="E39" s="1">
        <v>1976</v>
      </c>
      <c r="G39" s="1">
        <v>0</v>
      </c>
      <c r="H39" s="1">
        <v>29</v>
      </c>
      <c r="I39" s="1">
        <f t="shared" si="0"/>
        <v>37</v>
      </c>
      <c r="J39" s="1">
        <f t="shared" si="1"/>
        <v>11</v>
      </c>
    </row>
    <row r="40" spans="1:17" s="1" customFormat="1" x14ac:dyDescent="0.35">
      <c r="A40" s="1" t="s">
        <v>300</v>
      </c>
      <c r="B40" s="1" t="s">
        <v>157</v>
      </c>
      <c r="C40" s="1">
        <v>1924</v>
      </c>
      <c r="D40" s="1">
        <v>1988</v>
      </c>
      <c r="E40" s="1">
        <v>1964</v>
      </c>
      <c r="G40" s="1">
        <v>0</v>
      </c>
      <c r="H40" s="1">
        <v>22</v>
      </c>
      <c r="I40" s="1">
        <f t="shared" si="0"/>
        <v>40</v>
      </c>
      <c r="J40" s="1">
        <f t="shared" si="1"/>
        <v>24</v>
      </c>
    </row>
    <row r="41" spans="1:17" s="1" customFormat="1" x14ac:dyDescent="0.35">
      <c r="A41" s="1" t="s">
        <v>301</v>
      </c>
      <c r="B41" s="1" t="s">
        <v>157</v>
      </c>
      <c r="C41" s="1">
        <v>1918</v>
      </c>
      <c r="D41" s="1">
        <v>1988</v>
      </c>
      <c r="E41" s="1">
        <v>1952</v>
      </c>
      <c r="F41" s="1">
        <v>1999</v>
      </c>
      <c r="G41" s="1">
        <v>0</v>
      </c>
      <c r="H41" s="1">
        <v>23</v>
      </c>
      <c r="I41" s="1">
        <f t="shared" si="0"/>
        <v>34</v>
      </c>
      <c r="J41" s="1">
        <f t="shared" si="1"/>
        <v>36</v>
      </c>
    </row>
    <row r="42" spans="1:17" s="1" customFormat="1" x14ac:dyDescent="0.35">
      <c r="A42" s="1" t="s">
        <v>302</v>
      </c>
      <c r="B42" s="1" t="s">
        <v>157</v>
      </c>
      <c r="C42" s="1">
        <v>1905</v>
      </c>
      <c r="D42" s="1">
        <v>1988</v>
      </c>
      <c r="E42" s="1">
        <v>1952</v>
      </c>
      <c r="F42" s="1">
        <v>1998</v>
      </c>
      <c r="G42" s="1">
        <v>0</v>
      </c>
      <c r="H42" s="1">
        <v>28</v>
      </c>
      <c r="I42" s="1">
        <f t="shared" si="0"/>
        <v>47</v>
      </c>
      <c r="J42" s="1">
        <f t="shared" si="1"/>
        <v>36</v>
      </c>
    </row>
    <row r="43" spans="1:17" s="1" customFormat="1" x14ac:dyDescent="0.35">
      <c r="A43" s="1" t="s">
        <v>303</v>
      </c>
      <c r="B43" s="1" t="s">
        <v>157</v>
      </c>
      <c r="C43" s="1">
        <v>1936</v>
      </c>
      <c r="D43" s="1">
        <v>1989</v>
      </c>
      <c r="E43" s="1">
        <v>1975</v>
      </c>
      <c r="G43" s="1">
        <v>0</v>
      </c>
      <c r="H43" s="1">
        <v>26</v>
      </c>
      <c r="I43" s="1">
        <f t="shared" si="0"/>
        <v>39</v>
      </c>
      <c r="J43" s="1">
        <f t="shared" si="1"/>
        <v>14</v>
      </c>
    </row>
    <row r="44" spans="1:17" s="1" customFormat="1" x14ac:dyDescent="0.35">
      <c r="A44" s="1" t="s">
        <v>304</v>
      </c>
      <c r="B44" s="1" t="s">
        <v>157</v>
      </c>
      <c r="C44" s="1">
        <v>1939</v>
      </c>
      <c r="D44" s="1">
        <v>1989</v>
      </c>
      <c r="E44" s="1">
        <v>1975</v>
      </c>
      <c r="G44" s="1">
        <v>0</v>
      </c>
      <c r="H44" s="1">
        <v>29</v>
      </c>
      <c r="I44" s="1">
        <f t="shared" si="0"/>
        <v>36</v>
      </c>
      <c r="J44" s="1">
        <f t="shared" si="1"/>
        <v>14</v>
      </c>
    </row>
    <row r="45" spans="1:17" s="1" customFormat="1" x14ac:dyDescent="0.35">
      <c r="A45" s="1" t="s">
        <v>460</v>
      </c>
      <c r="B45" s="1" t="s">
        <v>348</v>
      </c>
      <c r="C45" s="1">
        <v>1931</v>
      </c>
      <c r="D45" s="1">
        <v>1980</v>
      </c>
      <c r="E45" s="1">
        <v>1964</v>
      </c>
      <c r="G45" s="1">
        <v>0</v>
      </c>
      <c r="H45" s="1">
        <v>24</v>
      </c>
      <c r="I45" s="1">
        <f t="shared" si="0"/>
        <v>33</v>
      </c>
      <c r="J45" s="1">
        <f t="shared" si="1"/>
        <v>16</v>
      </c>
    </row>
    <row r="46" spans="1:17" s="1" customFormat="1" x14ac:dyDescent="0.35">
      <c r="A46" s="1" t="s">
        <v>461</v>
      </c>
      <c r="B46" s="1" t="s">
        <v>348</v>
      </c>
      <c r="C46" s="1">
        <v>1923</v>
      </c>
      <c r="D46" s="1">
        <v>1980</v>
      </c>
      <c r="E46" s="1">
        <v>1964</v>
      </c>
      <c r="G46" s="1">
        <v>0</v>
      </c>
      <c r="H46" s="1">
        <v>31</v>
      </c>
      <c r="I46" s="1">
        <f t="shared" si="0"/>
        <v>41</v>
      </c>
      <c r="J46" s="1">
        <f t="shared" si="1"/>
        <v>16</v>
      </c>
    </row>
    <row r="47" spans="1:17" s="1" customFormat="1" x14ac:dyDescent="0.35">
      <c r="A47" s="1" t="s">
        <v>462</v>
      </c>
      <c r="B47" s="1" t="s">
        <v>348</v>
      </c>
      <c r="C47" s="1">
        <v>1920</v>
      </c>
      <c r="D47" s="1">
        <v>1981</v>
      </c>
      <c r="E47" s="1">
        <v>1958</v>
      </c>
      <c r="G47" s="1">
        <v>0</v>
      </c>
      <c r="H47" s="1">
        <v>28</v>
      </c>
      <c r="I47" s="1">
        <f t="shared" si="0"/>
        <v>38</v>
      </c>
      <c r="J47" s="1">
        <f t="shared" si="1"/>
        <v>23</v>
      </c>
    </row>
    <row r="48" spans="1:17" s="1" customFormat="1" x14ac:dyDescent="0.35">
      <c r="A48" s="1" t="s">
        <v>463</v>
      </c>
      <c r="B48" s="1" t="s">
        <v>348</v>
      </c>
      <c r="C48" s="1">
        <v>1921</v>
      </c>
      <c r="D48" s="1">
        <v>1981</v>
      </c>
      <c r="E48" s="1">
        <v>1958</v>
      </c>
      <c r="F48" s="1">
        <v>1999</v>
      </c>
      <c r="G48" s="1">
        <v>0</v>
      </c>
      <c r="H48" s="1">
        <v>28</v>
      </c>
      <c r="I48" s="1">
        <f t="shared" si="0"/>
        <v>37</v>
      </c>
      <c r="J48" s="1">
        <f t="shared" si="1"/>
        <v>23</v>
      </c>
    </row>
    <row r="49" spans="1:10" s="1" customFormat="1" x14ac:dyDescent="0.35">
      <c r="A49" s="1" t="s">
        <v>464</v>
      </c>
      <c r="B49" s="1" t="s">
        <v>348</v>
      </c>
      <c r="C49" s="1">
        <v>1918</v>
      </c>
      <c r="D49" s="1">
        <v>1981</v>
      </c>
      <c r="E49" s="1">
        <v>1957</v>
      </c>
      <c r="G49" s="1">
        <v>0</v>
      </c>
      <c r="H49" s="1">
        <v>26</v>
      </c>
      <c r="I49" s="1">
        <f t="shared" si="0"/>
        <v>39</v>
      </c>
      <c r="J49" s="1">
        <f t="shared" si="1"/>
        <v>24</v>
      </c>
    </row>
    <row r="50" spans="1:10" s="1" customFormat="1" x14ac:dyDescent="0.35">
      <c r="A50" s="1" t="s">
        <v>465</v>
      </c>
      <c r="B50" s="1" t="s">
        <v>348</v>
      </c>
      <c r="C50" s="1">
        <v>1936</v>
      </c>
      <c r="D50" s="1">
        <v>1982</v>
      </c>
      <c r="E50" s="1">
        <v>1971</v>
      </c>
      <c r="G50" s="1">
        <v>1</v>
      </c>
      <c r="H50" s="1">
        <v>25</v>
      </c>
      <c r="I50" s="1">
        <f t="shared" si="0"/>
        <v>35</v>
      </c>
      <c r="J50" s="1">
        <f t="shared" si="1"/>
        <v>11</v>
      </c>
    </row>
    <row r="51" spans="1:10" s="1" customFormat="1" x14ac:dyDescent="0.35">
      <c r="A51" s="1" t="s">
        <v>466</v>
      </c>
      <c r="B51" s="1" t="s">
        <v>348</v>
      </c>
      <c r="C51" s="1">
        <v>1910</v>
      </c>
      <c r="D51" s="1">
        <v>1983</v>
      </c>
      <c r="E51" s="1">
        <v>1935</v>
      </c>
      <c r="F51" s="1">
        <v>1995</v>
      </c>
      <c r="G51" s="1">
        <v>1</v>
      </c>
      <c r="H51" s="1">
        <v>23</v>
      </c>
      <c r="I51" s="1">
        <f t="shared" si="0"/>
        <v>25</v>
      </c>
      <c r="J51" s="1">
        <f t="shared" si="1"/>
        <v>48</v>
      </c>
    </row>
    <row r="52" spans="1:10" s="1" customFormat="1" x14ac:dyDescent="0.35">
      <c r="A52" s="1" t="s">
        <v>467</v>
      </c>
      <c r="B52" s="1" t="s">
        <v>348</v>
      </c>
      <c r="C52" s="1">
        <v>1911</v>
      </c>
      <c r="D52" s="1">
        <v>1983</v>
      </c>
      <c r="E52" s="1">
        <v>1957</v>
      </c>
      <c r="F52" s="1">
        <v>1995</v>
      </c>
      <c r="G52" s="1">
        <v>1</v>
      </c>
      <c r="H52" s="1">
        <v>25</v>
      </c>
      <c r="I52" s="1">
        <f t="shared" si="0"/>
        <v>46</v>
      </c>
      <c r="J52" s="1">
        <f t="shared" si="1"/>
        <v>26</v>
      </c>
    </row>
    <row r="53" spans="1:10" s="1" customFormat="1" x14ac:dyDescent="0.35">
      <c r="A53" s="1" t="s">
        <v>468</v>
      </c>
      <c r="B53" s="1" t="s">
        <v>348</v>
      </c>
      <c r="C53" s="1">
        <v>1925</v>
      </c>
      <c r="D53" s="1">
        <v>1984</v>
      </c>
      <c r="E53" s="1">
        <v>1982</v>
      </c>
      <c r="G53" s="1">
        <v>0</v>
      </c>
      <c r="H53" s="1">
        <v>27</v>
      </c>
      <c r="I53" s="1">
        <f t="shared" si="0"/>
        <v>57</v>
      </c>
      <c r="J53" s="1">
        <f t="shared" si="1"/>
        <v>2</v>
      </c>
    </row>
    <row r="54" spans="1:10" s="1" customFormat="1" x14ac:dyDescent="0.35">
      <c r="A54" s="1" t="s">
        <v>469</v>
      </c>
      <c r="B54" s="1" t="s">
        <v>348</v>
      </c>
      <c r="C54" s="1">
        <v>1934</v>
      </c>
      <c r="D54" s="1">
        <v>1984</v>
      </c>
      <c r="E54" s="1">
        <v>1982</v>
      </c>
      <c r="G54" s="1">
        <v>0</v>
      </c>
      <c r="H54" s="1">
        <v>23</v>
      </c>
      <c r="I54" s="1">
        <f t="shared" si="0"/>
        <v>48</v>
      </c>
      <c r="J54" s="1">
        <f t="shared" si="1"/>
        <v>2</v>
      </c>
    </row>
    <row r="55" spans="1:10" s="1" customFormat="1" x14ac:dyDescent="0.35">
      <c r="A55" s="1" t="s">
        <v>470</v>
      </c>
      <c r="B55" s="1" t="s">
        <v>348</v>
      </c>
      <c r="C55" s="1">
        <v>1943</v>
      </c>
      <c r="D55" s="1">
        <v>1985</v>
      </c>
      <c r="E55" s="1">
        <v>1980</v>
      </c>
      <c r="G55" s="1">
        <v>0</v>
      </c>
      <c r="H55" s="1">
        <v>29</v>
      </c>
      <c r="I55" s="1">
        <f t="shared" si="0"/>
        <v>37</v>
      </c>
      <c r="J55" s="1">
        <f t="shared" si="1"/>
        <v>5</v>
      </c>
    </row>
    <row r="56" spans="1:10" s="1" customFormat="1" x14ac:dyDescent="0.35">
      <c r="A56" s="1" t="s">
        <v>471</v>
      </c>
      <c r="B56" s="1" t="s">
        <v>348</v>
      </c>
      <c r="C56" s="1">
        <v>1947</v>
      </c>
      <c r="D56" s="1">
        <v>1986</v>
      </c>
      <c r="E56" s="1">
        <v>1981</v>
      </c>
      <c r="G56" s="1">
        <v>0</v>
      </c>
      <c r="H56" s="1">
        <v>31</v>
      </c>
      <c r="I56" s="1">
        <f t="shared" si="0"/>
        <v>34</v>
      </c>
      <c r="J56" s="1">
        <f t="shared" si="1"/>
        <v>5</v>
      </c>
    </row>
    <row r="57" spans="1:10" s="1" customFormat="1" x14ac:dyDescent="0.35">
      <c r="A57" s="1" t="s">
        <v>472</v>
      </c>
      <c r="B57" s="1" t="s">
        <v>348</v>
      </c>
      <c r="C57" s="1">
        <v>1933</v>
      </c>
      <c r="D57" s="1">
        <v>1986</v>
      </c>
      <c r="E57" s="1">
        <v>1981</v>
      </c>
      <c r="G57" s="1">
        <v>0</v>
      </c>
      <c r="H57" s="1">
        <v>27</v>
      </c>
      <c r="I57" s="1">
        <f t="shared" si="0"/>
        <v>48</v>
      </c>
      <c r="J57" s="1">
        <f t="shared" si="1"/>
        <v>5</v>
      </c>
    </row>
    <row r="58" spans="1:10" s="1" customFormat="1" x14ac:dyDescent="0.35">
      <c r="A58" s="1" t="s">
        <v>473</v>
      </c>
      <c r="B58" s="1" t="s">
        <v>348</v>
      </c>
      <c r="C58" s="1">
        <v>1906</v>
      </c>
      <c r="D58" s="1">
        <v>1986</v>
      </c>
      <c r="E58" s="1">
        <v>1933</v>
      </c>
      <c r="F58" s="1">
        <v>1988</v>
      </c>
      <c r="G58" s="1">
        <v>0</v>
      </c>
      <c r="H58" s="1">
        <v>28</v>
      </c>
      <c r="I58" s="1">
        <f t="shared" si="0"/>
        <v>27</v>
      </c>
      <c r="J58" s="1">
        <f t="shared" si="1"/>
        <v>53</v>
      </c>
    </row>
    <row r="59" spans="1:10" s="1" customFormat="1" x14ac:dyDescent="0.35">
      <c r="A59" s="1" t="s">
        <v>474</v>
      </c>
      <c r="B59" s="1" t="s">
        <v>348</v>
      </c>
      <c r="C59" s="1">
        <v>1950</v>
      </c>
      <c r="D59" s="1">
        <v>1987</v>
      </c>
      <c r="E59" s="1">
        <v>1986</v>
      </c>
      <c r="G59" s="1">
        <v>0</v>
      </c>
      <c r="H59" s="1">
        <v>32</v>
      </c>
      <c r="I59" s="1">
        <f t="shared" si="0"/>
        <v>36</v>
      </c>
      <c r="J59" s="1">
        <f t="shared" si="1"/>
        <v>1</v>
      </c>
    </row>
    <row r="60" spans="1:10" s="1" customFormat="1" x14ac:dyDescent="0.35">
      <c r="A60" s="1" t="s">
        <v>475</v>
      </c>
      <c r="B60" s="1" t="s">
        <v>348</v>
      </c>
      <c r="C60" s="1">
        <v>1927</v>
      </c>
      <c r="D60" s="1">
        <v>1987</v>
      </c>
      <c r="E60" s="1">
        <v>1986</v>
      </c>
      <c r="G60" s="1">
        <v>0</v>
      </c>
      <c r="H60" s="1">
        <v>31</v>
      </c>
      <c r="I60" s="1">
        <f t="shared" si="0"/>
        <v>59</v>
      </c>
      <c r="J60" s="1">
        <f t="shared" si="1"/>
        <v>1</v>
      </c>
    </row>
    <row r="61" spans="1:10" s="1" customFormat="1" x14ac:dyDescent="0.35">
      <c r="A61" s="1" t="s">
        <v>476</v>
      </c>
      <c r="B61" s="1" t="s">
        <v>348</v>
      </c>
      <c r="C61" s="1">
        <v>1922</v>
      </c>
      <c r="D61" s="1">
        <v>1988</v>
      </c>
      <c r="E61" s="1">
        <v>1963</v>
      </c>
      <c r="G61" s="1">
        <v>0</v>
      </c>
      <c r="H61" s="1">
        <v>29</v>
      </c>
      <c r="I61" s="1">
        <f t="shared" si="0"/>
        <v>41</v>
      </c>
      <c r="J61" s="1">
        <f t="shared" si="1"/>
        <v>25</v>
      </c>
    </row>
    <row r="62" spans="1:10" s="1" customFormat="1" x14ac:dyDescent="0.35">
      <c r="A62" s="1" t="s">
        <v>477</v>
      </c>
      <c r="B62" s="1" t="s">
        <v>348</v>
      </c>
      <c r="C62" s="1">
        <v>1932</v>
      </c>
      <c r="D62" s="1">
        <v>1988</v>
      </c>
      <c r="E62" s="1">
        <v>1962</v>
      </c>
      <c r="G62" s="1">
        <v>0</v>
      </c>
      <c r="H62" s="1">
        <v>26</v>
      </c>
      <c r="I62" s="1">
        <f t="shared" si="0"/>
        <v>30</v>
      </c>
      <c r="J62" s="1">
        <f t="shared" si="1"/>
        <v>26</v>
      </c>
    </row>
    <row r="63" spans="1:10" s="1" customFormat="1" x14ac:dyDescent="0.35">
      <c r="A63" s="1" t="s">
        <v>478</v>
      </c>
      <c r="B63" s="1" t="s">
        <v>348</v>
      </c>
      <c r="C63" s="1">
        <v>1921</v>
      </c>
      <c r="D63" s="1">
        <v>1988</v>
      </c>
      <c r="E63" s="1">
        <v>1962</v>
      </c>
      <c r="G63" s="1">
        <v>0</v>
      </c>
      <c r="H63" s="1">
        <v>27</v>
      </c>
      <c r="I63" s="1">
        <f t="shared" si="0"/>
        <v>41</v>
      </c>
      <c r="J63" s="1">
        <f t="shared" si="1"/>
        <v>26</v>
      </c>
    </row>
    <row r="64" spans="1:10" s="1" customFormat="1" x14ac:dyDescent="0.35">
      <c r="A64" s="1" t="s">
        <v>479</v>
      </c>
      <c r="B64" s="1" t="s">
        <v>348</v>
      </c>
      <c r="C64" s="1">
        <v>1922</v>
      </c>
      <c r="D64" s="1">
        <v>1989</v>
      </c>
      <c r="E64" s="1">
        <v>1973</v>
      </c>
      <c r="G64" s="1">
        <v>0</v>
      </c>
      <c r="H64" s="1">
        <v>28</v>
      </c>
      <c r="I64" s="1">
        <f t="shared" si="0"/>
        <v>51</v>
      </c>
      <c r="J64" s="1">
        <f t="shared" si="1"/>
        <v>16</v>
      </c>
    </row>
    <row r="65" spans="1:10" s="1" customFormat="1" x14ac:dyDescent="0.35">
      <c r="A65" s="1" t="s">
        <v>480</v>
      </c>
      <c r="B65" s="1" t="s">
        <v>348</v>
      </c>
      <c r="C65" s="1">
        <v>1913</v>
      </c>
      <c r="D65" s="1">
        <v>1989</v>
      </c>
      <c r="E65" s="1">
        <v>1958</v>
      </c>
      <c r="F65" s="1">
        <v>1993</v>
      </c>
      <c r="G65" s="1">
        <v>0</v>
      </c>
      <c r="H65" s="1">
        <v>26</v>
      </c>
      <c r="I65" s="1">
        <f t="shared" si="0"/>
        <v>45</v>
      </c>
      <c r="J65" s="1">
        <f t="shared" si="1"/>
        <v>31</v>
      </c>
    </row>
    <row r="66" spans="1:10" s="1" customFormat="1" x14ac:dyDescent="0.35">
      <c r="A66" s="1" t="s">
        <v>481</v>
      </c>
      <c r="B66" s="1" t="s">
        <v>348</v>
      </c>
      <c r="C66" s="1">
        <v>1915</v>
      </c>
      <c r="D66" s="1">
        <v>1989</v>
      </c>
      <c r="E66" s="1">
        <v>1949</v>
      </c>
      <c r="G66" s="1">
        <v>0</v>
      </c>
      <c r="H66" s="1">
        <v>25</v>
      </c>
      <c r="I66" s="1">
        <f t="shared" ref="I66" si="7">E66-C66</f>
        <v>34</v>
      </c>
      <c r="J66" s="1">
        <f t="shared" ref="J66" si="8">D66-E66</f>
        <v>40</v>
      </c>
    </row>
  </sheetData>
  <mergeCells count="5">
    <mergeCell ref="N37:O37"/>
    <mergeCell ref="P37:Q37"/>
    <mergeCell ref="N1:O1"/>
    <mergeCell ref="P1:Q1"/>
    <mergeCell ref="N5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G1" workbookViewId="0">
      <selection activeCell="W5" sqref="W5:W14"/>
    </sheetView>
  </sheetViews>
  <sheetFormatPr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23" s="1" customFormat="1" x14ac:dyDescent="0.35">
      <c r="A2" s="1" t="s">
        <v>116</v>
      </c>
      <c r="B2" s="1" t="s">
        <v>3</v>
      </c>
      <c r="C2" s="1">
        <v>1928</v>
      </c>
      <c r="D2" s="1">
        <v>1990</v>
      </c>
      <c r="E2" s="1">
        <v>1954</v>
      </c>
      <c r="G2" s="1">
        <v>0</v>
      </c>
      <c r="H2" s="1">
        <v>22</v>
      </c>
      <c r="I2" s="1">
        <f t="shared" ref="I2:I61" si="0">E2-C2</f>
        <v>26</v>
      </c>
      <c r="J2" s="1">
        <f t="shared" ref="J2:J61" si="1">D2-E2</f>
        <v>36</v>
      </c>
      <c r="N2" s="1" t="s">
        <v>539</v>
      </c>
      <c r="O2" s="3" t="s">
        <v>557</v>
      </c>
      <c r="P2" s="1" t="s">
        <v>539</v>
      </c>
      <c r="Q2" s="1" t="s">
        <v>557</v>
      </c>
    </row>
    <row r="3" spans="1:23" s="1" customFormat="1" x14ac:dyDescent="0.35">
      <c r="A3" s="1" t="s">
        <v>117</v>
      </c>
      <c r="B3" s="1" t="s">
        <v>3</v>
      </c>
      <c r="C3" s="1">
        <v>1933</v>
      </c>
      <c r="D3" s="1">
        <v>1991</v>
      </c>
      <c r="E3" s="1">
        <v>1966</v>
      </c>
      <c r="G3" s="1">
        <v>1</v>
      </c>
      <c r="H3" s="1">
        <v>29</v>
      </c>
      <c r="I3" s="1">
        <f t="shared" si="0"/>
        <v>33</v>
      </c>
      <c r="J3" s="1">
        <f t="shared" si="1"/>
        <v>25</v>
      </c>
      <c r="N3" s="1">
        <f>AVERAGE(I2:I10)</f>
        <v>36.555555555555557</v>
      </c>
      <c r="O3" s="1">
        <f>STDEV(I2:I10)</f>
        <v>5.9184269681882391</v>
      </c>
      <c r="P3" s="1">
        <f>AVERAGE(H2:H1000)</f>
        <v>27.3</v>
      </c>
      <c r="Q3" s="1">
        <f>STDEV(H2:H1000)</f>
        <v>2.769690675992166</v>
      </c>
    </row>
    <row r="4" spans="1:23" s="1" customFormat="1" x14ac:dyDescent="0.35">
      <c r="A4" s="1" t="s">
        <v>118</v>
      </c>
      <c r="B4" s="1" t="s">
        <v>3</v>
      </c>
      <c r="C4" s="1">
        <v>1923</v>
      </c>
      <c r="D4" s="1">
        <v>1992</v>
      </c>
      <c r="E4" s="1">
        <v>1964</v>
      </c>
      <c r="G4" s="1">
        <v>1</v>
      </c>
      <c r="H4" s="1">
        <v>23</v>
      </c>
      <c r="I4" s="1">
        <f t="shared" si="0"/>
        <v>41</v>
      </c>
      <c r="J4" s="1">
        <f t="shared" si="1"/>
        <v>28</v>
      </c>
      <c r="T4" s="1" t="s">
        <v>546</v>
      </c>
      <c r="U4" s="1" t="s">
        <v>547</v>
      </c>
      <c r="V4" s="1" t="s">
        <v>548</v>
      </c>
      <c r="W4" s="1" t="s">
        <v>539</v>
      </c>
    </row>
    <row r="5" spans="1:23" s="1" customFormat="1" x14ac:dyDescent="0.35">
      <c r="A5" s="1" t="s">
        <v>119</v>
      </c>
      <c r="B5" s="1" t="s">
        <v>3</v>
      </c>
      <c r="C5" s="1">
        <v>1944</v>
      </c>
      <c r="D5" s="1">
        <v>1993</v>
      </c>
      <c r="E5" s="1">
        <v>1983</v>
      </c>
      <c r="G5" s="1">
        <v>0</v>
      </c>
      <c r="H5" s="1">
        <v>29</v>
      </c>
      <c r="I5" s="1">
        <f t="shared" si="0"/>
        <v>39</v>
      </c>
      <c r="J5" s="1">
        <f t="shared" si="1"/>
        <v>10</v>
      </c>
      <c r="N5" s="4" t="s">
        <v>559</v>
      </c>
      <c r="O5" s="4"/>
      <c r="P5" s="1" t="s">
        <v>560</v>
      </c>
      <c r="S5" s="1">
        <v>1990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2</v>
      </c>
      <c r="V5" s="1">
        <f>COUNTIFS($D$2:$D$1000, "=" &amp; $S5, $B$2:$B$1000, "=" &amp; "Physics")</f>
        <v>3</v>
      </c>
      <c r="W5" s="1">
        <f>AVERAGE(T5:V5)</f>
        <v>2</v>
      </c>
    </row>
    <row r="6" spans="1:23" s="1" customFormat="1" x14ac:dyDescent="0.35">
      <c r="A6" s="1" t="s">
        <v>120</v>
      </c>
      <c r="B6" s="1" t="s">
        <v>3</v>
      </c>
      <c r="C6" s="1">
        <v>1932</v>
      </c>
      <c r="D6" s="1">
        <v>1993</v>
      </c>
      <c r="E6" s="1">
        <v>1976</v>
      </c>
      <c r="G6" s="1">
        <v>0</v>
      </c>
      <c r="H6" s="1">
        <v>24</v>
      </c>
      <c r="I6" s="1">
        <f t="shared" si="0"/>
        <v>44</v>
      </c>
      <c r="J6" s="1">
        <f t="shared" si="1"/>
        <v>17</v>
      </c>
      <c r="N6" s="1" t="s">
        <v>539</v>
      </c>
      <c r="O6" s="1" t="s">
        <v>557</v>
      </c>
      <c r="P6" s="1">
        <f>AVERAGE(W5:W14)</f>
        <v>1.9999999999999996</v>
      </c>
      <c r="S6" s="1">
        <v>1991</v>
      </c>
      <c r="T6" s="1">
        <f t="shared" ref="T6:T14" si="2">COUNTIFS($D$2:$D$1000, "=" &amp; S6, $B$2:$B$1000, "=" &amp; "Chemistry")</f>
        <v>1</v>
      </c>
      <c r="U6" s="1">
        <f t="shared" ref="U6:U14" si="3">COUNTIFS($D$2:$D$1000, "=" &amp; $S6, $B$2:$B$1000, "=" &amp; "Medicine")</f>
        <v>2</v>
      </c>
      <c r="V6" s="1">
        <f t="shared" ref="V6:V14" si="4">COUNTIFS($D$2:$D$1000, "=" &amp; $S6, $B$2:$B$1000, "=" &amp; "Physics")</f>
        <v>1</v>
      </c>
      <c r="W6" s="1">
        <f t="shared" ref="W6:W14" si="5">AVERAGE(T6:V6)</f>
        <v>1.3333333333333333</v>
      </c>
    </row>
    <row r="7" spans="1:23" s="1" customFormat="1" x14ac:dyDescent="0.35">
      <c r="A7" s="1" t="s">
        <v>121</v>
      </c>
      <c r="B7" s="1" t="s">
        <v>3</v>
      </c>
      <c r="C7" s="1">
        <v>1927</v>
      </c>
      <c r="D7" s="1">
        <v>1994</v>
      </c>
      <c r="E7" s="1">
        <v>1962</v>
      </c>
      <c r="G7" s="1">
        <v>0</v>
      </c>
      <c r="H7" s="1">
        <v>22</v>
      </c>
      <c r="I7" s="1">
        <f t="shared" si="0"/>
        <v>35</v>
      </c>
      <c r="J7" s="1">
        <f t="shared" si="1"/>
        <v>32</v>
      </c>
      <c r="N7" s="1">
        <f>AVERAGE(J2:J1000)</f>
        <v>22.233333333333334</v>
      </c>
      <c r="O7" s="1">
        <f>STDEV(J2:J1000)</f>
        <v>9.1732231303326568</v>
      </c>
      <c r="S7" s="1">
        <v>1992</v>
      </c>
      <c r="T7" s="1">
        <f t="shared" si="2"/>
        <v>1</v>
      </c>
      <c r="U7" s="1">
        <f t="shared" si="3"/>
        <v>2</v>
      </c>
      <c r="V7" s="1">
        <f t="shared" si="4"/>
        <v>1</v>
      </c>
      <c r="W7" s="1">
        <f t="shared" si="5"/>
        <v>1.3333333333333333</v>
      </c>
    </row>
    <row r="8" spans="1:23" s="1" customFormat="1" x14ac:dyDescent="0.35">
      <c r="A8" s="1" t="s">
        <v>122</v>
      </c>
      <c r="B8" s="1" t="s">
        <v>3</v>
      </c>
      <c r="C8" s="1">
        <v>1933</v>
      </c>
      <c r="D8" s="1">
        <v>1995</v>
      </c>
      <c r="E8" s="1">
        <v>1970</v>
      </c>
      <c r="G8" s="1">
        <v>0</v>
      </c>
      <c r="H8" s="1">
        <v>35</v>
      </c>
      <c r="I8" s="1">
        <f t="shared" si="0"/>
        <v>37</v>
      </c>
      <c r="J8" s="1">
        <f t="shared" si="1"/>
        <v>25</v>
      </c>
      <c r="S8" s="1">
        <v>1993</v>
      </c>
      <c r="T8" s="1">
        <f t="shared" si="2"/>
        <v>2</v>
      </c>
      <c r="U8" s="1">
        <f t="shared" si="3"/>
        <v>2</v>
      </c>
      <c r="V8" s="1">
        <f t="shared" si="4"/>
        <v>2</v>
      </c>
      <c r="W8" s="1">
        <f t="shared" si="5"/>
        <v>2</v>
      </c>
    </row>
    <row r="9" spans="1:23" s="1" customFormat="1" x14ac:dyDescent="0.35">
      <c r="A9" s="1" t="s">
        <v>123</v>
      </c>
      <c r="B9" s="1" t="s">
        <v>3</v>
      </c>
      <c r="C9" s="1">
        <v>1943</v>
      </c>
      <c r="D9" s="1">
        <v>1995</v>
      </c>
      <c r="E9" s="1">
        <v>1974</v>
      </c>
      <c r="G9" s="1">
        <v>0</v>
      </c>
      <c r="H9" s="1">
        <v>29</v>
      </c>
      <c r="I9" s="1">
        <f t="shared" si="0"/>
        <v>31</v>
      </c>
      <c r="J9" s="1">
        <f t="shared" si="1"/>
        <v>21</v>
      </c>
      <c r="S9" s="1">
        <v>1994</v>
      </c>
      <c r="T9" s="1">
        <f t="shared" si="2"/>
        <v>1</v>
      </c>
      <c r="U9" s="1">
        <f t="shared" si="3"/>
        <v>2</v>
      </c>
      <c r="V9" s="1">
        <f t="shared" si="4"/>
        <v>2</v>
      </c>
      <c r="W9" s="1">
        <f t="shared" si="5"/>
        <v>1.6666666666666667</v>
      </c>
    </row>
    <row r="10" spans="1:23" s="1" customFormat="1" x14ac:dyDescent="0.35">
      <c r="A10" s="1" t="s">
        <v>124</v>
      </c>
      <c r="B10" s="1" t="s">
        <v>3</v>
      </c>
      <c r="C10" s="1">
        <v>1927</v>
      </c>
      <c r="D10" s="1">
        <v>1995</v>
      </c>
      <c r="E10" s="1">
        <v>1970</v>
      </c>
      <c r="G10" s="1">
        <v>0</v>
      </c>
      <c r="H10" s="1">
        <v>25</v>
      </c>
      <c r="I10" s="1">
        <f t="shared" si="0"/>
        <v>43</v>
      </c>
      <c r="J10" s="1">
        <f t="shared" si="1"/>
        <v>25</v>
      </c>
      <c r="S10" s="1">
        <v>1995</v>
      </c>
      <c r="T10" s="1">
        <f t="shared" si="2"/>
        <v>3</v>
      </c>
      <c r="U10" s="1">
        <f t="shared" si="3"/>
        <v>3</v>
      </c>
      <c r="V10" s="1">
        <f t="shared" si="4"/>
        <v>2</v>
      </c>
      <c r="W10" s="1">
        <f t="shared" si="5"/>
        <v>2.6666666666666665</v>
      </c>
    </row>
    <row r="11" spans="1:23" s="1" customFormat="1" x14ac:dyDescent="0.35">
      <c r="A11" s="1" t="s">
        <v>125</v>
      </c>
      <c r="B11" s="1" t="s">
        <v>3</v>
      </c>
      <c r="C11" s="1">
        <v>1933</v>
      </c>
      <c r="D11" s="1">
        <v>1996</v>
      </c>
      <c r="E11" s="1">
        <v>1985</v>
      </c>
      <c r="G11" s="1">
        <v>0</v>
      </c>
      <c r="H11" s="1">
        <v>24</v>
      </c>
      <c r="I11" s="1">
        <f t="shared" si="0"/>
        <v>52</v>
      </c>
      <c r="J11" s="1">
        <f t="shared" si="1"/>
        <v>11</v>
      </c>
      <c r="S11" s="1">
        <v>1996</v>
      </c>
      <c r="T11" s="1">
        <f t="shared" si="2"/>
        <v>3</v>
      </c>
      <c r="U11" s="1">
        <f t="shared" si="3"/>
        <v>2</v>
      </c>
      <c r="V11" s="1">
        <f t="shared" si="4"/>
        <v>3</v>
      </c>
      <c r="W11" s="1">
        <f t="shared" si="5"/>
        <v>2.6666666666666665</v>
      </c>
    </row>
    <row r="12" spans="1:23" s="1" customFormat="1" x14ac:dyDescent="0.35">
      <c r="A12" s="1" t="s">
        <v>126</v>
      </c>
      <c r="B12" s="1" t="s">
        <v>3</v>
      </c>
      <c r="C12" s="1">
        <v>1939</v>
      </c>
      <c r="D12" s="1">
        <v>1996</v>
      </c>
      <c r="E12" s="1">
        <v>1985</v>
      </c>
      <c r="G12" s="1">
        <v>0</v>
      </c>
      <c r="H12" s="1">
        <v>25</v>
      </c>
      <c r="I12" s="1">
        <f t="shared" si="0"/>
        <v>46</v>
      </c>
      <c r="J12" s="1">
        <f t="shared" si="1"/>
        <v>11</v>
      </c>
      <c r="S12" s="1">
        <v>1997</v>
      </c>
      <c r="T12" s="1">
        <f t="shared" si="2"/>
        <v>3</v>
      </c>
      <c r="U12" s="1">
        <f t="shared" si="3"/>
        <v>1</v>
      </c>
      <c r="V12" s="1">
        <f t="shared" si="4"/>
        <v>3</v>
      </c>
      <c r="W12" s="1">
        <f t="shared" si="5"/>
        <v>2.3333333333333335</v>
      </c>
    </row>
    <row r="13" spans="1:23" s="1" customFormat="1" x14ac:dyDescent="0.35">
      <c r="A13" s="1" t="s">
        <v>127</v>
      </c>
      <c r="B13" s="1" t="s">
        <v>3</v>
      </c>
      <c r="C13" s="1">
        <v>1943</v>
      </c>
      <c r="D13" s="1">
        <v>1996</v>
      </c>
      <c r="E13" s="1">
        <v>1985</v>
      </c>
      <c r="G13" s="1">
        <v>0</v>
      </c>
      <c r="H13" s="1">
        <v>30</v>
      </c>
      <c r="I13" s="1">
        <f t="shared" si="0"/>
        <v>42</v>
      </c>
      <c r="J13" s="1">
        <f t="shared" si="1"/>
        <v>11</v>
      </c>
      <c r="S13" s="1">
        <v>1998</v>
      </c>
      <c r="T13" s="1">
        <f t="shared" si="2"/>
        <v>2</v>
      </c>
      <c r="U13" s="1">
        <f t="shared" si="3"/>
        <v>3</v>
      </c>
      <c r="V13" s="1">
        <f t="shared" si="4"/>
        <v>3</v>
      </c>
      <c r="W13" s="1">
        <f t="shared" si="5"/>
        <v>2.6666666666666665</v>
      </c>
    </row>
    <row r="14" spans="1:23" s="1" customFormat="1" x14ac:dyDescent="0.35">
      <c r="A14" s="1" t="s">
        <v>128</v>
      </c>
      <c r="B14" s="1" t="s">
        <v>3</v>
      </c>
      <c r="C14" s="1">
        <v>1918</v>
      </c>
      <c r="D14" s="1">
        <v>1997</v>
      </c>
      <c r="E14" s="1">
        <v>1972</v>
      </c>
      <c r="G14" s="1">
        <v>0</v>
      </c>
      <c r="H14" s="1">
        <v>25</v>
      </c>
      <c r="I14" s="1">
        <f t="shared" si="0"/>
        <v>54</v>
      </c>
      <c r="J14" s="1">
        <f t="shared" si="1"/>
        <v>25</v>
      </c>
      <c r="S14" s="1">
        <v>1999</v>
      </c>
      <c r="T14" s="1">
        <f t="shared" si="2"/>
        <v>1</v>
      </c>
      <c r="U14" s="1">
        <f t="shared" si="3"/>
        <v>1</v>
      </c>
      <c r="V14" s="1">
        <f t="shared" si="4"/>
        <v>2</v>
      </c>
      <c r="W14" s="1">
        <f t="shared" si="5"/>
        <v>1.3333333333333333</v>
      </c>
    </row>
    <row r="15" spans="1:23" s="1" customFormat="1" x14ac:dyDescent="0.35">
      <c r="A15" s="1" t="s">
        <v>129</v>
      </c>
      <c r="B15" s="1" t="s">
        <v>3</v>
      </c>
      <c r="C15" s="1">
        <v>1918</v>
      </c>
      <c r="D15" s="1">
        <v>1997</v>
      </c>
      <c r="E15" s="1">
        <v>1957</v>
      </c>
      <c r="G15" s="1">
        <v>0</v>
      </c>
      <c r="H15" s="1">
        <v>26</v>
      </c>
      <c r="I15" s="1">
        <f t="shared" si="0"/>
        <v>39</v>
      </c>
      <c r="J15" s="1">
        <f t="shared" si="1"/>
        <v>40</v>
      </c>
    </row>
    <row r="16" spans="1:23" s="1" customFormat="1" x14ac:dyDescent="0.35">
      <c r="A16" s="1" t="s">
        <v>130</v>
      </c>
      <c r="B16" s="1" t="s">
        <v>3</v>
      </c>
      <c r="C16" s="1">
        <v>1941</v>
      </c>
      <c r="D16" s="1">
        <v>1997</v>
      </c>
      <c r="E16" s="1">
        <v>1986</v>
      </c>
      <c r="G16" s="1">
        <v>0</v>
      </c>
      <c r="H16" s="1">
        <v>28</v>
      </c>
      <c r="I16" s="1">
        <f t="shared" si="0"/>
        <v>45</v>
      </c>
      <c r="J16" s="1">
        <f t="shared" si="1"/>
        <v>11</v>
      </c>
    </row>
    <row r="17" spans="1:10" s="1" customFormat="1" x14ac:dyDescent="0.35">
      <c r="A17" s="1" t="s">
        <v>131</v>
      </c>
      <c r="B17" s="1" t="s">
        <v>3</v>
      </c>
      <c r="C17" s="1">
        <v>1923</v>
      </c>
      <c r="D17" s="1">
        <v>1998</v>
      </c>
      <c r="E17" s="1">
        <v>1964</v>
      </c>
      <c r="G17" s="1">
        <v>1</v>
      </c>
      <c r="H17" s="1">
        <v>25</v>
      </c>
      <c r="I17" s="1">
        <f t="shared" si="0"/>
        <v>41</v>
      </c>
      <c r="J17" s="1">
        <f t="shared" si="1"/>
        <v>34</v>
      </c>
    </row>
    <row r="18" spans="1:10" s="1" customFormat="1" x14ac:dyDescent="0.35">
      <c r="A18" s="1" t="s">
        <v>132</v>
      </c>
      <c r="B18" s="1" t="s">
        <v>3</v>
      </c>
      <c r="C18" s="1">
        <v>1925</v>
      </c>
      <c r="D18" s="1">
        <v>1998</v>
      </c>
      <c r="E18" s="1">
        <v>1967</v>
      </c>
      <c r="F18" s="1">
        <v>2004</v>
      </c>
      <c r="G18" s="1">
        <v>1</v>
      </c>
      <c r="H18" s="1">
        <v>26</v>
      </c>
      <c r="I18" s="1">
        <f t="shared" si="0"/>
        <v>42</v>
      </c>
      <c r="J18" s="1">
        <f t="shared" si="1"/>
        <v>31</v>
      </c>
    </row>
    <row r="19" spans="1:10" s="1" customFormat="1" x14ac:dyDescent="0.35">
      <c r="A19" s="1" t="s">
        <v>133</v>
      </c>
      <c r="B19" s="1" t="s">
        <v>3</v>
      </c>
      <c r="C19" s="1">
        <v>1946</v>
      </c>
      <c r="D19" s="1">
        <v>1999</v>
      </c>
      <c r="E19" s="1">
        <v>1987</v>
      </c>
      <c r="G19" s="1">
        <v>0</v>
      </c>
      <c r="H19" s="1">
        <v>28</v>
      </c>
      <c r="I19" s="1">
        <f t="shared" si="0"/>
        <v>41</v>
      </c>
      <c r="J19" s="1">
        <f t="shared" si="1"/>
        <v>12</v>
      </c>
    </row>
    <row r="20" spans="1:10" s="1" customFormat="1" x14ac:dyDescent="0.35">
      <c r="A20" s="1" t="s">
        <v>305</v>
      </c>
      <c r="B20" s="1" t="s">
        <v>157</v>
      </c>
      <c r="C20" s="1">
        <v>1919</v>
      </c>
      <c r="D20" s="1">
        <v>1990</v>
      </c>
      <c r="E20" s="1">
        <v>1954</v>
      </c>
      <c r="G20" s="1">
        <v>0</v>
      </c>
      <c r="H20" s="1">
        <v>24</v>
      </c>
      <c r="I20" s="1">
        <f t="shared" si="0"/>
        <v>35</v>
      </c>
      <c r="J20" s="1">
        <f t="shared" si="1"/>
        <v>36</v>
      </c>
    </row>
    <row r="21" spans="1:10" s="1" customFormat="1" x14ac:dyDescent="0.35">
      <c r="A21" s="1" t="s">
        <v>306</v>
      </c>
      <c r="B21" s="1" t="s">
        <v>157</v>
      </c>
      <c r="C21" s="1">
        <v>1920</v>
      </c>
      <c r="D21" s="1">
        <v>1990</v>
      </c>
      <c r="E21" s="1">
        <v>1956</v>
      </c>
      <c r="G21" s="1">
        <v>0</v>
      </c>
      <c r="H21" s="1">
        <v>26</v>
      </c>
      <c r="I21" s="1">
        <f t="shared" si="0"/>
        <v>36</v>
      </c>
      <c r="J21" s="1">
        <f t="shared" si="1"/>
        <v>34</v>
      </c>
    </row>
    <row r="22" spans="1:10" s="1" customFormat="1" x14ac:dyDescent="0.35">
      <c r="A22" s="1" t="s">
        <v>307</v>
      </c>
      <c r="B22" s="1" t="s">
        <v>157</v>
      </c>
      <c r="C22" s="1">
        <v>1944</v>
      </c>
      <c r="D22" s="1">
        <v>1991</v>
      </c>
      <c r="E22" s="1">
        <v>1976</v>
      </c>
      <c r="G22" s="1">
        <v>0</v>
      </c>
      <c r="H22" s="1">
        <v>26</v>
      </c>
      <c r="I22" s="1">
        <f t="shared" si="0"/>
        <v>32</v>
      </c>
      <c r="J22" s="1">
        <f t="shared" si="1"/>
        <v>15</v>
      </c>
    </row>
    <row r="23" spans="1:10" s="1" customFormat="1" x14ac:dyDescent="0.35">
      <c r="A23" s="1" t="s">
        <v>308</v>
      </c>
      <c r="B23" s="1" t="s">
        <v>157</v>
      </c>
      <c r="C23" s="1">
        <v>1942</v>
      </c>
      <c r="D23" s="1">
        <v>1991</v>
      </c>
      <c r="E23" s="1">
        <v>1976</v>
      </c>
      <c r="G23" s="1">
        <v>0</v>
      </c>
      <c r="H23" s="1">
        <v>32</v>
      </c>
      <c r="I23" s="1">
        <f t="shared" si="0"/>
        <v>34</v>
      </c>
      <c r="J23" s="1">
        <f t="shared" si="1"/>
        <v>15</v>
      </c>
    </row>
    <row r="24" spans="1:10" s="1" customFormat="1" x14ac:dyDescent="0.35">
      <c r="A24" s="1" t="s">
        <v>309</v>
      </c>
      <c r="B24" s="1" t="s">
        <v>157</v>
      </c>
      <c r="C24" s="1">
        <v>1920</v>
      </c>
      <c r="D24" s="1">
        <v>1992</v>
      </c>
      <c r="E24" s="1">
        <v>1955</v>
      </c>
      <c r="G24" s="1">
        <v>0</v>
      </c>
      <c r="H24" s="1">
        <v>27</v>
      </c>
      <c r="I24" s="1">
        <f t="shared" si="0"/>
        <v>35</v>
      </c>
      <c r="J24" s="1">
        <f t="shared" si="1"/>
        <v>37</v>
      </c>
    </row>
    <row r="25" spans="1:10" s="1" customFormat="1" x14ac:dyDescent="0.35">
      <c r="A25" s="1" t="s">
        <v>310</v>
      </c>
      <c r="B25" s="1" t="s">
        <v>157</v>
      </c>
      <c r="C25" s="1">
        <v>1918</v>
      </c>
      <c r="D25" s="1">
        <v>1992</v>
      </c>
      <c r="E25" s="1">
        <v>1955</v>
      </c>
      <c r="G25" s="1">
        <v>0</v>
      </c>
      <c r="H25" s="1">
        <v>25</v>
      </c>
      <c r="I25" s="1">
        <f t="shared" si="0"/>
        <v>37</v>
      </c>
      <c r="J25" s="1">
        <f t="shared" si="1"/>
        <v>37</v>
      </c>
    </row>
    <row r="26" spans="1:10" s="1" customFormat="1" x14ac:dyDescent="0.35">
      <c r="A26" s="1" t="s">
        <v>311</v>
      </c>
      <c r="B26" s="1" t="s">
        <v>157</v>
      </c>
      <c r="C26" s="1">
        <v>1943</v>
      </c>
      <c r="D26" s="1">
        <v>1993</v>
      </c>
      <c r="E26" s="1">
        <v>1977</v>
      </c>
      <c r="G26" s="1">
        <v>0</v>
      </c>
      <c r="H26" s="1">
        <v>26</v>
      </c>
      <c r="I26" s="1">
        <f t="shared" si="0"/>
        <v>34</v>
      </c>
      <c r="J26" s="1">
        <f t="shared" si="1"/>
        <v>16</v>
      </c>
    </row>
    <row r="27" spans="1:10" s="1" customFormat="1" x14ac:dyDescent="0.35">
      <c r="A27" s="1" t="s">
        <v>312</v>
      </c>
      <c r="B27" s="1" t="s">
        <v>157</v>
      </c>
      <c r="C27" s="1">
        <v>1944</v>
      </c>
      <c r="D27" s="1">
        <v>1993</v>
      </c>
      <c r="E27" s="1">
        <v>1977</v>
      </c>
      <c r="G27" s="1">
        <v>0</v>
      </c>
      <c r="H27" s="1">
        <v>25</v>
      </c>
      <c r="I27" s="1">
        <f t="shared" si="0"/>
        <v>33</v>
      </c>
      <c r="J27" s="1">
        <f t="shared" si="1"/>
        <v>16</v>
      </c>
    </row>
    <row r="28" spans="1:10" s="1" customFormat="1" x14ac:dyDescent="0.35">
      <c r="A28" s="1" t="s">
        <v>313</v>
      </c>
      <c r="B28" s="1" t="s">
        <v>157</v>
      </c>
      <c r="C28" s="1">
        <v>1941</v>
      </c>
      <c r="D28" s="1">
        <v>1994</v>
      </c>
      <c r="E28" s="1">
        <v>1980</v>
      </c>
      <c r="G28" s="1">
        <v>0</v>
      </c>
      <c r="H28" s="1">
        <v>28</v>
      </c>
      <c r="I28" s="1">
        <f t="shared" si="0"/>
        <v>39</v>
      </c>
      <c r="J28" s="1">
        <f t="shared" si="1"/>
        <v>14</v>
      </c>
    </row>
    <row r="29" spans="1:10" s="1" customFormat="1" x14ac:dyDescent="0.35">
      <c r="A29" s="1" t="s">
        <v>314</v>
      </c>
      <c r="B29" s="1" t="s">
        <v>157</v>
      </c>
      <c r="C29" s="1">
        <v>1925</v>
      </c>
      <c r="D29" s="1">
        <v>1994</v>
      </c>
      <c r="E29" s="1">
        <v>1970</v>
      </c>
      <c r="F29" s="1">
        <v>1998</v>
      </c>
      <c r="G29" s="1">
        <v>0</v>
      </c>
      <c r="H29" s="1">
        <v>29</v>
      </c>
      <c r="I29" s="1">
        <f t="shared" si="0"/>
        <v>45</v>
      </c>
      <c r="J29" s="1">
        <f t="shared" si="1"/>
        <v>24</v>
      </c>
    </row>
    <row r="30" spans="1:10" s="1" customFormat="1" x14ac:dyDescent="0.35">
      <c r="A30" s="1" t="s">
        <v>315</v>
      </c>
      <c r="B30" s="1" t="s">
        <v>157</v>
      </c>
      <c r="C30" s="1">
        <v>1918</v>
      </c>
      <c r="D30" s="1">
        <v>1995</v>
      </c>
      <c r="E30" s="1">
        <v>1978</v>
      </c>
      <c r="G30" s="1">
        <v>0</v>
      </c>
      <c r="H30" s="1">
        <v>24</v>
      </c>
      <c r="I30" s="1">
        <f t="shared" si="0"/>
        <v>60</v>
      </c>
      <c r="J30" s="1">
        <f t="shared" si="1"/>
        <v>17</v>
      </c>
    </row>
    <row r="31" spans="1:10" s="1" customFormat="1" x14ac:dyDescent="0.35">
      <c r="A31" s="1" t="s">
        <v>316</v>
      </c>
      <c r="B31" s="1" t="s">
        <v>157</v>
      </c>
      <c r="C31" s="1">
        <v>1942</v>
      </c>
      <c r="D31" s="1">
        <v>1995</v>
      </c>
      <c r="E31" s="1">
        <v>1978</v>
      </c>
      <c r="G31" s="1">
        <v>0</v>
      </c>
      <c r="H31" s="1">
        <v>31</v>
      </c>
      <c r="I31" s="1">
        <f t="shared" si="0"/>
        <v>36</v>
      </c>
      <c r="J31" s="1">
        <f t="shared" si="1"/>
        <v>17</v>
      </c>
    </row>
    <row r="32" spans="1:10" s="1" customFormat="1" x14ac:dyDescent="0.35">
      <c r="A32" s="1" t="s">
        <v>317</v>
      </c>
      <c r="B32" s="1" t="s">
        <v>157</v>
      </c>
      <c r="C32" s="1">
        <v>1947</v>
      </c>
      <c r="D32" s="1">
        <v>1995</v>
      </c>
      <c r="E32" s="1">
        <v>1978</v>
      </c>
      <c r="G32" s="1">
        <v>0</v>
      </c>
      <c r="H32" s="1">
        <v>27</v>
      </c>
      <c r="I32" s="1">
        <f t="shared" si="0"/>
        <v>31</v>
      </c>
      <c r="J32" s="1">
        <f t="shared" si="1"/>
        <v>17</v>
      </c>
    </row>
    <row r="33" spans="1:17" s="1" customFormat="1" x14ac:dyDescent="0.35">
      <c r="A33" s="1" t="s">
        <v>318</v>
      </c>
      <c r="B33" s="1" t="s">
        <v>157</v>
      </c>
      <c r="C33" s="1">
        <v>1940</v>
      </c>
      <c r="D33" s="1">
        <v>1996</v>
      </c>
      <c r="E33" s="1">
        <v>1974</v>
      </c>
      <c r="G33" s="1">
        <v>0</v>
      </c>
      <c r="H33" s="1">
        <v>30</v>
      </c>
      <c r="I33" s="1">
        <f t="shared" si="0"/>
        <v>34</v>
      </c>
      <c r="J33" s="1">
        <f t="shared" si="1"/>
        <v>22</v>
      </c>
    </row>
    <row r="34" spans="1:17" s="1" customFormat="1" x14ac:dyDescent="0.35">
      <c r="A34" s="1" t="s">
        <v>319</v>
      </c>
      <c r="B34" s="1" t="s">
        <v>157</v>
      </c>
      <c r="C34" s="1">
        <v>1944</v>
      </c>
      <c r="D34" s="1">
        <v>1996</v>
      </c>
      <c r="E34" s="1">
        <v>1974</v>
      </c>
      <c r="G34" s="1">
        <v>0</v>
      </c>
      <c r="H34" s="1">
        <v>31</v>
      </c>
      <c r="I34" s="1">
        <f t="shared" si="0"/>
        <v>30</v>
      </c>
      <c r="J34" s="1">
        <f t="shared" si="1"/>
        <v>22</v>
      </c>
      <c r="N34" s="4"/>
      <c r="O34" s="4"/>
      <c r="P34" s="4"/>
      <c r="Q34" s="4"/>
    </row>
    <row r="35" spans="1:17" s="1" customFormat="1" x14ac:dyDescent="0.35">
      <c r="A35" s="1" t="s">
        <v>320</v>
      </c>
      <c r="B35" s="1" t="s">
        <v>157</v>
      </c>
      <c r="C35" s="1">
        <v>1942</v>
      </c>
      <c r="D35" s="1">
        <v>1997</v>
      </c>
      <c r="E35" s="1">
        <v>1982</v>
      </c>
      <c r="G35" s="1">
        <v>0</v>
      </c>
      <c r="H35" s="1">
        <v>26</v>
      </c>
      <c r="I35" s="1">
        <f t="shared" si="0"/>
        <v>40</v>
      </c>
      <c r="J35" s="1">
        <f t="shared" si="1"/>
        <v>15</v>
      </c>
      <c r="O35" s="3"/>
    </row>
    <row r="36" spans="1:17" s="1" customFormat="1" x14ac:dyDescent="0.35">
      <c r="A36" s="1" t="s">
        <v>321</v>
      </c>
      <c r="B36" s="1" t="s">
        <v>157</v>
      </c>
      <c r="C36" s="1">
        <v>1916</v>
      </c>
      <c r="D36" s="1">
        <v>1998</v>
      </c>
      <c r="E36" s="1">
        <v>1980</v>
      </c>
      <c r="G36" s="1">
        <v>0</v>
      </c>
      <c r="H36" s="1">
        <v>24</v>
      </c>
      <c r="I36" s="1">
        <f t="shared" si="0"/>
        <v>64</v>
      </c>
      <c r="J36" s="1">
        <f t="shared" si="1"/>
        <v>18</v>
      </c>
    </row>
    <row r="37" spans="1:17" s="1" customFormat="1" x14ac:dyDescent="0.35">
      <c r="A37" s="1" t="s">
        <v>322</v>
      </c>
      <c r="B37" s="1" t="s">
        <v>157</v>
      </c>
      <c r="C37" s="1">
        <v>1941</v>
      </c>
      <c r="D37" s="1">
        <v>1998</v>
      </c>
      <c r="E37" s="1">
        <v>1977</v>
      </c>
      <c r="G37" s="1">
        <v>0</v>
      </c>
      <c r="H37" s="1">
        <v>25</v>
      </c>
      <c r="I37" s="1">
        <f t="shared" si="0"/>
        <v>36</v>
      </c>
      <c r="J37" s="1">
        <f t="shared" si="1"/>
        <v>21</v>
      </c>
    </row>
    <row r="38" spans="1:17" s="1" customFormat="1" x14ac:dyDescent="0.35">
      <c r="A38" s="1" t="s">
        <v>323</v>
      </c>
      <c r="B38" s="1" t="s">
        <v>157</v>
      </c>
      <c r="C38" s="1">
        <v>1936</v>
      </c>
      <c r="D38" s="1">
        <v>1998</v>
      </c>
      <c r="E38" s="1">
        <v>1977</v>
      </c>
      <c r="G38" s="1">
        <v>0</v>
      </c>
      <c r="H38" s="1">
        <v>29</v>
      </c>
      <c r="I38" s="1">
        <f t="shared" si="0"/>
        <v>41</v>
      </c>
      <c r="J38" s="1">
        <f t="shared" si="1"/>
        <v>21</v>
      </c>
    </row>
    <row r="39" spans="1:17" s="1" customFormat="1" x14ac:dyDescent="0.35">
      <c r="A39" s="1" t="s">
        <v>324</v>
      </c>
      <c r="B39" s="1" t="s">
        <v>157</v>
      </c>
      <c r="C39" s="1">
        <v>1936</v>
      </c>
      <c r="D39" s="1">
        <v>1999</v>
      </c>
      <c r="E39" s="1">
        <v>1972</v>
      </c>
      <c r="G39" s="1">
        <v>0</v>
      </c>
      <c r="H39" s="1">
        <v>30</v>
      </c>
      <c r="I39" s="1">
        <f t="shared" si="0"/>
        <v>36</v>
      </c>
      <c r="J39" s="1">
        <f t="shared" si="1"/>
        <v>27</v>
      </c>
    </row>
    <row r="40" spans="1:17" s="1" customFormat="1" x14ac:dyDescent="0.35">
      <c r="A40" s="1" t="s">
        <v>482</v>
      </c>
      <c r="B40" s="1" t="s">
        <v>348</v>
      </c>
      <c r="C40" s="1">
        <v>1930</v>
      </c>
      <c r="D40" s="1">
        <v>1990</v>
      </c>
      <c r="E40" s="1">
        <v>1968</v>
      </c>
      <c r="G40" s="1">
        <v>0</v>
      </c>
      <c r="H40" s="1">
        <v>26</v>
      </c>
      <c r="I40" s="1">
        <f t="shared" si="0"/>
        <v>38</v>
      </c>
      <c r="J40" s="1">
        <f t="shared" si="1"/>
        <v>22</v>
      </c>
    </row>
    <row r="41" spans="1:17" s="1" customFormat="1" x14ac:dyDescent="0.35">
      <c r="A41" s="1" t="s">
        <v>483</v>
      </c>
      <c r="B41" s="1" t="s">
        <v>348</v>
      </c>
      <c r="C41" s="1">
        <v>1926</v>
      </c>
      <c r="D41" s="1">
        <v>1990</v>
      </c>
      <c r="E41" s="1">
        <v>1968</v>
      </c>
      <c r="G41" s="1">
        <v>0</v>
      </c>
      <c r="H41" s="1">
        <v>29</v>
      </c>
      <c r="I41" s="1">
        <f t="shared" si="0"/>
        <v>42</v>
      </c>
      <c r="J41" s="1">
        <f t="shared" si="1"/>
        <v>22</v>
      </c>
    </row>
    <row r="42" spans="1:17" s="1" customFormat="1" x14ac:dyDescent="0.35">
      <c r="A42" s="1" t="s">
        <v>484</v>
      </c>
      <c r="B42" s="1" t="s">
        <v>348</v>
      </c>
      <c r="C42" s="1">
        <v>1929</v>
      </c>
      <c r="D42" s="1">
        <v>1990</v>
      </c>
      <c r="E42" s="1">
        <v>1968</v>
      </c>
      <c r="G42" s="1">
        <v>0</v>
      </c>
      <c r="H42" s="1">
        <v>33</v>
      </c>
      <c r="I42" s="1">
        <f t="shared" si="0"/>
        <v>39</v>
      </c>
      <c r="J42" s="1">
        <f t="shared" si="1"/>
        <v>22</v>
      </c>
    </row>
    <row r="43" spans="1:17" s="1" customFormat="1" x14ac:dyDescent="0.35">
      <c r="A43" s="1" t="s">
        <v>485</v>
      </c>
      <c r="B43" s="1" t="s">
        <v>348</v>
      </c>
      <c r="C43" s="1">
        <v>1932</v>
      </c>
      <c r="D43" s="1">
        <v>1991</v>
      </c>
      <c r="E43" s="1">
        <v>1976</v>
      </c>
      <c r="G43" s="1">
        <v>0</v>
      </c>
      <c r="H43" s="1">
        <v>23</v>
      </c>
      <c r="I43" s="1">
        <f t="shared" si="0"/>
        <v>44</v>
      </c>
      <c r="J43" s="1">
        <f t="shared" si="1"/>
        <v>15</v>
      </c>
    </row>
    <row r="44" spans="1:17" s="1" customFormat="1" x14ac:dyDescent="0.35">
      <c r="A44" s="1" t="s">
        <v>486</v>
      </c>
      <c r="B44" s="1" t="s">
        <v>348</v>
      </c>
      <c r="C44" s="1">
        <v>1924</v>
      </c>
      <c r="D44" s="1">
        <v>1992</v>
      </c>
      <c r="E44" s="1">
        <v>1968</v>
      </c>
      <c r="G44" s="1">
        <v>0</v>
      </c>
      <c r="H44" s="1">
        <v>30</v>
      </c>
      <c r="I44" s="1">
        <f t="shared" si="0"/>
        <v>44</v>
      </c>
      <c r="J44" s="1">
        <f t="shared" si="1"/>
        <v>24</v>
      </c>
    </row>
    <row r="45" spans="1:17" s="1" customFormat="1" x14ac:dyDescent="0.35">
      <c r="A45" s="1" t="s">
        <v>487</v>
      </c>
      <c r="B45" s="1" t="s">
        <v>348</v>
      </c>
      <c r="C45" s="1">
        <v>1950</v>
      </c>
      <c r="D45" s="1">
        <v>1993</v>
      </c>
      <c r="E45" s="1">
        <v>1974</v>
      </c>
      <c r="G45" s="1">
        <v>0</v>
      </c>
      <c r="H45" s="1">
        <v>25</v>
      </c>
      <c r="I45" s="1">
        <f t="shared" si="0"/>
        <v>24</v>
      </c>
      <c r="J45" s="1">
        <f t="shared" si="1"/>
        <v>19</v>
      </c>
    </row>
    <row r="46" spans="1:17" s="1" customFormat="1" x14ac:dyDescent="0.35">
      <c r="A46" s="1" t="s">
        <v>488</v>
      </c>
      <c r="B46" s="1" t="s">
        <v>348</v>
      </c>
      <c r="C46" s="1">
        <v>1941</v>
      </c>
      <c r="D46" s="1">
        <v>1993</v>
      </c>
      <c r="E46" s="1">
        <v>1974</v>
      </c>
      <c r="G46" s="1">
        <v>0</v>
      </c>
      <c r="H46" s="1">
        <v>27</v>
      </c>
      <c r="I46" s="1">
        <f t="shared" si="0"/>
        <v>33</v>
      </c>
      <c r="J46" s="1">
        <f t="shared" si="1"/>
        <v>19</v>
      </c>
    </row>
    <row r="47" spans="1:17" s="1" customFormat="1" x14ac:dyDescent="0.35">
      <c r="A47" s="1" t="s">
        <v>489</v>
      </c>
      <c r="B47" s="1" t="s">
        <v>348</v>
      </c>
      <c r="C47" s="1">
        <v>1918</v>
      </c>
      <c r="D47" s="1">
        <v>1994</v>
      </c>
      <c r="E47" s="1">
        <v>1955</v>
      </c>
      <c r="G47" s="1">
        <v>0</v>
      </c>
      <c r="H47" s="1">
        <v>32</v>
      </c>
      <c r="I47" s="1">
        <f t="shared" si="0"/>
        <v>37</v>
      </c>
      <c r="J47" s="1">
        <f t="shared" si="1"/>
        <v>39</v>
      </c>
    </row>
    <row r="48" spans="1:17" s="1" customFormat="1" x14ac:dyDescent="0.35">
      <c r="A48" s="1" t="s">
        <v>490</v>
      </c>
      <c r="B48" s="1" t="s">
        <v>348</v>
      </c>
      <c r="C48" s="1">
        <v>1915</v>
      </c>
      <c r="D48" s="1">
        <v>1994</v>
      </c>
      <c r="E48" s="1">
        <v>1951</v>
      </c>
      <c r="G48" s="1">
        <v>0</v>
      </c>
      <c r="H48" s="1">
        <v>26</v>
      </c>
      <c r="I48" s="1">
        <f t="shared" si="0"/>
        <v>36</v>
      </c>
      <c r="J48" s="1">
        <f t="shared" si="1"/>
        <v>43</v>
      </c>
    </row>
    <row r="49" spans="1:10" s="1" customFormat="1" x14ac:dyDescent="0.35">
      <c r="A49" s="1" t="s">
        <v>491</v>
      </c>
      <c r="B49" s="1" t="s">
        <v>348</v>
      </c>
      <c r="C49" s="1">
        <v>1927</v>
      </c>
      <c r="D49" s="1">
        <v>1995</v>
      </c>
      <c r="E49" s="1">
        <v>1974</v>
      </c>
      <c r="G49" s="1">
        <v>0</v>
      </c>
      <c r="H49" s="1">
        <v>28</v>
      </c>
      <c r="I49" s="1">
        <f t="shared" si="0"/>
        <v>47</v>
      </c>
      <c r="J49" s="1">
        <f t="shared" si="1"/>
        <v>21</v>
      </c>
    </row>
    <row r="50" spans="1:10" s="1" customFormat="1" x14ac:dyDescent="0.35">
      <c r="A50" s="1" t="s">
        <v>492</v>
      </c>
      <c r="B50" s="1" t="s">
        <v>348</v>
      </c>
      <c r="C50" s="1">
        <v>1918</v>
      </c>
      <c r="D50" s="1">
        <v>1995</v>
      </c>
      <c r="E50" s="1">
        <v>1953</v>
      </c>
      <c r="G50" s="1">
        <v>0</v>
      </c>
      <c r="H50" s="1">
        <v>26</v>
      </c>
      <c r="I50" s="1">
        <f t="shared" si="0"/>
        <v>35</v>
      </c>
      <c r="J50" s="1">
        <f t="shared" si="1"/>
        <v>42</v>
      </c>
    </row>
    <row r="51" spans="1:10" s="1" customFormat="1" x14ac:dyDescent="0.35">
      <c r="A51" s="1" t="s">
        <v>493</v>
      </c>
      <c r="B51" s="1" t="s">
        <v>348</v>
      </c>
      <c r="C51" s="1">
        <v>1931</v>
      </c>
      <c r="D51" s="1">
        <v>1996</v>
      </c>
      <c r="E51" s="1">
        <v>1972</v>
      </c>
      <c r="G51" s="1">
        <v>0</v>
      </c>
      <c r="H51" s="1">
        <v>28</v>
      </c>
      <c r="I51" s="1">
        <f t="shared" si="0"/>
        <v>41</v>
      </c>
      <c r="J51" s="1">
        <f t="shared" si="1"/>
        <v>24</v>
      </c>
    </row>
    <row r="52" spans="1:10" s="1" customFormat="1" x14ac:dyDescent="0.35">
      <c r="A52" s="1" t="s">
        <v>494</v>
      </c>
      <c r="B52" s="1" t="s">
        <v>348</v>
      </c>
      <c r="C52" s="1">
        <v>1945</v>
      </c>
      <c r="D52" s="1">
        <v>1996</v>
      </c>
      <c r="E52" s="1">
        <v>1972</v>
      </c>
      <c r="G52" s="1">
        <v>0</v>
      </c>
      <c r="H52" s="1">
        <v>28</v>
      </c>
      <c r="I52" s="1">
        <f t="shared" si="0"/>
        <v>27</v>
      </c>
      <c r="J52" s="1">
        <f t="shared" si="1"/>
        <v>24</v>
      </c>
    </row>
    <row r="53" spans="1:10" s="1" customFormat="1" x14ac:dyDescent="0.35">
      <c r="A53" s="1" t="s">
        <v>495</v>
      </c>
      <c r="B53" s="1" t="s">
        <v>348</v>
      </c>
      <c r="C53" s="1">
        <v>1937</v>
      </c>
      <c r="D53" s="1">
        <v>1996</v>
      </c>
      <c r="E53" s="1">
        <v>1972</v>
      </c>
      <c r="G53" s="1">
        <v>0</v>
      </c>
      <c r="H53" s="1">
        <v>29</v>
      </c>
      <c r="I53" s="1">
        <f t="shared" si="0"/>
        <v>35</v>
      </c>
      <c r="J53" s="1">
        <f t="shared" si="1"/>
        <v>24</v>
      </c>
    </row>
    <row r="54" spans="1:10" s="1" customFormat="1" x14ac:dyDescent="0.35">
      <c r="A54" s="1" t="s">
        <v>496</v>
      </c>
      <c r="B54" s="1" t="s">
        <v>348</v>
      </c>
      <c r="C54" s="1">
        <v>1948</v>
      </c>
      <c r="D54" s="1">
        <v>1997</v>
      </c>
      <c r="E54" s="1">
        <v>1985</v>
      </c>
      <c r="G54" s="1">
        <v>0</v>
      </c>
      <c r="H54" s="1">
        <v>28</v>
      </c>
      <c r="I54" s="1">
        <f t="shared" si="0"/>
        <v>37</v>
      </c>
      <c r="J54" s="1">
        <f t="shared" si="1"/>
        <v>12</v>
      </c>
    </row>
    <row r="55" spans="1:10" s="1" customFormat="1" x14ac:dyDescent="0.35">
      <c r="A55" s="1" t="s">
        <v>497</v>
      </c>
      <c r="B55" s="1" t="s">
        <v>348</v>
      </c>
      <c r="C55" s="1">
        <v>1933</v>
      </c>
      <c r="D55" s="1">
        <v>1997</v>
      </c>
      <c r="E55" s="1">
        <v>1995</v>
      </c>
      <c r="G55" s="1">
        <v>0</v>
      </c>
      <c r="H55" s="1">
        <v>29</v>
      </c>
      <c r="I55" s="1">
        <f t="shared" si="0"/>
        <v>62</v>
      </c>
      <c r="J55" s="1">
        <f t="shared" si="1"/>
        <v>2</v>
      </c>
    </row>
    <row r="56" spans="1:10" s="1" customFormat="1" x14ac:dyDescent="0.35">
      <c r="A56" s="1" t="s">
        <v>498</v>
      </c>
      <c r="B56" s="1" t="s">
        <v>348</v>
      </c>
      <c r="C56" s="1">
        <v>1948</v>
      </c>
      <c r="D56" s="1">
        <v>1997</v>
      </c>
      <c r="E56" s="1">
        <v>1988</v>
      </c>
      <c r="G56" s="1">
        <v>0</v>
      </c>
      <c r="H56" s="1">
        <v>28</v>
      </c>
      <c r="I56" s="1">
        <f t="shared" si="0"/>
        <v>40</v>
      </c>
      <c r="J56" s="1">
        <f t="shared" si="1"/>
        <v>9</v>
      </c>
    </row>
    <row r="57" spans="1:10" s="1" customFormat="1" x14ac:dyDescent="0.35">
      <c r="A57" s="1" t="s">
        <v>499</v>
      </c>
      <c r="B57" s="1" t="s">
        <v>348</v>
      </c>
      <c r="C57" s="1">
        <v>1950</v>
      </c>
      <c r="D57" s="1">
        <v>1998</v>
      </c>
      <c r="E57" s="1">
        <v>1983</v>
      </c>
      <c r="G57" s="1">
        <v>1</v>
      </c>
      <c r="H57" s="1">
        <v>29</v>
      </c>
      <c r="I57" s="1">
        <f t="shared" si="0"/>
        <v>33</v>
      </c>
      <c r="J57" s="1">
        <f t="shared" si="1"/>
        <v>15</v>
      </c>
    </row>
    <row r="58" spans="1:10" s="1" customFormat="1" x14ac:dyDescent="0.35">
      <c r="A58" s="1" t="s">
        <v>500</v>
      </c>
      <c r="B58" s="1" t="s">
        <v>348</v>
      </c>
      <c r="C58" s="1">
        <v>1949</v>
      </c>
      <c r="D58" s="1">
        <v>1998</v>
      </c>
      <c r="E58" s="1">
        <v>1982</v>
      </c>
      <c r="G58" s="1">
        <v>0</v>
      </c>
      <c r="H58" s="1">
        <v>28</v>
      </c>
      <c r="I58" s="1">
        <f t="shared" si="0"/>
        <v>33</v>
      </c>
      <c r="J58" s="1">
        <f t="shared" si="1"/>
        <v>16</v>
      </c>
    </row>
    <row r="59" spans="1:10" s="1" customFormat="1" x14ac:dyDescent="0.35">
      <c r="A59" s="1" t="s">
        <v>501</v>
      </c>
      <c r="B59" s="1" t="s">
        <v>348</v>
      </c>
      <c r="C59" s="1">
        <v>1939</v>
      </c>
      <c r="D59" s="1">
        <v>1998</v>
      </c>
      <c r="E59" s="1">
        <v>1982</v>
      </c>
      <c r="G59" s="1">
        <v>0</v>
      </c>
      <c r="H59" s="1">
        <v>28</v>
      </c>
      <c r="I59" s="1">
        <f t="shared" si="0"/>
        <v>43</v>
      </c>
      <c r="J59" s="1">
        <f t="shared" si="1"/>
        <v>16</v>
      </c>
    </row>
    <row r="60" spans="1:10" s="1" customFormat="1" x14ac:dyDescent="0.35">
      <c r="A60" s="1" t="s">
        <v>502</v>
      </c>
      <c r="B60" s="1" t="s">
        <v>348</v>
      </c>
      <c r="C60" s="1">
        <v>1946</v>
      </c>
      <c r="D60" s="1">
        <v>1999</v>
      </c>
      <c r="E60" s="1">
        <v>1970</v>
      </c>
      <c r="G60" s="1">
        <v>1</v>
      </c>
      <c r="H60" s="1">
        <v>26</v>
      </c>
      <c r="I60" s="1">
        <f t="shared" si="0"/>
        <v>24</v>
      </c>
      <c r="J60" s="1">
        <f t="shared" si="1"/>
        <v>29</v>
      </c>
    </row>
    <row r="61" spans="1:10" s="1" customFormat="1" x14ac:dyDescent="0.35">
      <c r="A61" s="1" t="s">
        <v>503</v>
      </c>
      <c r="B61" s="1" t="s">
        <v>348</v>
      </c>
      <c r="C61" s="1">
        <v>1931</v>
      </c>
      <c r="D61" s="1">
        <v>1999</v>
      </c>
      <c r="E61" s="1">
        <v>1970</v>
      </c>
      <c r="G61" s="1">
        <v>1</v>
      </c>
      <c r="H61" s="1">
        <v>32</v>
      </c>
      <c r="I61" s="1">
        <f t="shared" si="0"/>
        <v>39</v>
      </c>
      <c r="J61" s="1">
        <f t="shared" si="1"/>
        <v>29</v>
      </c>
    </row>
  </sheetData>
  <mergeCells count="5">
    <mergeCell ref="N34:O34"/>
    <mergeCell ref="P34:Q34"/>
    <mergeCell ref="N1:O1"/>
    <mergeCell ref="P1:Q1"/>
    <mergeCell ref="N5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J1" workbookViewId="0">
      <selection activeCell="P5" sqref="P5:P6"/>
    </sheetView>
  </sheetViews>
  <sheetFormatPr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23" s="1" customFormat="1" x14ac:dyDescent="0.35">
      <c r="A2" s="1" t="s">
        <v>134</v>
      </c>
      <c r="B2" s="1" t="s">
        <v>3</v>
      </c>
      <c r="C2" s="1">
        <v>1936</v>
      </c>
      <c r="D2" s="1">
        <v>2000</v>
      </c>
      <c r="E2" s="1">
        <v>1977</v>
      </c>
      <c r="G2" s="1">
        <v>0</v>
      </c>
      <c r="H2" s="1">
        <v>25</v>
      </c>
      <c r="I2" s="1">
        <f t="shared" ref="I2:I65" si="0">E2-C2</f>
        <v>41</v>
      </c>
      <c r="J2" s="1">
        <f t="shared" ref="J2:J65" si="1">D2-E2</f>
        <v>23</v>
      </c>
      <c r="N2" s="1" t="s">
        <v>539</v>
      </c>
      <c r="O2" s="3" t="s">
        <v>557</v>
      </c>
      <c r="P2" s="1" t="s">
        <v>539</v>
      </c>
      <c r="Q2" s="1" t="s">
        <v>557</v>
      </c>
    </row>
    <row r="3" spans="1:23" s="1" customFormat="1" x14ac:dyDescent="0.35">
      <c r="A3" s="1" t="s">
        <v>135</v>
      </c>
      <c r="B3" s="1" t="s">
        <v>3</v>
      </c>
      <c r="C3" s="1">
        <v>1927</v>
      </c>
      <c r="D3" s="1">
        <v>2000</v>
      </c>
      <c r="E3" s="1">
        <v>1977</v>
      </c>
      <c r="G3" s="1">
        <v>0</v>
      </c>
      <c r="H3" s="1">
        <v>26</v>
      </c>
      <c r="I3" s="1">
        <f t="shared" si="0"/>
        <v>50</v>
      </c>
      <c r="J3" s="1">
        <f t="shared" si="1"/>
        <v>23</v>
      </c>
      <c r="N3" s="1">
        <f>AVERAGE(I2:I10000)</f>
        <v>42.318840579710148</v>
      </c>
      <c r="O3" s="1">
        <f>STDEV(I2:I1000)</f>
        <v>10.661217171465587</v>
      </c>
      <c r="P3" s="1">
        <f>AVERAGE(H2:H1000)</f>
        <v>26.768115942028984</v>
      </c>
      <c r="Q3" s="1">
        <f>STDEV(H2:H1000)</f>
        <v>2.7607806202990104</v>
      </c>
    </row>
    <row r="4" spans="1:23" s="1" customFormat="1" x14ac:dyDescent="0.35">
      <c r="A4" s="1" t="s">
        <v>136</v>
      </c>
      <c r="B4" s="1" t="s">
        <v>3</v>
      </c>
      <c r="C4" s="1">
        <v>1936</v>
      </c>
      <c r="D4" s="1">
        <v>2000</v>
      </c>
      <c r="E4" s="1">
        <v>1977</v>
      </c>
      <c r="G4" s="1">
        <v>0</v>
      </c>
      <c r="H4" s="1">
        <v>30</v>
      </c>
      <c r="I4" s="1">
        <f t="shared" si="0"/>
        <v>41</v>
      </c>
      <c r="J4" s="1">
        <f t="shared" si="1"/>
        <v>23</v>
      </c>
      <c r="T4" s="1" t="s">
        <v>546</v>
      </c>
      <c r="U4" s="1" t="s">
        <v>547</v>
      </c>
      <c r="V4" s="1" t="s">
        <v>548</v>
      </c>
      <c r="W4" s="1" t="s">
        <v>539</v>
      </c>
    </row>
    <row r="5" spans="1:23" s="1" customFormat="1" x14ac:dyDescent="0.35">
      <c r="A5" s="1" t="s">
        <v>137</v>
      </c>
      <c r="B5" s="1" t="s">
        <v>3</v>
      </c>
      <c r="C5" s="1">
        <v>1917</v>
      </c>
      <c r="D5" s="1">
        <v>2001</v>
      </c>
      <c r="E5" s="1">
        <v>1968</v>
      </c>
      <c r="G5" s="1">
        <v>0</v>
      </c>
      <c r="H5" s="1">
        <v>25</v>
      </c>
      <c r="I5" s="1">
        <f t="shared" si="0"/>
        <v>51</v>
      </c>
      <c r="J5" s="1">
        <f t="shared" si="1"/>
        <v>33</v>
      </c>
      <c r="N5" s="4" t="s">
        <v>559</v>
      </c>
      <c r="O5" s="4"/>
      <c r="P5" s="1" t="s">
        <v>560</v>
      </c>
      <c r="S5" s="1">
        <v>2000</v>
      </c>
      <c r="T5" s="1">
        <f>COUNTIFS($D$2:$D$1000, "=" &amp; S5, $B$2:$B$1000, "=" &amp; "Chemistry")</f>
        <v>3</v>
      </c>
      <c r="U5" s="1">
        <f>COUNTIFS($D$2:$D$1000, "=" &amp; $S5, $B$2:$B$1000, "=" &amp; "Medicine")</f>
        <v>3</v>
      </c>
      <c r="V5" s="1">
        <f>COUNTIFS($D$2:$D$1000, "=" &amp; $S5, $B$2:$B$1000, "=" &amp; "Physics")</f>
        <v>3</v>
      </c>
      <c r="W5" s="1">
        <f>AVERAGE(T5:V5)</f>
        <v>3</v>
      </c>
    </row>
    <row r="6" spans="1:23" s="1" customFormat="1" x14ac:dyDescent="0.35">
      <c r="A6" s="1" t="s">
        <v>138</v>
      </c>
      <c r="B6" s="1" t="s">
        <v>3</v>
      </c>
      <c r="C6" s="1">
        <v>1938</v>
      </c>
      <c r="D6" s="1">
        <v>2001</v>
      </c>
      <c r="E6" s="1">
        <v>1980</v>
      </c>
      <c r="G6" s="1">
        <v>0</v>
      </c>
      <c r="H6" s="1">
        <v>29</v>
      </c>
      <c r="I6" s="1">
        <f t="shared" si="0"/>
        <v>42</v>
      </c>
      <c r="J6" s="1">
        <f t="shared" si="1"/>
        <v>21</v>
      </c>
      <c r="N6" s="1" t="s">
        <v>539</v>
      </c>
      <c r="O6" s="1" t="s">
        <v>557</v>
      </c>
      <c r="P6" s="1">
        <f>AVERAGE(W5:W14)</f>
        <v>2.6</v>
      </c>
      <c r="S6" s="1">
        <v>2001</v>
      </c>
      <c r="T6" s="1">
        <f t="shared" ref="T6:T14" si="2">COUNTIFS($D$2:$D$1000, "=" &amp; S6, $B$2:$B$1000, "=" &amp; "Chemistry")</f>
        <v>3</v>
      </c>
      <c r="U6" s="1">
        <f t="shared" ref="U6:U14" si="3">COUNTIFS($D$2:$D$1000, "=" &amp; $S6, $B$2:$B$1000, "=" &amp; "Medicine")</f>
        <v>3</v>
      </c>
      <c r="V6" s="1">
        <f t="shared" ref="V6:V14" si="4">COUNTIFS($D$2:$D$1000, "=" &amp; $S6, $B$2:$B$1000, "=" &amp; "Physics")</f>
        <v>3</v>
      </c>
      <c r="W6" s="1">
        <f t="shared" ref="W6:W14" si="5">AVERAGE(T6:V6)</f>
        <v>3</v>
      </c>
    </row>
    <row r="7" spans="1:23" s="1" customFormat="1" x14ac:dyDescent="0.35">
      <c r="A7" s="1" t="s">
        <v>139</v>
      </c>
      <c r="B7" s="1" t="s">
        <v>3</v>
      </c>
      <c r="C7" s="1">
        <v>1941</v>
      </c>
      <c r="D7" s="1">
        <v>2001</v>
      </c>
      <c r="E7" s="1">
        <v>1980</v>
      </c>
      <c r="G7" s="1">
        <v>0</v>
      </c>
      <c r="H7" s="1">
        <v>27</v>
      </c>
      <c r="I7" s="1">
        <f t="shared" si="0"/>
        <v>39</v>
      </c>
      <c r="J7" s="1">
        <f t="shared" si="1"/>
        <v>21</v>
      </c>
      <c r="N7" s="1">
        <f>AVERAGE(J2:J1000)</f>
        <v>23.217391304347824</v>
      </c>
      <c r="O7" s="1">
        <f>STDEV(J2:J1000)</f>
        <v>11.988805520172205</v>
      </c>
      <c r="S7" s="1">
        <v>2002</v>
      </c>
      <c r="T7" s="1">
        <f t="shared" si="2"/>
        <v>3</v>
      </c>
      <c r="U7" s="1">
        <f t="shared" si="3"/>
        <v>3</v>
      </c>
      <c r="V7" s="1">
        <f t="shared" si="4"/>
        <v>3</v>
      </c>
      <c r="W7" s="1">
        <f t="shared" si="5"/>
        <v>3</v>
      </c>
    </row>
    <row r="8" spans="1:23" s="1" customFormat="1" x14ac:dyDescent="0.35">
      <c r="A8" s="1" t="s">
        <v>140</v>
      </c>
      <c r="B8" s="1" t="s">
        <v>3</v>
      </c>
      <c r="C8" s="1">
        <v>1917</v>
      </c>
      <c r="D8" s="1">
        <v>2002</v>
      </c>
      <c r="E8" s="1">
        <v>1988</v>
      </c>
      <c r="G8" s="1">
        <v>1</v>
      </c>
      <c r="H8" s="1">
        <v>23</v>
      </c>
      <c r="I8" s="1">
        <f t="shared" si="0"/>
        <v>71</v>
      </c>
      <c r="J8" s="1">
        <f t="shared" si="1"/>
        <v>14</v>
      </c>
      <c r="S8" s="1">
        <v>2003</v>
      </c>
      <c r="T8" s="1">
        <f t="shared" si="2"/>
        <v>2</v>
      </c>
      <c r="U8" s="1">
        <f t="shared" si="3"/>
        <v>1</v>
      </c>
      <c r="V8" s="1">
        <f t="shared" si="4"/>
        <v>3</v>
      </c>
      <c r="W8" s="1">
        <f t="shared" si="5"/>
        <v>2</v>
      </c>
    </row>
    <row r="9" spans="1:23" s="1" customFormat="1" x14ac:dyDescent="0.35">
      <c r="A9" s="1" t="s">
        <v>141</v>
      </c>
      <c r="B9" s="1" t="s">
        <v>3</v>
      </c>
      <c r="C9" s="1">
        <v>1959</v>
      </c>
      <c r="D9" s="1">
        <v>2002</v>
      </c>
      <c r="E9" s="1">
        <v>1986</v>
      </c>
      <c r="G9" s="1">
        <v>0</v>
      </c>
      <c r="H9" s="1">
        <v>24</v>
      </c>
      <c r="I9" s="1">
        <f t="shared" si="0"/>
        <v>27</v>
      </c>
      <c r="J9" s="1">
        <f t="shared" si="1"/>
        <v>16</v>
      </c>
      <c r="S9" s="1">
        <v>2004</v>
      </c>
      <c r="T9" s="1">
        <f t="shared" si="2"/>
        <v>3</v>
      </c>
      <c r="U9" s="1">
        <f t="shared" si="3"/>
        <v>2</v>
      </c>
      <c r="V9" s="1">
        <f t="shared" si="4"/>
        <v>3</v>
      </c>
      <c r="W9" s="1">
        <f t="shared" si="5"/>
        <v>2.6666666666666665</v>
      </c>
    </row>
    <row r="10" spans="1:23" s="1" customFormat="1" x14ac:dyDescent="0.35">
      <c r="A10" s="1" t="s">
        <v>142</v>
      </c>
      <c r="B10" s="1" t="s">
        <v>3</v>
      </c>
      <c r="C10" s="1">
        <v>1938</v>
      </c>
      <c r="D10" s="1">
        <v>2002</v>
      </c>
      <c r="E10" s="1">
        <v>1979</v>
      </c>
      <c r="G10" s="1">
        <v>0</v>
      </c>
      <c r="H10" s="1">
        <v>26</v>
      </c>
      <c r="I10" s="1">
        <f t="shared" si="0"/>
        <v>41</v>
      </c>
      <c r="J10" s="1">
        <f t="shared" si="1"/>
        <v>23</v>
      </c>
      <c r="S10" s="1">
        <v>2005</v>
      </c>
      <c r="T10" s="1">
        <f t="shared" si="2"/>
        <v>3</v>
      </c>
      <c r="U10" s="1">
        <f t="shared" si="3"/>
        <v>2</v>
      </c>
      <c r="V10" s="1">
        <f t="shared" si="4"/>
        <v>3</v>
      </c>
      <c r="W10" s="1">
        <f t="shared" si="5"/>
        <v>2.6666666666666665</v>
      </c>
    </row>
    <row r="11" spans="1:23" s="1" customFormat="1" x14ac:dyDescent="0.35">
      <c r="A11" s="1" t="s">
        <v>143</v>
      </c>
      <c r="B11" s="1" t="s">
        <v>3</v>
      </c>
      <c r="C11" s="1">
        <v>1949</v>
      </c>
      <c r="D11" s="1">
        <v>2003</v>
      </c>
      <c r="E11" s="1">
        <v>1991</v>
      </c>
      <c r="G11" s="1">
        <v>0</v>
      </c>
      <c r="H11" s="1">
        <v>25</v>
      </c>
      <c r="I11" s="1">
        <f t="shared" si="0"/>
        <v>42</v>
      </c>
      <c r="J11" s="1">
        <f t="shared" si="1"/>
        <v>12</v>
      </c>
      <c r="S11" s="1">
        <v>2006</v>
      </c>
      <c r="T11" s="1">
        <f t="shared" si="2"/>
        <v>1</v>
      </c>
      <c r="U11" s="1">
        <f t="shared" si="3"/>
        <v>2</v>
      </c>
      <c r="V11" s="1">
        <f t="shared" si="4"/>
        <v>2</v>
      </c>
      <c r="W11" s="1">
        <f t="shared" si="5"/>
        <v>1.6666666666666667</v>
      </c>
    </row>
    <row r="12" spans="1:23" s="1" customFormat="1" x14ac:dyDescent="0.35">
      <c r="A12" s="1" t="s">
        <v>144</v>
      </c>
      <c r="B12" s="1" t="s">
        <v>3</v>
      </c>
      <c r="C12" s="1">
        <v>1956</v>
      </c>
      <c r="D12" s="1">
        <v>2003</v>
      </c>
      <c r="E12" s="1">
        <v>1998</v>
      </c>
      <c r="G12" s="1">
        <v>0</v>
      </c>
      <c r="H12" s="1">
        <v>26</v>
      </c>
      <c r="I12" s="1">
        <f t="shared" si="0"/>
        <v>42</v>
      </c>
      <c r="J12" s="1">
        <f t="shared" si="1"/>
        <v>5</v>
      </c>
      <c r="S12" s="1">
        <v>2007</v>
      </c>
      <c r="T12" s="1">
        <f t="shared" si="2"/>
        <v>1</v>
      </c>
      <c r="U12" s="1">
        <f t="shared" si="3"/>
        <v>3</v>
      </c>
      <c r="V12" s="1">
        <f t="shared" si="4"/>
        <v>2</v>
      </c>
      <c r="W12" s="1">
        <f t="shared" si="5"/>
        <v>2</v>
      </c>
    </row>
    <row r="13" spans="1:23" s="1" customFormat="1" x14ac:dyDescent="0.35">
      <c r="A13" s="1" t="s">
        <v>145</v>
      </c>
      <c r="B13" s="1" t="s">
        <v>3</v>
      </c>
      <c r="C13" s="1">
        <v>1947</v>
      </c>
      <c r="D13" s="1">
        <v>2004</v>
      </c>
      <c r="E13" s="1">
        <v>1983</v>
      </c>
      <c r="G13" s="1">
        <v>0</v>
      </c>
      <c r="H13" s="1">
        <v>27</v>
      </c>
      <c r="I13" s="1">
        <f t="shared" si="0"/>
        <v>36</v>
      </c>
      <c r="J13" s="1">
        <f t="shared" si="1"/>
        <v>21</v>
      </c>
      <c r="S13" s="1">
        <v>2008</v>
      </c>
      <c r="T13" s="1">
        <f t="shared" si="2"/>
        <v>3</v>
      </c>
      <c r="U13" s="1">
        <f t="shared" si="3"/>
        <v>3</v>
      </c>
      <c r="V13" s="1">
        <f t="shared" si="4"/>
        <v>3</v>
      </c>
      <c r="W13" s="1">
        <f t="shared" si="5"/>
        <v>3</v>
      </c>
    </row>
    <row r="14" spans="1:23" s="1" customFormat="1" x14ac:dyDescent="0.35">
      <c r="A14" s="1" t="s">
        <v>146</v>
      </c>
      <c r="B14" s="1" t="s">
        <v>3</v>
      </c>
      <c r="C14" s="1">
        <v>1937</v>
      </c>
      <c r="D14" s="1">
        <v>2004</v>
      </c>
      <c r="E14" s="1">
        <v>1983</v>
      </c>
      <c r="G14" s="1">
        <v>0</v>
      </c>
      <c r="H14" s="1">
        <v>28</v>
      </c>
      <c r="I14" s="1">
        <f t="shared" si="0"/>
        <v>46</v>
      </c>
      <c r="J14" s="1">
        <f t="shared" si="1"/>
        <v>21</v>
      </c>
      <c r="S14" s="1">
        <v>2009</v>
      </c>
      <c r="T14" s="1">
        <v>3</v>
      </c>
      <c r="U14" s="1">
        <v>3</v>
      </c>
      <c r="V14" s="1">
        <v>3</v>
      </c>
      <c r="W14" s="1">
        <f t="shared" si="5"/>
        <v>3</v>
      </c>
    </row>
    <row r="15" spans="1:23" s="1" customFormat="1" x14ac:dyDescent="0.35">
      <c r="A15" s="1" t="s">
        <v>147</v>
      </c>
      <c r="B15" s="1" t="s">
        <v>3</v>
      </c>
      <c r="C15" s="1">
        <v>1926</v>
      </c>
      <c r="D15" s="1">
        <v>2004</v>
      </c>
      <c r="E15" s="1">
        <v>1983</v>
      </c>
      <c r="G15" s="1">
        <v>0</v>
      </c>
      <c r="H15" s="1">
        <v>26</v>
      </c>
      <c r="I15" s="1">
        <f t="shared" si="0"/>
        <v>57</v>
      </c>
      <c r="J15" s="1">
        <f t="shared" si="1"/>
        <v>21</v>
      </c>
    </row>
    <row r="16" spans="1:23" s="1" customFormat="1" x14ac:dyDescent="0.35">
      <c r="A16" s="1" t="s">
        <v>148</v>
      </c>
      <c r="B16" s="1" t="s">
        <v>3</v>
      </c>
      <c r="C16" s="1">
        <v>1930</v>
      </c>
      <c r="D16" s="1">
        <v>2005</v>
      </c>
      <c r="E16" s="1">
        <v>1971</v>
      </c>
      <c r="G16" s="1">
        <v>0</v>
      </c>
      <c r="H16" s="1">
        <v>24</v>
      </c>
      <c r="I16" s="1">
        <f t="shared" si="0"/>
        <v>41</v>
      </c>
      <c r="J16" s="1">
        <f t="shared" si="1"/>
        <v>34</v>
      </c>
    </row>
    <row r="17" spans="1:10" s="1" customFormat="1" x14ac:dyDescent="0.35">
      <c r="A17" s="1" t="s">
        <v>149</v>
      </c>
      <c r="B17" s="1" t="s">
        <v>3</v>
      </c>
      <c r="C17" s="1">
        <v>1942</v>
      </c>
      <c r="D17" s="1">
        <v>2005</v>
      </c>
      <c r="E17" s="1">
        <v>1992</v>
      </c>
      <c r="G17" s="1">
        <v>0</v>
      </c>
      <c r="H17" s="1">
        <v>26</v>
      </c>
      <c r="I17" s="1">
        <f t="shared" si="0"/>
        <v>50</v>
      </c>
      <c r="J17" s="1">
        <f t="shared" si="1"/>
        <v>13</v>
      </c>
    </row>
    <row r="18" spans="1:10" s="1" customFormat="1" x14ac:dyDescent="0.35">
      <c r="A18" s="1" t="s">
        <v>150</v>
      </c>
      <c r="B18" s="1" t="s">
        <v>3</v>
      </c>
      <c r="C18" s="1">
        <v>1945</v>
      </c>
      <c r="D18" s="1">
        <v>2005</v>
      </c>
      <c r="E18" s="1">
        <v>1990</v>
      </c>
      <c r="G18" s="1">
        <v>0</v>
      </c>
      <c r="H18" s="1">
        <v>26</v>
      </c>
      <c r="I18" s="1">
        <f t="shared" si="0"/>
        <v>45</v>
      </c>
      <c r="J18" s="1">
        <f t="shared" si="1"/>
        <v>15</v>
      </c>
    </row>
    <row r="19" spans="1:10" s="1" customFormat="1" x14ac:dyDescent="0.35">
      <c r="A19" s="1" t="s">
        <v>151</v>
      </c>
      <c r="B19" s="1" t="s">
        <v>3</v>
      </c>
      <c r="C19" s="1">
        <v>1947</v>
      </c>
      <c r="D19" s="1">
        <v>2006</v>
      </c>
      <c r="E19" s="1">
        <v>2001</v>
      </c>
      <c r="G19" s="1">
        <v>0</v>
      </c>
      <c r="H19" s="1">
        <v>25</v>
      </c>
      <c r="I19" s="1">
        <f t="shared" si="0"/>
        <v>54</v>
      </c>
      <c r="J19" s="1">
        <f t="shared" si="1"/>
        <v>5</v>
      </c>
    </row>
    <row r="20" spans="1:10" s="1" customFormat="1" x14ac:dyDescent="0.35">
      <c r="A20" s="1" t="s">
        <v>152</v>
      </c>
      <c r="B20" s="1" t="s">
        <v>3</v>
      </c>
      <c r="C20" s="1">
        <v>1936</v>
      </c>
      <c r="D20" s="1">
        <v>2007</v>
      </c>
      <c r="E20" s="1">
        <v>1974</v>
      </c>
      <c r="G20" s="1">
        <v>0</v>
      </c>
      <c r="H20" s="1">
        <v>29</v>
      </c>
      <c r="I20" s="1">
        <f t="shared" si="0"/>
        <v>38</v>
      </c>
      <c r="J20" s="1">
        <f t="shared" si="1"/>
        <v>33</v>
      </c>
    </row>
    <row r="21" spans="1:10" s="1" customFormat="1" x14ac:dyDescent="0.35">
      <c r="A21" s="1" t="s">
        <v>153</v>
      </c>
      <c r="B21" s="1" t="s">
        <v>3</v>
      </c>
      <c r="C21" s="1">
        <v>1947</v>
      </c>
      <c r="D21" s="1">
        <v>2008</v>
      </c>
      <c r="E21" s="1">
        <v>1994</v>
      </c>
      <c r="G21" s="1">
        <v>0</v>
      </c>
      <c r="H21" s="1">
        <v>30</v>
      </c>
      <c r="I21" s="1">
        <f t="shared" si="0"/>
        <v>47</v>
      </c>
      <c r="J21" s="1">
        <f t="shared" si="1"/>
        <v>14</v>
      </c>
    </row>
    <row r="22" spans="1:10" s="1" customFormat="1" x14ac:dyDescent="0.35">
      <c r="A22" s="1" t="s">
        <v>154</v>
      </c>
      <c r="B22" s="1" t="s">
        <v>3</v>
      </c>
      <c r="C22" s="1">
        <v>1928</v>
      </c>
      <c r="D22" s="1">
        <v>2008</v>
      </c>
      <c r="E22" s="1">
        <v>1962</v>
      </c>
      <c r="G22" s="1">
        <v>0</v>
      </c>
      <c r="H22" s="1">
        <v>32</v>
      </c>
      <c r="I22" s="1">
        <f t="shared" si="0"/>
        <v>34</v>
      </c>
      <c r="J22" s="1">
        <f t="shared" si="1"/>
        <v>46</v>
      </c>
    </row>
    <row r="23" spans="1:10" s="1" customFormat="1" x14ac:dyDescent="0.35">
      <c r="A23" s="1" t="s">
        <v>155</v>
      </c>
      <c r="B23" s="1" t="s">
        <v>3</v>
      </c>
      <c r="C23" s="1">
        <v>1952</v>
      </c>
      <c r="D23" s="1">
        <v>2008</v>
      </c>
      <c r="E23" s="1">
        <v>1996</v>
      </c>
      <c r="G23" s="1">
        <v>0</v>
      </c>
      <c r="H23" s="1">
        <v>25</v>
      </c>
      <c r="I23" s="1">
        <f t="shared" si="0"/>
        <v>44</v>
      </c>
      <c r="J23" s="1">
        <f t="shared" si="1"/>
        <v>12</v>
      </c>
    </row>
    <row r="24" spans="1:10" s="1" customFormat="1" x14ac:dyDescent="0.35">
      <c r="A24" s="1" t="s">
        <v>325</v>
      </c>
      <c r="B24" s="1" t="s">
        <v>157</v>
      </c>
      <c r="C24" s="1">
        <v>1923</v>
      </c>
      <c r="D24" s="1">
        <v>2000</v>
      </c>
      <c r="E24" s="1">
        <v>1948</v>
      </c>
      <c r="G24" s="1">
        <v>0</v>
      </c>
      <c r="H24" s="1">
        <v>28</v>
      </c>
      <c r="I24" s="1">
        <f t="shared" si="0"/>
        <v>25</v>
      </c>
      <c r="J24" s="1">
        <f t="shared" si="1"/>
        <v>52</v>
      </c>
    </row>
    <row r="25" spans="1:10" s="1" customFormat="1" x14ac:dyDescent="0.35">
      <c r="A25" s="1" t="s">
        <v>326</v>
      </c>
      <c r="B25" s="1" t="s">
        <v>157</v>
      </c>
      <c r="C25" s="1">
        <v>1925</v>
      </c>
      <c r="D25" s="1">
        <v>2000</v>
      </c>
      <c r="E25" s="1">
        <v>1969</v>
      </c>
      <c r="G25" s="1">
        <v>0</v>
      </c>
      <c r="H25" s="1">
        <v>28</v>
      </c>
      <c r="I25" s="1">
        <f t="shared" si="0"/>
        <v>44</v>
      </c>
      <c r="J25" s="1">
        <f t="shared" si="1"/>
        <v>31</v>
      </c>
    </row>
    <row r="26" spans="1:10" s="1" customFormat="1" x14ac:dyDescent="0.35">
      <c r="A26" s="1" t="s">
        <v>327</v>
      </c>
      <c r="B26" s="1" t="s">
        <v>157</v>
      </c>
      <c r="C26" s="1">
        <v>1929</v>
      </c>
      <c r="D26" s="1">
        <v>2000</v>
      </c>
      <c r="E26" s="1">
        <v>1981</v>
      </c>
      <c r="G26" s="1">
        <v>0</v>
      </c>
      <c r="H26" s="1">
        <v>27</v>
      </c>
      <c r="I26" s="1">
        <f t="shared" si="0"/>
        <v>52</v>
      </c>
      <c r="J26" s="1">
        <f t="shared" si="1"/>
        <v>19</v>
      </c>
    </row>
    <row r="27" spans="1:10" s="1" customFormat="1" x14ac:dyDescent="0.35">
      <c r="A27" s="1" t="s">
        <v>328</v>
      </c>
      <c r="B27" s="1" t="s">
        <v>157</v>
      </c>
      <c r="C27" s="1">
        <v>1939</v>
      </c>
      <c r="D27" s="1">
        <v>2001</v>
      </c>
      <c r="E27" s="1">
        <v>1970</v>
      </c>
      <c r="G27" s="1">
        <v>0</v>
      </c>
      <c r="H27" s="1">
        <v>25</v>
      </c>
      <c r="I27" s="1">
        <f t="shared" si="0"/>
        <v>31</v>
      </c>
      <c r="J27" s="1">
        <f t="shared" si="1"/>
        <v>31</v>
      </c>
    </row>
    <row r="28" spans="1:10" s="1" customFormat="1" x14ac:dyDescent="0.35">
      <c r="A28" s="1" t="s">
        <v>329</v>
      </c>
      <c r="B28" s="1" t="s">
        <v>157</v>
      </c>
      <c r="C28" s="1">
        <v>1943</v>
      </c>
      <c r="D28" s="1">
        <v>2001</v>
      </c>
      <c r="E28" s="1">
        <v>1982</v>
      </c>
      <c r="G28" s="1">
        <v>0</v>
      </c>
      <c r="H28" s="1">
        <v>25</v>
      </c>
      <c r="I28" s="1">
        <f t="shared" si="0"/>
        <v>39</v>
      </c>
      <c r="J28" s="1">
        <f t="shared" si="1"/>
        <v>19</v>
      </c>
    </row>
    <row r="29" spans="1:10" s="1" customFormat="1" x14ac:dyDescent="0.35">
      <c r="A29" s="1" t="s">
        <v>330</v>
      </c>
      <c r="B29" s="1" t="s">
        <v>157</v>
      </c>
      <c r="C29" s="1">
        <v>1949</v>
      </c>
      <c r="D29" s="1">
        <v>2001</v>
      </c>
      <c r="E29" s="1">
        <v>1981</v>
      </c>
      <c r="G29" s="1">
        <v>0</v>
      </c>
      <c r="H29" s="1">
        <v>24</v>
      </c>
      <c r="I29" s="1">
        <f t="shared" si="0"/>
        <v>32</v>
      </c>
      <c r="J29" s="1">
        <f t="shared" si="1"/>
        <v>20</v>
      </c>
    </row>
    <row r="30" spans="1:10" s="1" customFormat="1" x14ac:dyDescent="0.35">
      <c r="A30" s="1" t="s">
        <v>331</v>
      </c>
      <c r="B30" s="1" t="s">
        <v>157</v>
      </c>
      <c r="C30" s="1">
        <v>1927</v>
      </c>
      <c r="D30" s="1">
        <v>2002</v>
      </c>
      <c r="E30" s="1">
        <v>1974</v>
      </c>
      <c r="G30" s="1">
        <v>0</v>
      </c>
      <c r="H30" s="1">
        <v>27</v>
      </c>
      <c r="I30" s="1">
        <f t="shared" si="0"/>
        <v>47</v>
      </c>
      <c r="J30" s="1">
        <f t="shared" si="1"/>
        <v>28</v>
      </c>
    </row>
    <row r="31" spans="1:10" s="1" customFormat="1" x14ac:dyDescent="0.35">
      <c r="A31" s="1" t="s">
        <v>332</v>
      </c>
      <c r="B31" s="1" t="s">
        <v>157</v>
      </c>
      <c r="C31" s="1">
        <v>1947</v>
      </c>
      <c r="D31" s="1">
        <v>2002</v>
      </c>
      <c r="E31" s="1">
        <v>1986</v>
      </c>
      <c r="G31" s="1">
        <v>0</v>
      </c>
      <c r="H31" s="1">
        <v>27</v>
      </c>
      <c r="I31" s="1">
        <f t="shared" si="0"/>
        <v>39</v>
      </c>
      <c r="J31" s="1">
        <f t="shared" si="1"/>
        <v>16</v>
      </c>
    </row>
    <row r="32" spans="1:10" s="1" customFormat="1" x14ac:dyDescent="0.35">
      <c r="A32" s="1" t="s">
        <v>333</v>
      </c>
      <c r="B32" s="1" t="s">
        <v>157</v>
      </c>
      <c r="C32" s="1">
        <v>1942</v>
      </c>
      <c r="D32" s="1">
        <v>2002</v>
      </c>
      <c r="E32" s="1">
        <v>1976</v>
      </c>
      <c r="G32" s="1">
        <v>0</v>
      </c>
      <c r="H32" s="1">
        <v>24</v>
      </c>
      <c r="I32" s="1">
        <f t="shared" si="0"/>
        <v>34</v>
      </c>
      <c r="J32" s="1">
        <f t="shared" si="1"/>
        <v>26</v>
      </c>
    </row>
    <row r="33" spans="1:10" s="1" customFormat="1" x14ac:dyDescent="0.35">
      <c r="A33" s="1" t="s">
        <v>334</v>
      </c>
      <c r="B33" s="1" t="s">
        <v>157</v>
      </c>
      <c r="C33" s="1">
        <v>1929</v>
      </c>
      <c r="D33" s="1">
        <v>2003</v>
      </c>
      <c r="E33" s="1">
        <v>1973</v>
      </c>
      <c r="G33" s="1">
        <v>1</v>
      </c>
      <c r="H33" s="1">
        <v>33</v>
      </c>
      <c r="I33" s="1">
        <f t="shared" si="0"/>
        <v>44</v>
      </c>
      <c r="J33" s="1">
        <f t="shared" si="1"/>
        <v>30</v>
      </c>
    </row>
    <row r="34" spans="1:10" s="1" customFormat="1" x14ac:dyDescent="0.35">
      <c r="A34" s="1" t="s">
        <v>335</v>
      </c>
      <c r="B34" s="1" t="s">
        <v>157</v>
      </c>
      <c r="C34" s="1">
        <v>1946</v>
      </c>
      <c r="D34" s="1">
        <v>2004</v>
      </c>
      <c r="E34" s="1">
        <v>1991</v>
      </c>
      <c r="G34" s="1">
        <v>0</v>
      </c>
      <c r="H34" s="1">
        <v>24</v>
      </c>
      <c r="I34" s="1">
        <f t="shared" si="0"/>
        <v>45</v>
      </c>
      <c r="J34" s="1">
        <f t="shared" si="1"/>
        <v>13</v>
      </c>
    </row>
    <row r="35" spans="1:10" s="1" customFormat="1" x14ac:dyDescent="0.35">
      <c r="A35" s="1" t="s">
        <v>336</v>
      </c>
      <c r="B35" s="1" t="s">
        <v>157</v>
      </c>
      <c r="C35" s="1">
        <v>1947</v>
      </c>
      <c r="D35" s="1">
        <v>2004</v>
      </c>
      <c r="E35" s="1">
        <v>1991</v>
      </c>
      <c r="G35" s="1">
        <v>0</v>
      </c>
      <c r="H35" s="1">
        <v>33</v>
      </c>
      <c r="I35" s="1">
        <f t="shared" si="0"/>
        <v>44</v>
      </c>
      <c r="J35" s="1">
        <f t="shared" si="1"/>
        <v>13</v>
      </c>
    </row>
    <row r="36" spans="1:10" s="1" customFormat="1" x14ac:dyDescent="0.35">
      <c r="A36" s="1" t="s">
        <v>337</v>
      </c>
      <c r="B36" s="1" t="s">
        <v>157</v>
      </c>
      <c r="C36" s="1">
        <v>1951</v>
      </c>
      <c r="D36" s="1">
        <v>2005</v>
      </c>
      <c r="E36" s="1">
        <v>1984</v>
      </c>
      <c r="G36" s="1">
        <v>0</v>
      </c>
      <c r="H36" s="1">
        <v>23</v>
      </c>
      <c r="I36" s="1">
        <f t="shared" si="0"/>
        <v>33</v>
      </c>
      <c r="J36" s="1">
        <f t="shared" si="1"/>
        <v>21</v>
      </c>
    </row>
    <row r="37" spans="1:10" s="1" customFormat="1" x14ac:dyDescent="0.35">
      <c r="A37" s="1" t="s">
        <v>338</v>
      </c>
      <c r="B37" s="1" t="s">
        <v>157</v>
      </c>
      <c r="C37" s="1">
        <v>1937</v>
      </c>
      <c r="D37" s="1">
        <v>2005</v>
      </c>
      <c r="E37" s="1">
        <v>1984</v>
      </c>
      <c r="G37" s="1">
        <v>0</v>
      </c>
      <c r="H37" s="1">
        <v>24</v>
      </c>
      <c r="I37" s="1">
        <f t="shared" si="0"/>
        <v>47</v>
      </c>
      <c r="J37" s="1">
        <f t="shared" si="1"/>
        <v>21</v>
      </c>
    </row>
    <row r="38" spans="1:10" s="1" customFormat="1" x14ac:dyDescent="0.35">
      <c r="A38" s="1" t="s">
        <v>339</v>
      </c>
      <c r="B38" s="1" t="s">
        <v>157</v>
      </c>
      <c r="C38" s="1">
        <v>1959</v>
      </c>
      <c r="D38" s="1">
        <v>2006</v>
      </c>
      <c r="E38" s="1">
        <v>1998</v>
      </c>
      <c r="G38" s="1">
        <v>0</v>
      </c>
      <c r="H38" s="1">
        <v>24</v>
      </c>
      <c r="I38" s="1">
        <f t="shared" si="0"/>
        <v>39</v>
      </c>
      <c r="J38" s="1">
        <f t="shared" si="1"/>
        <v>8</v>
      </c>
    </row>
    <row r="39" spans="1:10" s="1" customFormat="1" x14ac:dyDescent="0.35">
      <c r="A39" s="1" t="s">
        <v>340</v>
      </c>
      <c r="B39" s="1" t="s">
        <v>157</v>
      </c>
      <c r="C39" s="1">
        <v>1960</v>
      </c>
      <c r="D39" s="1">
        <v>2006</v>
      </c>
      <c r="E39" s="1">
        <v>1998</v>
      </c>
      <c r="G39" s="1">
        <v>0</v>
      </c>
      <c r="H39" s="1">
        <v>30</v>
      </c>
      <c r="I39" s="1">
        <f t="shared" si="0"/>
        <v>38</v>
      </c>
      <c r="J39" s="1">
        <f t="shared" si="1"/>
        <v>8</v>
      </c>
    </row>
    <row r="40" spans="1:10" s="1" customFormat="1" x14ac:dyDescent="0.35">
      <c r="A40" s="1" t="s">
        <v>341</v>
      </c>
      <c r="B40" s="1" t="s">
        <v>157</v>
      </c>
      <c r="C40" s="1">
        <v>1937</v>
      </c>
      <c r="D40" s="1">
        <v>2007</v>
      </c>
      <c r="E40" s="1">
        <v>1987</v>
      </c>
      <c r="G40" s="1">
        <v>0</v>
      </c>
      <c r="H40" s="1">
        <v>30</v>
      </c>
      <c r="I40" s="1">
        <f t="shared" si="0"/>
        <v>50</v>
      </c>
      <c r="J40" s="1">
        <f t="shared" si="1"/>
        <v>20</v>
      </c>
    </row>
    <row r="41" spans="1:10" s="1" customFormat="1" x14ac:dyDescent="0.35">
      <c r="A41" s="1" t="s">
        <v>342</v>
      </c>
      <c r="B41" s="1" t="s">
        <v>157</v>
      </c>
      <c r="C41" s="1">
        <v>1941</v>
      </c>
      <c r="D41" s="1">
        <v>2007</v>
      </c>
      <c r="E41" s="1">
        <v>1981</v>
      </c>
      <c r="G41" s="1">
        <v>0</v>
      </c>
      <c r="H41" s="1">
        <v>28</v>
      </c>
      <c r="I41" s="1">
        <f t="shared" si="0"/>
        <v>40</v>
      </c>
      <c r="J41" s="1">
        <f t="shared" si="1"/>
        <v>26</v>
      </c>
    </row>
    <row r="42" spans="1:10" s="1" customFormat="1" x14ac:dyDescent="0.35">
      <c r="A42" s="1" t="s">
        <v>343</v>
      </c>
      <c r="B42" s="1" t="s">
        <v>157</v>
      </c>
      <c r="C42" s="1">
        <v>1925</v>
      </c>
      <c r="D42" s="1">
        <v>2007</v>
      </c>
      <c r="E42" s="1">
        <v>1985</v>
      </c>
      <c r="G42" s="1">
        <v>0</v>
      </c>
      <c r="H42" s="1">
        <v>26</v>
      </c>
      <c r="I42" s="1">
        <f t="shared" si="0"/>
        <v>60</v>
      </c>
      <c r="J42" s="1">
        <f t="shared" si="1"/>
        <v>22</v>
      </c>
    </row>
    <row r="43" spans="1:10" s="1" customFormat="1" x14ac:dyDescent="0.35">
      <c r="A43" s="1" t="s">
        <v>344</v>
      </c>
      <c r="B43" s="1" t="s">
        <v>157</v>
      </c>
      <c r="C43" s="1">
        <v>1947</v>
      </c>
      <c r="D43" s="1">
        <v>2008</v>
      </c>
      <c r="E43" s="1">
        <v>1983</v>
      </c>
      <c r="G43" s="1">
        <v>0</v>
      </c>
      <c r="H43" s="1">
        <v>28</v>
      </c>
      <c r="I43" s="1">
        <f t="shared" si="0"/>
        <v>36</v>
      </c>
      <c r="J43" s="1">
        <f t="shared" si="1"/>
        <v>25</v>
      </c>
    </row>
    <row r="44" spans="1:10" s="1" customFormat="1" x14ac:dyDescent="0.35">
      <c r="A44" s="1" t="s">
        <v>345</v>
      </c>
      <c r="B44" s="1" t="s">
        <v>157</v>
      </c>
      <c r="C44" s="1">
        <v>1936</v>
      </c>
      <c r="D44" s="1">
        <v>2008</v>
      </c>
      <c r="E44" s="1">
        <v>1983</v>
      </c>
      <c r="G44" s="1">
        <v>0</v>
      </c>
      <c r="H44" s="1">
        <v>24</v>
      </c>
      <c r="I44" s="1">
        <f t="shared" si="0"/>
        <v>47</v>
      </c>
      <c r="J44" s="1">
        <f t="shared" si="1"/>
        <v>25</v>
      </c>
    </row>
    <row r="45" spans="1:10" s="1" customFormat="1" x14ac:dyDescent="0.35">
      <c r="A45" s="1" t="s">
        <v>346</v>
      </c>
      <c r="B45" s="1" t="s">
        <v>157</v>
      </c>
      <c r="C45" s="1">
        <v>1932</v>
      </c>
      <c r="D45" s="1">
        <v>2008</v>
      </c>
      <c r="E45" s="1">
        <v>1983</v>
      </c>
      <c r="G45" s="1">
        <v>0</v>
      </c>
      <c r="H45" s="1">
        <v>28</v>
      </c>
      <c r="I45" s="1">
        <f t="shared" si="0"/>
        <v>51</v>
      </c>
      <c r="J45" s="1">
        <f t="shared" si="1"/>
        <v>25</v>
      </c>
    </row>
    <row r="46" spans="1:10" s="1" customFormat="1" x14ac:dyDescent="0.35">
      <c r="A46" s="1" t="s">
        <v>504</v>
      </c>
      <c r="B46" s="1" t="s">
        <v>348</v>
      </c>
      <c r="C46" s="1">
        <v>1930</v>
      </c>
      <c r="D46" s="1">
        <v>2000</v>
      </c>
      <c r="E46" s="1">
        <v>1966</v>
      </c>
      <c r="G46" s="1">
        <v>0</v>
      </c>
      <c r="H46" s="1">
        <v>22</v>
      </c>
      <c r="I46" s="1">
        <f t="shared" si="0"/>
        <v>36</v>
      </c>
      <c r="J46" s="1">
        <f t="shared" si="1"/>
        <v>34</v>
      </c>
    </row>
    <row r="47" spans="1:10" s="1" customFormat="1" x14ac:dyDescent="0.35">
      <c r="A47" s="1" t="s">
        <v>505</v>
      </c>
      <c r="B47" s="1" t="s">
        <v>348</v>
      </c>
      <c r="C47" s="1">
        <v>1923</v>
      </c>
      <c r="D47" s="1">
        <v>2000</v>
      </c>
      <c r="E47" s="1">
        <v>1958</v>
      </c>
      <c r="G47" s="1">
        <v>0</v>
      </c>
      <c r="H47" s="1">
        <v>35</v>
      </c>
      <c r="I47" s="1">
        <f t="shared" si="0"/>
        <v>35</v>
      </c>
      <c r="J47" s="1">
        <f t="shared" si="1"/>
        <v>42</v>
      </c>
    </row>
    <row r="48" spans="1:10" s="1" customFormat="1" x14ac:dyDescent="0.35">
      <c r="A48" s="1" t="s">
        <v>506</v>
      </c>
      <c r="B48" s="1" t="s">
        <v>348</v>
      </c>
      <c r="C48" s="1">
        <v>1928</v>
      </c>
      <c r="D48" s="1">
        <v>2000</v>
      </c>
      <c r="E48" s="1">
        <v>1960</v>
      </c>
      <c r="G48" s="1">
        <v>1</v>
      </c>
      <c r="H48" s="1">
        <v>24</v>
      </c>
      <c r="I48" s="1">
        <f t="shared" si="0"/>
        <v>32</v>
      </c>
      <c r="J48" s="1">
        <f t="shared" si="1"/>
        <v>40</v>
      </c>
    </row>
    <row r="49" spans="1:10" s="1" customFormat="1" x14ac:dyDescent="0.35">
      <c r="A49" s="1" t="s">
        <v>507</v>
      </c>
      <c r="B49" s="1" t="s">
        <v>348</v>
      </c>
      <c r="C49" s="1">
        <v>1961</v>
      </c>
      <c r="D49" s="1">
        <v>2001</v>
      </c>
      <c r="E49" s="1">
        <v>1995</v>
      </c>
      <c r="G49" s="1">
        <v>0</v>
      </c>
      <c r="H49" s="1">
        <v>29</v>
      </c>
      <c r="I49" s="1">
        <f t="shared" si="0"/>
        <v>34</v>
      </c>
      <c r="J49" s="1">
        <f t="shared" si="1"/>
        <v>6</v>
      </c>
    </row>
    <row r="50" spans="1:10" s="1" customFormat="1" x14ac:dyDescent="0.35">
      <c r="A50" s="1" t="s">
        <v>508</v>
      </c>
      <c r="B50" s="1" t="s">
        <v>348</v>
      </c>
      <c r="C50" s="1">
        <v>1957</v>
      </c>
      <c r="D50" s="1">
        <v>2001</v>
      </c>
      <c r="E50" s="1">
        <v>1995</v>
      </c>
      <c r="G50" s="1">
        <v>0</v>
      </c>
      <c r="H50" s="1">
        <v>29</v>
      </c>
      <c r="I50" s="1">
        <f t="shared" si="0"/>
        <v>38</v>
      </c>
      <c r="J50" s="1">
        <f t="shared" si="1"/>
        <v>6</v>
      </c>
    </row>
    <row r="51" spans="1:10" s="1" customFormat="1" x14ac:dyDescent="0.35">
      <c r="A51" s="1" t="s">
        <v>509</v>
      </c>
      <c r="B51" s="1" t="s">
        <v>348</v>
      </c>
      <c r="C51" s="1">
        <v>1951</v>
      </c>
      <c r="D51" s="1">
        <v>2001</v>
      </c>
      <c r="E51" s="1">
        <v>1995</v>
      </c>
      <c r="G51" s="1">
        <v>0</v>
      </c>
      <c r="H51" s="1">
        <v>26</v>
      </c>
      <c r="I51" s="1">
        <f t="shared" si="0"/>
        <v>44</v>
      </c>
      <c r="J51" s="1">
        <f t="shared" si="1"/>
        <v>6</v>
      </c>
    </row>
    <row r="52" spans="1:10" s="1" customFormat="1" x14ac:dyDescent="0.35">
      <c r="A52" s="1" t="s">
        <v>510</v>
      </c>
      <c r="B52" s="1" t="s">
        <v>348</v>
      </c>
      <c r="C52" s="1">
        <v>1914</v>
      </c>
      <c r="D52" s="1">
        <v>2002</v>
      </c>
      <c r="E52" s="1">
        <v>1994</v>
      </c>
      <c r="G52" s="1">
        <v>0</v>
      </c>
      <c r="H52" s="1">
        <v>28</v>
      </c>
      <c r="I52" s="1">
        <f t="shared" si="0"/>
        <v>80</v>
      </c>
      <c r="J52" s="1">
        <f t="shared" si="1"/>
        <v>8</v>
      </c>
    </row>
    <row r="53" spans="1:10" s="1" customFormat="1" x14ac:dyDescent="0.35">
      <c r="A53" s="1" t="s">
        <v>511</v>
      </c>
      <c r="B53" s="1" t="s">
        <v>348</v>
      </c>
      <c r="C53" s="1">
        <v>1931</v>
      </c>
      <c r="D53" s="1">
        <v>2002</v>
      </c>
      <c r="E53" s="1">
        <v>1969</v>
      </c>
      <c r="G53" s="1">
        <v>0</v>
      </c>
      <c r="H53" s="1">
        <v>23</v>
      </c>
      <c r="I53" s="1">
        <f t="shared" si="0"/>
        <v>38</v>
      </c>
      <c r="J53" s="1">
        <f t="shared" si="1"/>
        <v>33</v>
      </c>
    </row>
    <row r="54" spans="1:10" s="1" customFormat="1" x14ac:dyDescent="0.35">
      <c r="A54" s="1" t="s">
        <v>512</v>
      </c>
      <c r="B54" s="1" t="s">
        <v>348</v>
      </c>
      <c r="C54" s="1">
        <v>1926</v>
      </c>
      <c r="D54" s="1">
        <v>2002</v>
      </c>
      <c r="E54" s="1">
        <v>1987</v>
      </c>
      <c r="G54" s="1">
        <v>0</v>
      </c>
      <c r="H54" s="1">
        <v>29</v>
      </c>
      <c r="I54" s="1">
        <f t="shared" si="0"/>
        <v>61</v>
      </c>
      <c r="J54" s="1">
        <f t="shared" si="1"/>
        <v>15</v>
      </c>
    </row>
    <row r="55" spans="1:10" s="1" customFormat="1" x14ac:dyDescent="0.35">
      <c r="A55" s="1" t="s">
        <v>513</v>
      </c>
      <c r="B55" s="1" t="s">
        <v>348</v>
      </c>
      <c r="C55" s="1">
        <v>1928</v>
      </c>
      <c r="D55" s="1">
        <v>2003</v>
      </c>
      <c r="E55" s="1">
        <v>1957</v>
      </c>
      <c r="G55" s="1">
        <v>1</v>
      </c>
      <c r="H55" s="1">
        <v>23</v>
      </c>
      <c r="I55" s="1">
        <f t="shared" si="0"/>
        <v>29</v>
      </c>
      <c r="J55" s="1">
        <f t="shared" si="1"/>
        <v>46</v>
      </c>
    </row>
    <row r="56" spans="1:10" s="1" customFormat="1" x14ac:dyDescent="0.35">
      <c r="A56" s="1" t="s">
        <v>514</v>
      </c>
      <c r="B56" s="1" t="s">
        <v>348</v>
      </c>
      <c r="C56" s="1">
        <v>1916</v>
      </c>
      <c r="D56" s="1">
        <v>2003</v>
      </c>
      <c r="E56" s="1">
        <v>1950</v>
      </c>
      <c r="G56" s="1">
        <v>1</v>
      </c>
      <c r="H56" s="1">
        <v>26</v>
      </c>
      <c r="I56" s="1">
        <f t="shared" si="0"/>
        <v>34</v>
      </c>
      <c r="J56" s="1">
        <f t="shared" si="1"/>
        <v>53</v>
      </c>
    </row>
    <row r="57" spans="1:10" s="1" customFormat="1" x14ac:dyDescent="0.35">
      <c r="A57" s="1" t="s">
        <v>515</v>
      </c>
      <c r="B57" s="1" t="s">
        <v>348</v>
      </c>
      <c r="C57" s="1">
        <v>1938</v>
      </c>
      <c r="D57" s="1">
        <v>2003</v>
      </c>
      <c r="E57" s="1">
        <v>1972</v>
      </c>
      <c r="G57" s="1">
        <v>1</v>
      </c>
      <c r="H57" s="1">
        <v>26</v>
      </c>
      <c r="I57" s="1">
        <f t="shared" si="0"/>
        <v>34</v>
      </c>
      <c r="J57" s="1">
        <f t="shared" si="1"/>
        <v>31</v>
      </c>
    </row>
    <row r="58" spans="1:10" s="1" customFormat="1" x14ac:dyDescent="0.35">
      <c r="A58" s="1" t="s">
        <v>516</v>
      </c>
      <c r="B58" s="1" t="s">
        <v>348</v>
      </c>
      <c r="C58" s="1">
        <v>1941</v>
      </c>
      <c r="D58" s="1">
        <v>2004</v>
      </c>
      <c r="E58" s="1">
        <v>1973</v>
      </c>
      <c r="G58" s="1">
        <v>0</v>
      </c>
      <c r="H58" s="1">
        <v>25</v>
      </c>
      <c r="I58" s="1">
        <f t="shared" si="0"/>
        <v>32</v>
      </c>
      <c r="J58" s="1">
        <f t="shared" si="1"/>
        <v>31</v>
      </c>
    </row>
    <row r="59" spans="1:10" s="1" customFormat="1" x14ac:dyDescent="0.35">
      <c r="A59" s="1" t="s">
        <v>517</v>
      </c>
      <c r="B59" s="1" t="s">
        <v>348</v>
      </c>
      <c r="C59" s="1">
        <v>1949</v>
      </c>
      <c r="D59" s="1">
        <v>2004</v>
      </c>
      <c r="E59" s="1">
        <v>1973</v>
      </c>
      <c r="G59" s="1">
        <v>0</v>
      </c>
      <c r="H59" s="1">
        <v>25</v>
      </c>
      <c r="I59" s="1">
        <f t="shared" si="0"/>
        <v>24</v>
      </c>
      <c r="J59" s="1">
        <f t="shared" si="1"/>
        <v>31</v>
      </c>
    </row>
    <row r="60" spans="1:10" s="1" customFormat="1" x14ac:dyDescent="0.35">
      <c r="A60" s="1" t="s">
        <v>518</v>
      </c>
      <c r="B60" s="1" t="s">
        <v>348</v>
      </c>
      <c r="C60" s="1">
        <v>1951</v>
      </c>
      <c r="D60" s="1">
        <v>2004</v>
      </c>
      <c r="E60" s="1">
        <v>1973</v>
      </c>
      <c r="G60" s="1">
        <v>0</v>
      </c>
      <c r="H60" s="1">
        <v>23</v>
      </c>
      <c r="I60" s="1">
        <f t="shared" si="0"/>
        <v>22</v>
      </c>
      <c r="J60" s="1">
        <f t="shared" si="1"/>
        <v>31</v>
      </c>
    </row>
    <row r="61" spans="1:10" s="1" customFormat="1" x14ac:dyDescent="0.35">
      <c r="A61" s="1" t="s">
        <v>519</v>
      </c>
      <c r="B61" s="1" t="s">
        <v>348</v>
      </c>
      <c r="C61" s="1">
        <v>1925</v>
      </c>
      <c r="D61" s="1">
        <v>2005</v>
      </c>
      <c r="E61" s="1">
        <v>1963</v>
      </c>
      <c r="G61" s="1">
        <v>0</v>
      </c>
      <c r="H61" s="1">
        <v>24</v>
      </c>
      <c r="I61" s="1">
        <f t="shared" si="0"/>
        <v>38</v>
      </c>
      <c r="J61" s="1">
        <f t="shared" si="1"/>
        <v>42</v>
      </c>
    </row>
    <row r="62" spans="1:10" s="1" customFormat="1" x14ac:dyDescent="0.35">
      <c r="A62" s="1" t="s">
        <v>520</v>
      </c>
      <c r="B62" s="1" t="s">
        <v>348</v>
      </c>
      <c r="C62" s="1">
        <v>1934</v>
      </c>
      <c r="D62" s="1">
        <v>2005</v>
      </c>
      <c r="E62" s="1">
        <v>2000</v>
      </c>
      <c r="G62" s="1">
        <v>0</v>
      </c>
      <c r="H62" s="1">
        <v>27</v>
      </c>
      <c r="I62" s="1">
        <f t="shared" si="0"/>
        <v>66</v>
      </c>
      <c r="J62" s="1">
        <f t="shared" si="1"/>
        <v>5</v>
      </c>
    </row>
    <row r="63" spans="1:10" s="1" customFormat="1" x14ac:dyDescent="0.35">
      <c r="A63" s="1" t="s">
        <v>521</v>
      </c>
      <c r="B63" s="1" t="s">
        <v>348</v>
      </c>
      <c r="C63" s="1">
        <v>1941</v>
      </c>
      <c r="D63" s="1">
        <v>2005</v>
      </c>
      <c r="E63" s="1">
        <v>1999</v>
      </c>
      <c r="G63" s="1">
        <v>0</v>
      </c>
      <c r="H63" s="1">
        <v>28</v>
      </c>
      <c r="I63" s="1">
        <f t="shared" si="0"/>
        <v>58</v>
      </c>
      <c r="J63" s="1">
        <f t="shared" si="1"/>
        <v>6</v>
      </c>
    </row>
    <row r="64" spans="1:10" s="1" customFormat="1" x14ac:dyDescent="0.35">
      <c r="A64" s="1" t="s">
        <v>522</v>
      </c>
      <c r="B64" s="1" t="s">
        <v>348</v>
      </c>
      <c r="C64" s="1">
        <v>1946</v>
      </c>
      <c r="D64" s="1">
        <v>2006</v>
      </c>
      <c r="E64" s="1">
        <v>1990</v>
      </c>
      <c r="G64" s="1">
        <v>0</v>
      </c>
      <c r="H64" s="1">
        <v>28</v>
      </c>
      <c r="I64" s="1">
        <f t="shared" si="0"/>
        <v>44</v>
      </c>
      <c r="J64" s="1">
        <f t="shared" si="1"/>
        <v>16</v>
      </c>
    </row>
    <row r="65" spans="1:10" s="1" customFormat="1" x14ac:dyDescent="0.35">
      <c r="A65" s="1" t="s">
        <v>523</v>
      </c>
      <c r="B65" s="1" t="s">
        <v>348</v>
      </c>
      <c r="C65" s="1">
        <v>1945</v>
      </c>
      <c r="D65" s="1">
        <v>2006</v>
      </c>
      <c r="E65" s="1">
        <v>1992</v>
      </c>
      <c r="G65" s="1">
        <v>0</v>
      </c>
      <c r="H65" s="1">
        <v>25</v>
      </c>
      <c r="I65" s="1">
        <f t="shared" si="0"/>
        <v>47</v>
      </c>
      <c r="J65" s="1">
        <f t="shared" si="1"/>
        <v>14</v>
      </c>
    </row>
    <row r="66" spans="1:10" s="1" customFormat="1" x14ac:dyDescent="0.35">
      <c r="A66" s="1" t="s">
        <v>524</v>
      </c>
      <c r="B66" s="1" t="s">
        <v>348</v>
      </c>
      <c r="C66" s="1">
        <v>1938</v>
      </c>
      <c r="D66" s="1">
        <v>2007</v>
      </c>
      <c r="E66" s="1">
        <v>1988</v>
      </c>
      <c r="G66" s="1">
        <v>0</v>
      </c>
      <c r="H66" s="1">
        <v>32</v>
      </c>
      <c r="I66" s="1">
        <f t="shared" ref="I66:I70" si="6">E66-C66</f>
        <v>50</v>
      </c>
      <c r="J66" s="1">
        <f t="shared" ref="J66:J70" si="7">D66-E66</f>
        <v>19</v>
      </c>
    </row>
    <row r="67" spans="1:10" s="1" customFormat="1" x14ac:dyDescent="0.35">
      <c r="A67" s="1" t="s">
        <v>525</v>
      </c>
      <c r="B67" s="1" t="s">
        <v>348</v>
      </c>
      <c r="C67" s="1">
        <v>1939</v>
      </c>
      <c r="D67" s="1">
        <v>2007</v>
      </c>
      <c r="E67" s="1">
        <v>1988</v>
      </c>
      <c r="G67" s="1">
        <v>0</v>
      </c>
      <c r="H67" s="1">
        <v>30</v>
      </c>
      <c r="I67" s="1">
        <f t="shared" si="6"/>
        <v>49</v>
      </c>
      <c r="J67" s="1">
        <f t="shared" si="7"/>
        <v>19</v>
      </c>
    </row>
    <row r="68" spans="1:10" s="1" customFormat="1" x14ac:dyDescent="0.35">
      <c r="A68" s="1" t="s">
        <v>526</v>
      </c>
      <c r="B68" s="1" t="s">
        <v>348</v>
      </c>
      <c r="C68" s="1">
        <v>1944</v>
      </c>
      <c r="D68" s="1">
        <v>2008</v>
      </c>
      <c r="E68" s="1">
        <v>1972</v>
      </c>
      <c r="G68" s="1">
        <v>0</v>
      </c>
      <c r="H68" s="1">
        <v>28</v>
      </c>
      <c r="I68" s="1">
        <f t="shared" si="6"/>
        <v>28</v>
      </c>
      <c r="J68" s="1">
        <f t="shared" si="7"/>
        <v>36</v>
      </c>
    </row>
    <row r="69" spans="1:10" s="1" customFormat="1" x14ac:dyDescent="0.35">
      <c r="A69" s="1" t="s">
        <v>527</v>
      </c>
      <c r="B69" s="1" t="s">
        <v>348</v>
      </c>
      <c r="C69" s="1">
        <v>1940</v>
      </c>
      <c r="D69" s="1">
        <v>2008</v>
      </c>
      <c r="E69" s="1">
        <v>1972</v>
      </c>
      <c r="G69" s="1">
        <v>0</v>
      </c>
      <c r="H69" s="1">
        <v>27</v>
      </c>
      <c r="I69" s="1">
        <f t="shared" si="6"/>
        <v>32</v>
      </c>
      <c r="J69" s="1">
        <f t="shared" si="7"/>
        <v>36</v>
      </c>
    </row>
    <row r="70" spans="1:10" s="1" customFormat="1" x14ac:dyDescent="0.35">
      <c r="A70" s="1" t="s">
        <v>528</v>
      </c>
      <c r="B70" s="1" t="s">
        <v>348</v>
      </c>
      <c r="C70" s="1">
        <v>1921</v>
      </c>
      <c r="D70" s="1">
        <v>2008</v>
      </c>
      <c r="E70" s="1">
        <v>1960</v>
      </c>
      <c r="G70" s="1">
        <v>0</v>
      </c>
      <c r="H70" s="1">
        <v>31</v>
      </c>
      <c r="I70" s="1">
        <f t="shared" si="6"/>
        <v>39</v>
      </c>
      <c r="J70" s="1">
        <f t="shared" si="7"/>
        <v>48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4:W14"/>
  <sheetViews>
    <sheetView topLeftCell="G1" workbookViewId="0">
      <selection activeCell="P5" sqref="P5:P6"/>
    </sheetView>
  </sheetViews>
  <sheetFormatPr defaultRowHeight="14.5" x14ac:dyDescent="0.35"/>
  <sheetData>
    <row r="4" spans="16:23" x14ac:dyDescent="0.35">
      <c r="S4" s="1"/>
      <c r="T4" s="1" t="s">
        <v>546</v>
      </c>
      <c r="U4" s="1" t="s">
        <v>547</v>
      </c>
      <c r="V4" s="1" t="s">
        <v>548</v>
      </c>
      <c r="W4" s="1" t="s">
        <v>539</v>
      </c>
    </row>
    <row r="5" spans="16:23" x14ac:dyDescent="0.35">
      <c r="P5" s="1" t="s">
        <v>560</v>
      </c>
      <c r="S5" s="1">
        <v>2010</v>
      </c>
      <c r="T5" s="1">
        <v>3</v>
      </c>
      <c r="U5" s="1">
        <v>1</v>
      </c>
      <c r="V5" s="1">
        <v>2</v>
      </c>
      <c r="W5" s="1">
        <f>AVERAGE(T5:V5)</f>
        <v>2</v>
      </c>
    </row>
    <row r="6" spans="16:23" x14ac:dyDescent="0.35">
      <c r="P6" s="1">
        <f>AVERAGE(W5:W14)</f>
        <v>2.4285714285714284</v>
      </c>
      <c r="S6" s="1">
        <v>2011</v>
      </c>
      <c r="T6" s="1">
        <v>1</v>
      </c>
      <c r="U6" s="1">
        <v>3</v>
      </c>
      <c r="V6" s="1">
        <v>3</v>
      </c>
      <c r="W6" s="1">
        <f t="shared" ref="W6:W14" si="0">AVERAGE(T6:V6)</f>
        <v>2.3333333333333335</v>
      </c>
    </row>
    <row r="7" spans="16:23" x14ac:dyDescent="0.35">
      <c r="S7" s="1">
        <v>2012</v>
      </c>
      <c r="T7" s="1">
        <v>2</v>
      </c>
      <c r="U7" s="1">
        <v>2</v>
      </c>
      <c r="V7" s="1">
        <v>2</v>
      </c>
      <c r="W7" s="1">
        <f t="shared" si="0"/>
        <v>2</v>
      </c>
    </row>
    <row r="8" spans="16:23" x14ac:dyDescent="0.35">
      <c r="S8" s="1">
        <v>2013</v>
      </c>
      <c r="T8" s="1">
        <v>3</v>
      </c>
      <c r="U8" s="1">
        <v>3</v>
      </c>
      <c r="V8" s="1">
        <v>2</v>
      </c>
      <c r="W8" s="1">
        <f t="shared" si="0"/>
        <v>2.6666666666666665</v>
      </c>
    </row>
    <row r="9" spans="16:23" x14ac:dyDescent="0.35">
      <c r="S9" s="1">
        <v>2014</v>
      </c>
      <c r="T9" s="1">
        <v>3</v>
      </c>
      <c r="U9" s="1">
        <v>3</v>
      </c>
      <c r="V9" s="1">
        <v>3</v>
      </c>
      <c r="W9" s="1">
        <f t="shared" si="0"/>
        <v>3</v>
      </c>
    </row>
    <row r="10" spans="16:23" x14ac:dyDescent="0.35">
      <c r="S10" s="1">
        <v>2015</v>
      </c>
      <c r="T10" s="1">
        <v>3</v>
      </c>
      <c r="U10" s="1">
        <v>3</v>
      </c>
      <c r="V10" s="1">
        <v>2</v>
      </c>
      <c r="W10" s="1">
        <f t="shared" si="0"/>
        <v>2.6666666666666665</v>
      </c>
    </row>
    <row r="11" spans="16:23" x14ac:dyDescent="0.35">
      <c r="S11" s="1">
        <v>2016</v>
      </c>
      <c r="T11" s="1">
        <v>3</v>
      </c>
      <c r="U11" s="1">
        <v>1</v>
      </c>
      <c r="V11" s="1">
        <v>3</v>
      </c>
      <c r="W11" s="1">
        <f t="shared" si="0"/>
        <v>2.3333333333333335</v>
      </c>
    </row>
    <row r="12" spans="16:23" x14ac:dyDescent="0.35">
      <c r="S12" s="1"/>
      <c r="T12" s="1"/>
      <c r="U12" s="1"/>
      <c r="V12" s="1"/>
      <c r="W12" s="1"/>
    </row>
    <row r="13" spans="16:23" x14ac:dyDescent="0.35">
      <c r="S13" s="1"/>
      <c r="T13" s="1"/>
      <c r="U13" s="1"/>
      <c r="V13" s="1"/>
      <c r="W13" s="1"/>
    </row>
    <row r="14" spans="16:23" x14ac:dyDescent="0.35">
      <c r="S14" s="1"/>
      <c r="T14" s="1"/>
      <c r="U14" s="1"/>
      <c r="V14" s="1"/>
      <c r="W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opLeftCell="A4" workbookViewId="0">
      <selection activeCell="B7" sqref="B7"/>
    </sheetView>
  </sheetViews>
  <sheetFormatPr defaultRowHeight="14.5" x14ac:dyDescent="0.35"/>
  <sheetData>
    <row r="1" spans="1:9" x14ac:dyDescent="0.35">
      <c r="A1" s="2" t="s">
        <v>535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" t="s">
        <v>536</v>
      </c>
      <c r="B2" s="1"/>
      <c r="C2" s="1"/>
      <c r="D2" s="1"/>
      <c r="E2" s="1"/>
      <c r="F2" s="1"/>
      <c r="G2" s="1"/>
      <c r="H2" s="1"/>
      <c r="I2" s="1"/>
    </row>
    <row r="3" spans="1:9" x14ac:dyDescent="0.35">
      <c r="A3" s="1" t="s">
        <v>537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 s="1" t="s">
        <v>1</v>
      </c>
      <c r="B4" s="1" t="s">
        <v>538</v>
      </c>
      <c r="C4" s="1" t="s">
        <v>539</v>
      </c>
      <c r="D4" s="1" t="s">
        <v>540</v>
      </c>
      <c r="E4" s="1" t="s">
        <v>541</v>
      </c>
      <c r="F4" s="1" t="s">
        <v>542</v>
      </c>
      <c r="G4" s="1"/>
      <c r="H4" s="1" t="s">
        <v>543</v>
      </c>
      <c r="I4" s="1" t="s">
        <v>544</v>
      </c>
    </row>
    <row r="5" spans="1:9" x14ac:dyDescent="0.35">
      <c r="A5" s="1" t="s">
        <v>3</v>
      </c>
      <c r="B5" s="1">
        <v>1900</v>
      </c>
      <c r="C5" s="1">
        <v>-0.22899600000000001</v>
      </c>
      <c r="D5" s="1">
        <v>-0.53577010000000003</v>
      </c>
      <c r="E5" s="1">
        <v>-0.95967610000000003</v>
      </c>
      <c r="F5" s="1">
        <v>-5.8875999999999998E-3</v>
      </c>
      <c r="G5" s="1"/>
      <c r="H5" s="1">
        <v>6.7423700000000003E-2</v>
      </c>
      <c r="I5" s="1">
        <v>4.7039200000000003E-2</v>
      </c>
    </row>
    <row r="6" spans="1:9" x14ac:dyDescent="0.35">
      <c r="A6" s="1" t="s">
        <v>3</v>
      </c>
      <c r="B6" s="1">
        <v>1901</v>
      </c>
      <c r="C6" s="1">
        <v>-0.29776059999999999</v>
      </c>
      <c r="D6" s="1">
        <v>-0.46038309999999999</v>
      </c>
      <c r="E6" s="1">
        <v>-0.74076679999999995</v>
      </c>
      <c r="F6" s="1">
        <v>0.24057609999999999</v>
      </c>
      <c r="G6" s="1"/>
      <c r="H6" s="1">
        <v>6.7142499999999994E-2</v>
      </c>
      <c r="I6" s="1">
        <v>4.3826299999999999E-2</v>
      </c>
    </row>
    <row r="7" spans="1:9" x14ac:dyDescent="0.35">
      <c r="A7" s="1" t="s">
        <v>3</v>
      </c>
      <c r="B7" s="1">
        <v>1902</v>
      </c>
      <c r="C7" s="1">
        <v>-0.27809469999999997</v>
      </c>
      <c r="D7" s="1">
        <v>-0.46696179999999998</v>
      </c>
      <c r="E7" s="1">
        <v>-0.67762120000000003</v>
      </c>
      <c r="F7" s="1">
        <v>-4.56429E-2</v>
      </c>
      <c r="G7" s="1"/>
      <c r="H7" s="1">
        <v>6.7108899999999999E-2</v>
      </c>
      <c r="I7" s="1">
        <v>4.0818699999999999E-2</v>
      </c>
    </row>
    <row r="8" spans="1:9" x14ac:dyDescent="0.35">
      <c r="A8" s="1" t="s">
        <v>3</v>
      </c>
      <c r="B8" s="1">
        <v>1903</v>
      </c>
      <c r="C8" s="1">
        <v>-0.1315964</v>
      </c>
      <c r="D8" s="1">
        <v>-0.4236357</v>
      </c>
      <c r="E8" s="1">
        <v>-0.75054540000000003</v>
      </c>
      <c r="F8" s="1">
        <v>0.17569870000000001</v>
      </c>
      <c r="G8" s="1"/>
      <c r="H8" s="1">
        <v>6.7318600000000006E-2</v>
      </c>
      <c r="I8" s="1">
        <v>3.8018400000000001E-2</v>
      </c>
    </row>
    <row r="9" spans="1:9" x14ac:dyDescent="0.35">
      <c r="A9" s="1" t="s">
        <v>3</v>
      </c>
      <c r="B9" s="1">
        <v>1904</v>
      </c>
      <c r="C9" s="1">
        <v>0.19820960000000001</v>
      </c>
      <c r="D9" s="1">
        <v>-0.1312924</v>
      </c>
      <c r="E9" s="1">
        <v>-0.79360819999999999</v>
      </c>
      <c r="F9" s="1">
        <v>0.69660219999999995</v>
      </c>
      <c r="G9" s="1"/>
      <c r="H9" s="1">
        <v>6.77677E-2</v>
      </c>
      <c r="I9" s="1">
        <v>3.5427899999999998E-2</v>
      </c>
    </row>
    <row r="10" spans="1:9" x14ac:dyDescent="0.35">
      <c r="A10" s="1" t="s">
        <v>3</v>
      </c>
      <c r="B10" s="1">
        <v>1905</v>
      </c>
      <c r="C10" s="1">
        <v>-6.6575800000000004E-2</v>
      </c>
      <c r="D10" s="1">
        <v>-0.37847920000000002</v>
      </c>
      <c r="E10" s="1">
        <v>-0.56087880000000001</v>
      </c>
      <c r="F10" s="1">
        <v>0.3055194</v>
      </c>
      <c r="G10" s="1"/>
      <c r="H10" s="1">
        <v>6.8451999999999999E-2</v>
      </c>
      <c r="I10" s="1">
        <v>3.3049599999999998E-2</v>
      </c>
    </row>
    <row r="11" spans="1:9" x14ac:dyDescent="0.35">
      <c r="A11" s="1" t="s">
        <v>3</v>
      </c>
      <c r="B11" s="1">
        <v>1906</v>
      </c>
      <c r="C11" s="1">
        <v>-0.1722747</v>
      </c>
      <c r="D11" s="1">
        <v>-0.37487939999999997</v>
      </c>
      <c r="E11" s="1">
        <v>-0.86016009999999998</v>
      </c>
      <c r="F11" s="1">
        <v>0.1710614</v>
      </c>
      <c r="G11" s="1"/>
      <c r="H11" s="1">
        <v>6.9367200000000004E-2</v>
      </c>
      <c r="I11" s="1">
        <v>3.0886E-2</v>
      </c>
    </row>
    <row r="12" spans="1:9" x14ac:dyDescent="0.35">
      <c r="A12" s="1" t="s">
        <v>3</v>
      </c>
      <c r="B12" s="1">
        <v>1907</v>
      </c>
      <c r="C12" s="1">
        <v>-0.28853200000000001</v>
      </c>
      <c r="D12" s="1">
        <v>-0.49186750000000001</v>
      </c>
      <c r="E12" s="1">
        <v>-0.83265319999999998</v>
      </c>
      <c r="F12" s="1">
        <v>-3.7486400000000003E-2</v>
      </c>
      <c r="G12" s="1"/>
      <c r="H12" s="1">
        <v>7.0509299999999997E-2</v>
      </c>
      <c r="I12" s="1">
        <v>2.8939099999999999E-2</v>
      </c>
    </row>
    <row r="13" spans="1:9" x14ac:dyDescent="0.35">
      <c r="A13" s="1" t="s">
        <v>3</v>
      </c>
      <c r="B13" s="1">
        <v>1908</v>
      </c>
      <c r="C13" s="1">
        <v>0.2340315</v>
      </c>
      <c r="D13" s="1">
        <v>-0.16425819999999999</v>
      </c>
      <c r="E13" s="1">
        <v>-0.74570289999999995</v>
      </c>
      <c r="F13" s="1">
        <v>0.70790889999999995</v>
      </c>
      <c r="G13" s="1"/>
      <c r="H13" s="1">
        <v>7.1874099999999996E-2</v>
      </c>
      <c r="I13" s="1">
        <v>2.7209899999999999E-2</v>
      </c>
    </row>
    <row r="14" spans="1:9" x14ac:dyDescent="0.35">
      <c r="A14" s="1" t="s">
        <v>3</v>
      </c>
      <c r="B14" s="1">
        <v>1909</v>
      </c>
      <c r="C14" s="1">
        <v>-9.5108300000000007E-2</v>
      </c>
      <c r="D14" s="1">
        <v>-0.20578979999999999</v>
      </c>
      <c r="E14" s="1">
        <v>-0.37264649999999999</v>
      </c>
      <c r="F14" s="1">
        <v>7.2304599999999997E-2</v>
      </c>
      <c r="G14" s="1"/>
      <c r="H14" s="1">
        <v>7.3457400000000006E-2</v>
      </c>
      <c r="I14" s="1">
        <v>2.5697899999999999E-2</v>
      </c>
    </row>
    <row r="15" spans="1:9" x14ac:dyDescent="0.35">
      <c r="A15" s="1" t="s">
        <v>3</v>
      </c>
      <c r="B15" s="1">
        <v>1910</v>
      </c>
      <c r="C15" s="1">
        <v>0.2731788</v>
      </c>
      <c r="D15" s="1">
        <v>-9.2018199999999994E-2</v>
      </c>
      <c r="E15" s="1">
        <v>-0.37957479999999999</v>
      </c>
      <c r="F15" s="1">
        <v>0.62687340000000003</v>
      </c>
      <c r="G15" s="1"/>
      <c r="H15" s="1">
        <v>7.5255100000000005E-2</v>
      </c>
      <c r="I15" s="1">
        <v>2.44003E-2</v>
      </c>
    </row>
    <row r="16" spans="1:9" x14ac:dyDescent="0.35">
      <c r="A16" s="1" t="s">
        <v>3</v>
      </c>
      <c r="B16" s="1">
        <v>1911</v>
      </c>
      <c r="C16" s="1">
        <v>0.22083159999999999</v>
      </c>
      <c r="D16" s="1">
        <v>4.5767999999999998E-3</v>
      </c>
      <c r="E16" s="1">
        <v>-0.51031539999999997</v>
      </c>
      <c r="F16" s="1">
        <v>0.57667930000000001</v>
      </c>
      <c r="G16" s="1"/>
      <c r="H16" s="1">
        <v>7.7262999999999998E-2</v>
      </c>
      <c r="I16" s="1">
        <v>2.3311399999999999E-2</v>
      </c>
    </row>
    <row r="17" spans="1:9" x14ac:dyDescent="0.35">
      <c r="A17" s="1" t="s">
        <v>3</v>
      </c>
      <c r="B17" s="1">
        <v>1912</v>
      </c>
      <c r="C17" s="1">
        <v>0.34842499999999998</v>
      </c>
      <c r="D17" s="1">
        <v>-6.5741000000000003E-3</v>
      </c>
      <c r="E17" s="1">
        <v>-0.40101750000000003</v>
      </c>
      <c r="F17" s="1">
        <v>0.78231280000000003</v>
      </c>
      <c r="G17" s="1"/>
      <c r="H17" s="1">
        <v>7.94768E-2</v>
      </c>
      <c r="I17" s="1">
        <v>2.2422000000000001E-2</v>
      </c>
    </row>
    <row r="18" spans="1:9" x14ac:dyDescent="0.35">
      <c r="A18" s="1" t="s">
        <v>3</v>
      </c>
      <c r="B18" s="1">
        <v>1913</v>
      </c>
      <c r="C18" s="1">
        <v>0.35215010000000002</v>
      </c>
      <c r="D18" s="1">
        <v>-4.11194E-2</v>
      </c>
      <c r="E18" s="1">
        <v>-0.46285599999999999</v>
      </c>
      <c r="F18" s="1">
        <v>0.74963690000000005</v>
      </c>
      <c r="G18" s="1"/>
      <c r="H18" s="1">
        <v>8.1892499999999993E-2</v>
      </c>
      <c r="I18" s="1">
        <v>2.17194E-2</v>
      </c>
    </row>
    <row r="19" spans="1:9" x14ac:dyDescent="0.35">
      <c r="A19" s="1" t="s">
        <v>3</v>
      </c>
      <c r="B19" s="1">
        <v>1914</v>
      </c>
      <c r="C19" s="1">
        <v>0.3503986</v>
      </c>
      <c r="D19" s="1">
        <v>0.26283020000000001</v>
      </c>
      <c r="E19" s="1">
        <v>-0.5628145</v>
      </c>
      <c r="F19" s="1">
        <v>0.95086740000000003</v>
      </c>
      <c r="G19" s="1"/>
      <c r="H19" s="1">
        <v>8.4505800000000006E-2</v>
      </c>
      <c r="I19" s="1">
        <v>2.1187500000000001E-2</v>
      </c>
    </row>
    <row r="20" spans="1:9" x14ac:dyDescent="0.35">
      <c r="A20" s="1" t="s">
        <v>3</v>
      </c>
      <c r="B20" s="1">
        <v>1915</v>
      </c>
      <c r="C20" s="1">
        <v>0.2865548</v>
      </c>
      <c r="D20" s="1">
        <v>0.1049356</v>
      </c>
      <c r="E20" s="1">
        <v>-0.55091159999999995</v>
      </c>
      <c r="F20" s="1">
        <v>0.89195219999999997</v>
      </c>
      <c r="G20" s="1"/>
      <c r="H20" s="1">
        <v>8.7312500000000001E-2</v>
      </c>
      <c r="I20" s="1">
        <v>2.08074E-2</v>
      </c>
    </row>
    <row r="21" spans="1:9" x14ac:dyDescent="0.35">
      <c r="A21" s="1" t="s">
        <v>3</v>
      </c>
      <c r="B21" s="1">
        <v>1916</v>
      </c>
      <c r="C21" s="1">
        <v>-0.210318</v>
      </c>
      <c r="D21" s="1">
        <v>-0.2688275</v>
      </c>
      <c r="E21" s="1">
        <v>-0.90136289999999997</v>
      </c>
      <c r="F21" s="1">
        <v>0.36370789999999997</v>
      </c>
      <c r="G21" s="1"/>
      <c r="H21" s="1">
        <v>9.0308399999999997E-2</v>
      </c>
      <c r="I21" s="1">
        <v>2.0558300000000002E-2</v>
      </c>
    </row>
    <row r="22" spans="1:9" x14ac:dyDescent="0.35">
      <c r="A22" s="1" t="s">
        <v>3</v>
      </c>
      <c r="B22" s="1">
        <v>1917</v>
      </c>
      <c r="C22" s="1">
        <v>0.36220609999999998</v>
      </c>
      <c r="D22" s="1">
        <v>0.28690060000000001</v>
      </c>
      <c r="E22" s="1">
        <v>-0.41859279999999999</v>
      </c>
      <c r="F22" s="1">
        <v>0.87481180000000003</v>
      </c>
      <c r="G22" s="1"/>
      <c r="H22" s="1">
        <v>9.34894E-2</v>
      </c>
      <c r="I22" s="1">
        <v>2.0418599999999999E-2</v>
      </c>
    </row>
    <row r="23" spans="1:9" x14ac:dyDescent="0.35">
      <c r="A23" s="1" t="s">
        <v>3</v>
      </c>
      <c r="B23" s="1">
        <v>1918</v>
      </c>
      <c r="C23" s="1">
        <v>0.37184719999999999</v>
      </c>
      <c r="D23" s="1">
        <v>0.14372009999999999</v>
      </c>
      <c r="E23" s="1">
        <v>-0.31253419999999998</v>
      </c>
      <c r="F23" s="1">
        <v>0.71403799999999995</v>
      </c>
      <c r="G23" s="1"/>
      <c r="H23" s="1">
        <v>9.6851099999999996E-2</v>
      </c>
      <c r="I23" s="1">
        <v>2.0367E-2</v>
      </c>
    </row>
    <row r="24" spans="1:9" x14ac:dyDescent="0.35">
      <c r="A24" s="1" t="s">
        <v>3</v>
      </c>
      <c r="B24" s="1">
        <v>1919</v>
      </c>
      <c r="C24" s="1">
        <v>0.17211609999999999</v>
      </c>
      <c r="D24" s="1">
        <v>-3.5150500000000001E-2</v>
      </c>
      <c r="E24" s="1">
        <v>-0.51998449999999996</v>
      </c>
      <c r="F24" s="1">
        <v>0.81330910000000001</v>
      </c>
      <c r="G24" s="1"/>
      <c r="H24" s="1">
        <v>0.1003894</v>
      </c>
      <c r="I24" s="1">
        <v>2.0383399999999999E-2</v>
      </c>
    </row>
    <row r="25" spans="1:9" x14ac:dyDescent="0.35">
      <c r="A25" s="1" t="s">
        <v>3</v>
      </c>
      <c r="B25" s="1">
        <v>1920</v>
      </c>
      <c r="C25" s="1">
        <v>0.20073869999999999</v>
      </c>
      <c r="D25" s="1">
        <v>-0.13857439999999999</v>
      </c>
      <c r="E25" s="1">
        <v>-0.59185509999999997</v>
      </c>
      <c r="F25" s="1">
        <v>0.89749599999999996</v>
      </c>
      <c r="G25" s="1"/>
      <c r="H25" s="1">
        <v>0.1041</v>
      </c>
      <c r="I25" s="1">
        <v>2.04494E-2</v>
      </c>
    </row>
    <row r="26" spans="1:9" x14ac:dyDescent="0.35">
      <c r="A26" s="1" t="s">
        <v>3</v>
      </c>
      <c r="B26" s="1">
        <v>1921</v>
      </c>
      <c r="C26" s="1">
        <v>0.44848769999999999</v>
      </c>
      <c r="D26" s="1">
        <v>0.29404979999999997</v>
      </c>
      <c r="E26" s="1">
        <v>-0.32370179999999998</v>
      </c>
      <c r="F26" s="1">
        <v>1.220677</v>
      </c>
      <c r="G26" s="1"/>
      <c r="H26" s="1">
        <v>0.1079788</v>
      </c>
      <c r="I26" s="1">
        <v>2.05487E-2</v>
      </c>
    </row>
    <row r="27" spans="1:9" x14ac:dyDescent="0.35">
      <c r="A27" s="1" t="s">
        <v>3</v>
      </c>
      <c r="B27" s="1">
        <v>1922</v>
      </c>
      <c r="C27" s="1">
        <v>0.41389160000000003</v>
      </c>
      <c r="D27" s="1">
        <v>0.1306254</v>
      </c>
      <c r="E27" s="1">
        <v>-0.4564549</v>
      </c>
      <c r="F27" s="1">
        <v>1.0112460000000001</v>
      </c>
      <c r="G27" s="1"/>
      <c r="H27" s="1">
        <v>0.11202139999999999</v>
      </c>
      <c r="I27" s="1">
        <v>2.06672E-2</v>
      </c>
    </row>
    <row r="28" spans="1:9" x14ac:dyDescent="0.35">
      <c r="A28" s="1" t="s">
        <v>3</v>
      </c>
      <c r="B28" s="1">
        <v>1923</v>
      </c>
      <c r="C28" s="1">
        <v>0.1988673</v>
      </c>
      <c r="D28" s="1">
        <v>0.14663950000000001</v>
      </c>
      <c r="E28" s="1">
        <v>-0.40576960000000001</v>
      </c>
      <c r="F28" s="1">
        <v>0.69904860000000002</v>
      </c>
      <c r="G28" s="1"/>
      <c r="H28" s="1">
        <v>0.1162237</v>
      </c>
      <c r="I28" s="1">
        <v>2.0793099999999998E-2</v>
      </c>
    </row>
    <row r="29" spans="1:9" x14ac:dyDescent="0.35">
      <c r="A29" s="1" t="s">
        <v>3</v>
      </c>
      <c r="B29" s="1">
        <v>1924</v>
      </c>
      <c r="C29" s="1">
        <v>-1.5810000000000001E-2</v>
      </c>
      <c r="D29" s="1">
        <v>-0.1140577</v>
      </c>
      <c r="E29" s="1">
        <v>-0.73516369999999998</v>
      </c>
      <c r="F29" s="1">
        <v>0.50704839999999995</v>
      </c>
      <c r="G29" s="1"/>
      <c r="H29" s="1">
        <v>0.1205813</v>
      </c>
      <c r="I29" s="1">
        <v>2.0916799999999999E-2</v>
      </c>
    </row>
    <row r="30" spans="1:9" x14ac:dyDescent="0.35">
      <c r="A30" s="1" t="s">
        <v>3</v>
      </c>
      <c r="B30" s="1">
        <v>1925</v>
      </c>
      <c r="C30" s="1">
        <v>0.43269089999999999</v>
      </c>
      <c r="D30" s="1">
        <v>0.2311636</v>
      </c>
      <c r="E30" s="1">
        <v>-0.58383609999999997</v>
      </c>
      <c r="F30" s="1">
        <v>0.97207250000000001</v>
      </c>
      <c r="G30" s="1"/>
      <c r="H30" s="1">
        <v>0.12509010000000001</v>
      </c>
      <c r="I30" s="1">
        <v>2.1030400000000001E-2</v>
      </c>
    </row>
    <row r="31" spans="1:9" x14ac:dyDescent="0.35">
      <c r="A31" s="1" t="s">
        <v>3</v>
      </c>
      <c r="B31" s="1">
        <v>1926</v>
      </c>
      <c r="C31" s="1">
        <v>7.09698E-2</v>
      </c>
      <c r="D31" s="1">
        <v>-0.1004742</v>
      </c>
      <c r="E31" s="1">
        <v>-0.53905190000000003</v>
      </c>
      <c r="F31" s="1">
        <v>0.37797429999999999</v>
      </c>
      <c r="G31" s="1"/>
      <c r="H31" s="1">
        <v>0.12974579999999999</v>
      </c>
      <c r="I31" s="1">
        <v>2.1128000000000001E-2</v>
      </c>
    </row>
    <row r="32" spans="1:9" x14ac:dyDescent="0.35">
      <c r="A32" s="1" t="s">
        <v>3</v>
      </c>
      <c r="B32" s="1">
        <v>1927</v>
      </c>
      <c r="C32" s="1">
        <v>0.44504739999999998</v>
      </c>
      <c r="D32" s="1">
        <v>0.16032759999999999</v>
      </c>
      <c r="E32" s="1">
        <v>-0.46163310000000002</v>
      </c>
      <c r="F32" s="1">
        <v>1.1278220000000001</v>
      </c>
      <c r="G32" s="1"/>
      <c r="H32" s="1">
        <v>0.134544</v>
      </c>
      <c r="I32" s="1">
        <v>2.1204899999999999E-2</v>
      </c>
    </row>
    <row r="33" spans="1:9" x14ac:dyDescent="0.35">
      <c r="A33" s="1" t="s">
        <v>3</v>
      </c>
      <c r="B33" s="1">
        <v>1928</v>
      </c>
      <c r="C33" s="1">
        <v>0.33562249999999999</v>
      </c>
      <c r="D33" s="1">
        <v>0.29893510000000001</v>
      </c>
      <c r="E33" s="1">
        <v>-0.58428230000000003</v>
      </c>
      <c r="F33" s="1">
        <v>0.97833289999999995</v>
      </c>
      <c r="G33" s="1"/>
      <c r="H33" s="1">
        <v>0.13948060000000001</v>
      </c>
      <c r="I33" s="1">
        <v>2.1257999999999999E-2</v>
      </c>
    </row>
    <row r="34" spans="1:9" x14ac:dyDescent="0.35">
      <c r="A34" s="1" t="s">
        <v>3</v>
      </c>
      <c r="B34" s="1">
        <v>1929</v>
      </c>
      <c r="C34" s="1">
        <v>0.25221120000000002</v>
      </c>
      <c r="D34" s="1">
        <v>6.9671999999999998E-3</v>
      </c>
      <c r="E34" s="1">
        <v>-0.68974880000000005</v>
      </c>
      <c r="F34" s="1">
        <v>0.77335469999999995</v>
      </c>
      <c r="G34" s="1"/>
      <c r="H34" s="1">
        <v>0.14455119999999999</v>
      </c>
      <c r="I34" s="1">
        <v>2.1284999999999998E-2</v>
      </c>
    </row>
    <row r="35" spans="1:9" x14ac:dyDescent="0.35">
      <c r="A35" s="1" t="s">
        <v>3</v>
      </c>
      <c r="B35" s="1">
        <v>1930</v>
      </c>
      <c r="C35" s="1">
        <v>0.47927999999999998</v>
      </c>
      <c r="D35" s="1">
        <v>0.2060063</v>
      </c>
      <c r="E35" s="1">
        <v>-0.56476550000000003</v>
      </c>
      <c r="F35" s="1">
        <v>1.1169180000000001</v>
      </c>
      <c r="G35" s="1"/>
      <c r="H35" s="1">
        <v>0.14975160000000001</v>
      </c>
      <c r="I35" s="1">
        <v>2.12848E-2</v>
      </c>
    </row>
    <row r="36" spans="1:9" x14ac:dyDescent="0.35">
      <c r="A36" s="1" t="s">
        <v>3</v>
      </c>
      <c r="B36" s="1">
        <v>1931</v>
      </c>
      <c r="C36" s="1">
        <v>0.153031</v>
      </c>
      <c r="D36" s="1">
        <v>-0.25464350000000002</v>
      </c>
      <c r="E36" s="1">
        <v>-0.74434270000000002</v>
      </c>
      <c r="F36" s="1">
        <v>0.47990519999999998</v>
      </c>
      <c r="G36" s="1"/>
      <c r="H36" s="1">
        <v>0.15507750000000001</v>
      </c>
      <c r="I36" s="1">
        <v>2.1257000000000002E-2</v>
      </c>
    </row>
    <row r="37" spans="1:9" x14ac:dyDescent="0.35">
      <c r="A37" s="1" t="s">
        <v>3</v>
      </c>
      <c r="B37" s="1">
        <v>1932</v>
      </c>
      <c r="C37" s="1">
        <v>0.2451827</v>
      </c>
      <c r="D37" s="1">
        <v>-0.17417189999999999</v>
      </c>
      <c r="E37" s="1">
        <v>-0.6132609</v>
      </c>
      <c r="F37" s="1">
        <v>0.70400600000000002</v>
      </c>
      <c r="G37" s="1"/>
      <c r="H37" s="1">
        <v>0.16052449999999999</v>
      </c>
      <c r="I37" s="1">
        <v>2.1201999999999999E-2</v>
      </c>
    </row>
    <row r="38" spans="1:9" x14ac:dyDescent="0.35">
      <c r="A38" s="1" t="s">
        <v>3</v>
      </c>
      <c r="B38" s="1">
        <v>1933</v>
      </c>
      <c r="C38" s="1">
        <v>3.71277E-2</v>
      </c>
      <c r="D38" s="1">
        <v>-0.30726300000000001</v>
      </c>
      <c r="E38" s="1">
        <v>-0.69134189999999995</v>
      </c>
      <c r="F38" s="1">
        <v>0.46089459999999999</v>
      </c>
      <c r="G38" s="1"/>
      <c r="H38" s="1">
        <v>0.1660885</v>
      </c>
      <c r="I38" s="1">
        <v>2.1120799999999999E-2</v>
      </c>
    </row>
    <row r="39" spans="1:9" x14ac:dyDescent="0.35">
      <c r="A39" s="1" t="s">
        <v>3</v>
      </c>
      <c r="B39" s="1">
        <v>1934</v>
      </c>
      <c r="C39" s="1">
        <v>-3.07809E-2</v>
      </c>
      <c r="D39" s="1">
        <v>-0.16295760000000001</v>
      </c>
      <c r="E39" s="1">
        <v>-0.57035159999999996</v>
      </c>
      <c r="F39" s="1">
        <v>0.2444364</v>
      </c>
      <c r="G39" s="1"/>
      <c r="H39" s="1">
        <v>0.1717651</v>
      </c>
      <c r="I39" s="1">
        <v>2.10148E-2</v>
      </c>
    </row>
    <row r="40" spans="1:9" x14ac:dyDescent="0.35">
      <c r="A40" s="1" t="s">
        <v>3</v>
      </c>
      <c r="B40" s="1">
        <v>1935</v>
      </c>
      <c r="C40" s="1">
        <v>0.30975780000000003</v>
      </c>
      <c r="D40" s="1">
        <v>-0.2039494</v>
      </c>
      <c r="E40" s="1">
        <v>-0.66398579999999996</v>
      </c>
      <c r="F40" s="1">
        <v>0.71612319999999996</v>
      </c>
      <c r="G40" s="1"/>
      <c r="H40" s="1">
        <v>0.17754990000000001</v>
      </c>
      <c r="I40" s="1">
        <v>2.0886100000000001E-2</v>
      </c>
    </row>
    <row r="41" spans="1:9" x14ac:dyDescent="0.35">
      <c r="A41" s="1" t="s">
        <v>3</v>
      </c>
      <c r="B41" s="1">
        <v>1936</v>
      </c>
      <c r="C41" s="1">
        <v>0.20899300000000001</v>
      </c>
      <c r="D41" s="1">
        <v>-0.13523070000000001</v>
      </c>
      <c r="E41" s="1">
        <v>-0.66210380000000002</v>
      </c>
      <c r="F41" s="1">
        <v>0.47945450000000001</v>
      </c>
      <c r="G41" s="1"/>
      <c r="H41" s="1">
        <v>0.18343860000000001</v>
      </c>
      <c r="I41" s="1">
        <v>2.0737100000000001E-2</v>
      </c>
    </row>
    <row r="42" spans="1:9" x14ac:dyDescent="0.35">
      <c r="A42" s="1" t="s">
        <v>3</v>
      </c>
      <c r="B42" s="1">
        <v>1937</v>
      </c>
      <c r="C42" s="1">
        <v>0.38698880000000002</v>
      </c>
      <c r="D42" s="1">
        <v>7.0361599999999996E-2</v>
      </c>
      <c r="E42" s="1">
        <v>-0.67028679999999996</v>
      </c>
      <c r="F42" s="1">
        <v>0.81101000000000001</v>
      </c>
      <c r="G42" s="1"/>
      <c r="H42" s="1">
        <v>0.18942709999999999</v>
      </c>
      <c r="I42" s="1">
        <v>2.0570399999999999E-2</v>
      </c>
    </row>
    <row r="43" spans="1:9" x14ac:dyDescent="0.35">
      <c r="A43" s="1" t="s">
        <v>3</v>
      </c>
      <c r="B43" s="1">
        <v>1938</v>
      </c>
      <c r="C43" s="1">
        <v>9.6336599999999994E-2</v>
      </c>
      <c r="D43" s="1">
        <v>-0.15491959999999999</v>
      </c>
      <c r="E43" s="1">
        <v>-0.41528870000000001</v>
      </c>
      <c r="F43" s="1">
        <v>0.49600319999999998</v>
      </c>
      <c r="G43" s="1"/>
      <c r="H43" s="1">
        <v>0.19551080000000001</v>
      </c>
      <c r="I43" s="1">
        <v>2.03891E-2</v>
      </c>
    </row>
    <row r="44" spans="1:9" x14ac:dyDescent="0.35">
      <c r="A44" s="1" t="s">
        <v>3</v>
      </c>
      <c r="B44" s="1">
        <v>1939</v>
      </c>
      <c r="C44" s="1">
        <v>-0.12687789999999999</v>
      </c>
      <c r="D44" s="1">
        <v>-0.29390699999999997</v>
      </c>
      <c r="E44" s="1">
        <v>-0.77572180000000002</v>
      </c>
      <c r="F44" s="1">
        <v>0.26821030000000001</v>
      </c>
      <c r="G44" s="1"/>
      <c r="H44" s="1">
        <v>0.20168549999999999</v>
      </c>
      <c r="I44" s="1">
        <v>2.0196499999999999E-2</v>
      </c>
    </row>
    <row r="45" spans="1:9" x14ac:dyDescent="0.35">
      <c r="A45" s="1" t="s">
        <v>3</v>
      </c>
      <c r="B45" s="1">
        <v>1940</v>
      </c>
      <c r="C45" s="1">
        <v>9.3799599999999997E-2</v>
      </c>
      <c r="D45" s="1">
        <v>-0.15838279999999999</v>
      </c>
      <c r="E45" s="1">
        <v>-0.61969180000000001</v>
      </c>
      <c r="F45" s="1">
        <v>0.37981120000000002</v>
      </c>
      <c r="G45" s="1"/>
      <c r="H45" s="1">
        <v>0.20794679999999999</v>
      </c>
      <c r="I45" s="1">
        <v>1.9996099999999999E-2</v>
      </c>
    </row>
    <row r="46" spans="1:9" x14ac:dyDescent="0.35">
      <c r="A46" s="1" t="s">
        <v>3</v>
      </c>
      <c r="B46" s="1">
        <v>1941</v>
      </c>
      <c r="C46" s="1">
        <v>0.38797569999999998</v>
      </c>
      <c r="D46" s="1">
        <v>-2.5998400000000001E-2</v>
      </c>
      <c r="E46" s="1">
        <v>-0.52596710000000002</v>
      </c>
      <c r="F46" s="1">
        <v>1.173926</v>
      </c>
      <c r="G46" s="1"/>
      <c r="H46" s="1">
        <v>0.21429039999999999</v>
      </c>
      <c r="I46" s="1">
        <v>1.9791599999999999E-2</v>
      </c>
    </row>
    <row r="47" spans="1:9" x14ac:dyDescent="0.35">
      <c r="A47" s="1" t="s">
        <v>3</v>
      </c>
      <c r="B47" s="1">
        <v>1942</v>
      </c>
      <c r="C47" s="1">
        <v>-1.3351999999999999E-2</v>
      </c>
      <c r="D47" s="1">
        <v>-0.31043399999999999</v>
      </c>
      <c r="E47" s="1">
        <v>-0.72768409999999994</v>
      </c>
      <c r="F47" s="1">
        <v>0.52406620000000004</v>
      </c>
      <c r="G47" s="1"/>
      <c r="H47" s="1">
        <v>0.22071199999999999</v>
      </c>
      <c r="I47" s="1">
        <v>1.9586900000000001E-2</v>
      </c>
    </row>
    <row r="48" spans="1:9" x14ac:dyDescent="0.35">
      <c r="A48" s="1" t="s">
        <v>3</v>
      </c>
      <c r="B48" s="1">
        <v>1943</v>
      </c>
      <c r="C48" s="1">
        <v>0.1008251</v>
      </c>
      <c r="D48" s="1">
        <v>-0.1498372</v>
      </c>
      <c r="E48" s="1">
        <v>-0.56994160000000005</v>
      </c>
      <c r="F48" s="1">
        <v>0.55033679999999996</v>
      </c>
      <c r="G48" s="1"/>
      <c r="H48" s="1">
        <v>0.2272072</v>
      </c>
      <c r="I48" s="1">
        <v>1.9385699999999999E-2</v>
      </c>
    </row>
    <row r="49" spans="1:9" x14ac:dyDescent="0.35">
      <c r="A49" s="1" t="s">
        <v>3</v>
      </c>
      <c r="B49" s="1">
        <v>1944</v>
      </c>
      <c r="C49" s="1">
        <v>0.6761355</v>
      </c>
      <c r="D49" s="1">
        <v>0.23875399999999999</v>
      </c>
      <c r="E49" s="1">
        <v>-0.56378079999999997</v>
      </c>
      <c r="F49" s="1">
        <v>1.342239</v>
      </c>
      <c r="G49" s="1"/>
      <c r="H49" s="1">
        <v>0.2337716</v>
      </c>
      <c r="I49" s="1">
        <v>1.9192000000000001E-2</v>
      </c>
    </row>
    <row r="50" spans="1:9" x14ac:dyDescent="0.35">
      <c r="A50" s="1" t="s">
        <v>3</v>
      </c>
      <c r="B50" s="1">
        <v>1945</v>
      </c>
      <c r="C50" s="1">
        <v>0.2807846</v>
      </c>
      <c r="D50" s="1">
        <v>1.52902E-2</v>
      </c>
      <c r="E50" s="1">
        <v>-0.67972120000000003</v>
      </c>
      <c r="F50" s="1">
        <v>0.98830620000000002</v>
      </c>
      <c r="G50" s="1"/>
      <c r="H50" s="1">
        <v>0.2404008</v>
      </c>
      <c r="I50" s="1">
        <v>1.9009499999999999E-2</v>
      </c>
    </row>
    <row r="51" spans="1:9" x14ac:dyDescent="0.35">
      <c r="A51" s="1" t="s">
        <v>3</v>
      </c>
      <c r="B51" s="1">
        <v>1946</v>
      </c>
      <c r="C51" s="1">
        <v>0.55139099999999996</v>
      </c>
      <c r="D51" s="1">
        <v>2.1623199999999999E-2</v>
      </c>
      <c r="E51" s="1">
        <v>-0.44173059999999997</v>
      </c>
      <c r="F51" s="1">
        <v>1.1800079999999999</v>
      </c>
      <c r="G51" s="1"/>
      <c r="H51" s="1">
        <v>0.24709059999999999</v>
      </c>
      <c r="I51" s="1">
        <v>1.8841900000000002E-2</v>
      </c>
    </row>
    <row r="52" spans="1:9" x14ac:dyDescent="0.35">
      <c r="A52" s="1" t="s">
        <v>3</v>
      </c>
      <c r="B52" s="1">
        <v>1947</v>
      </c>
      <c r="C52" s="1">
        <v>7.9839300000000002E-2</v>
      </c>
      <c r="D52" s="1">
        <v>-0.20225969999999999</v>
      </c>
      <c r="E52" s="1">
        <v>-0.64581169999999999</v>
      </c>
      <c r="F52" s="1">
        <v>0.68484409999999996</v>
      </c>
      <c r="G52" s="1"/>
      <c r="H52" s="1">
        <v>0.25383640000000002</v>
      </c>
      <c r="I52" s="1">
        <v>1.8692799999999999E-2</v>
      </c>
    </row>
    <row r="53" spans="1:9" x14ac:dyDescent="0.35">
      <c r="A53" s="1" t="s">
        <v>3</v>
      </c>
      <c r="B53" s="1">
        <v>1948</v>
      </c>
      <c r="C53" s="1">
        <v>0.32395679999999999</v>
      </c>
      <c r="D53" s="1">
        <v>8.1404500000000005E-2</v>
      </c>
      <c r="E53" s="1">
        <v>-0.58312229999999998</v>
      </c>
      <c r="F53" s="1">
        <v>1.078195</v>
      </c>
      <c r="G53" s="1"/>
      <c r="H53" s="1">
        <v>0.26063399999999998</v>
      </c>
      <c r="I53" s="1">
        <v>1.8565100000000001E-2</v>
      </c>
    </row>
    <row r="54" spans="1:9" x14ac:dyDescent="0.35">
      <c r="A54" s="1" t="s">
        <v>3</v>
      </c>
      <c r="B54" s="1">
        <v>1949</v>
      </c>
      <c r="C54" s="1">
        <v>0.40279120000000002</v>
      </c>
      <c r="D54" s="1">
        <v>0.23735909999999999</v>
      </c>
      <c r="E54" s="1">
        <v>-0.6617286</v>
      </c>
      <c r="F54" s="1">
        <v>1.046538</v>
      </c>
      <c r="G54" s="1"/>
      <c r="H54" s="1">
        <v>0.26747890000000002</v>
      </c>
      <c r="I54" s="1">
        <v>1.84618E-2</v>
      </c>
    </row>
    <row r="55" spans="1:9" x14ac:dyDescent="0.35">
      <c r="A55" s="1" t="s">
        <v>3</v>
      </c>
      <c r="B55" s="1">
        <v>1950</v>
      </c>
      <c r="C55" s="1">
        <v>0.26539439999999997</v>
      </c>
      <c r="D55" s="1">
        <v>-0.1821642</v>
      </c>
      <c r="E55" s="1">
        <v>-0.57475949999999998</v>
      </c>
      <c r="F55" s="1">
        <v>0.52450730000000001</v>
      </c>
      <c r="G55" s="1"/>
      <c r="H55" s="1">
        <v>0.27436680000000002</v>
      </c>
      <c r="I55" s="1">
        <v>1.8385100000000001E-2</v>
      </c>
    </row>
    <row r="56" spans="1:9" x14ac:dyDescent="0.35">
      <c r="A56" s="1" t="s">
        <v>3</v>
      </c>
      <c r="B56" s="1">
        <v>1951</v>
      </c>
      <c r="C56" s="1">
        <v>6.6205600000000003E-2</v>
      </c>
      <c r="D56" s="1">
        <v>3.8399200000000001E-2</v>
      </c>
      <c r="E56" s="1">
        <v>-0.55745080000000002</v>
      </c>
      <c r="F56" s="1">
        <v>0.36942700000000001</v>
      </c>
      <c r="G56" s="1"/>
      <c r="H56" s="1">
        <v>0.28129320000000002</v>
      </c>
      <c r="I56" s="1">
        <v>1.83369E-2</v>
      </c>
    </row>
    <row r="57" spans="1:9" x14ac:dyDescent="0.35">
      <c r="A57" s="1" t="s">
        <v>3</v>
      </c>
      <c r="B57" s="1">
        <v>1952</v>
      </c>
      <c r="C57" s="1">
        <v>5.3612399999999998E-2</v>
      </c>
      <c r="D57" s="1">
        <v>-0.20753189999999999</v>
      </c>
      <c r="E57" s="1">
        <v>-0.72636160000000005</v>
      </c>
      <c r="F57" s="1">
        <v>0.48424109999999998</v>
      </c>
      <c r="G57" s="1"/>
      <c r="H57" s="1">
        <v>0.2882538</v>
      </c>
      <c r="I57" s="1">
        <v>1.8318399999999999E-2</v>
      </c>
    </row>
    <row r="58" spans="1:9" x14ac:dyDescent="0.35">
      <c r="A58" s="1" t="s">
        <v>3</v>
      </c>
      <c r="B58" s="1">
        <v>1953</v>
      </c>
      <c r="C58" s="1">
        <v>2.5196099999999999E-2</v>
      </c>
      <c r="D58" s="1">
        <v>-0.1231812</v>
      </c>
      <c r="E58" s="1">
        <v>-0.68309589999999998</v>
      </c>
      <c r="F58" s="1">
        <v>0.43673339999999999</v>
      </c>
      <c r="G58" s="1"/>
      <c r="H58" s="1">
        <v>0.29524410000000001</v>
      </c>
      <c r="I58" s="1">
        <v>1.8330099999999998E-2</v>
      </c>
    </row>
    <row r="59" spans="1:9" x14ac:dyDescent="0.35">
      <c r="A59" s="1" t="s">
        <v>3</v>
      </c>
      <c r="B59" s="1">
        <v>1954</v>
      </c>
      <c r="C59" s="1">
        <v>-8.2199800000000003E-2</v>
      </c>
      <c r="D59" s="1">
        <v>-0.27638200000000002</v>
      </c>
      <c r="E59" s="1">
        <v>-0.63377260000000002</v>
      </c>
      <c r="F59" s="1">
        <v>8.10086E-2</v>
      </c>
      <c r="G59" s="1"/>
      <c r="H59" s="1">
        <v>0.30225970000000002</v>
      </c>
      <c r="I59" s="1">
        <v>1.8371999999999999E-2</v>
      </c>
    </row>
    <row r="60" spans="1:9" x14ac:dyDescent="0.35">
      <c r="A60" s="1" t="s">
        <v>3</v>
      </c>
      <c r="B60" s="1">
        <v>1956</v>
      </c>
      <c r="C60" s="1">
        <v>-2.0161599999999998E-2</v>
      </c>
      <c r="D60" s="1">
        <v>0.52220909999999998</v>
      </c>
      <c r="E60" s="1">
        <v>-0.36572209999999999</v>
      </c>
      <c r="F60" s="1">
        <v>0.52220909999999998</v>
      </c>
      <c r="G60" s="1"/>
      <c r="H60" s="1">
        <v>0.3163492</v>
      </c>
      <c r="I60" s="1">
        <v>1.8543299999999999E-2</v>
      </c>
    </row>
    <row r="61" spans="1:9" x14ac:dyDescent="0.35">
      <c r="A61" s="1" t="s">
        <v>3</v>
      </c>
      <c r="B61" s="1">
        <v>1957</v>
      </c>
      <c r="C61" s="1">
        <v>0.14706279999999999</v>
      </c>
      <c r="D61" s="1">
        <v>0.23513020000000001</v>
      </c>
      <c r="E61" s="1">
        <v>-0.71690120000000002</v>
      </c>
      <c r="F61" s="1">
        <v>1.1871620000000001</v>
      </c>
      <c r="G61" s="1"/>
      <c r="H61" s="1">
        <v>0.32341419999999999</v>
      </c>
      <c r="I61" s="1">
        <v>1.8669399999999999E-2</v>
      </c>
    </row>
    <row r="62" spans="1:9" x14ac:dyDescent="0.35">
      <c r="A62" s="1" t="s">
        <v>3</v>
      </c>
      <c r="B62" s="1">
        <v>1958</v>
      </c>
      <c r="C62" s="1">
        <v>5.7522499999999997E-2</v>
      </c>
      <c r="D62" s="1">
        <v>0.26403599999999999</v>
      </c>
      <c r="E62" s="1">
        <v>-0.40362100000000001</v>
      </c>
      <c r="F62" s="1">
        <v>0.70909639999999996</v>
      </c>
      <c r="G62" s="1"/>
      <c r="H62" s="1">
        <v>0.33048680000000002</v>
      </c>
      <c r="I62" s="1">
        <v>1.8819499999999999E-2</v>
      </c>
    </row>
    <row r="63" spans="1:9" x14ac:dyDescent="0.35">
      <c r="A63" s="1" t="s">
        <v>3</v>
      </c>
      <c r="B63" s="1">
        <v>1959</v>
      </c>
      <c r="C63" s="1">
        <v>6.8137400000000001E-2</v>
      </c>
      <c r="D63" s="1">
        <v>-0.1358337</v>
      </c>
      <c r="E63" s="1">
        <v>-0.62858250000000004</v>
      </c>
      <c r="F63" s="1">
        <v>0.97562649999999995</v>
      </c>
      <c r="G63" s="1"/>
      <c r="H63" s="1">
        <v>0.33756259999999999</v>
      </c>
      <c r="I63" s="1">
        <v>1.8990699999999999E-2</v>
      </c>
    </row>
    <row r="64" spans="1:9" x14ac:dyDescent="0.35">
      <c r="A64" s="1" t="s">
        <v>3</v>
      </c>
      <c r="B64" s="1">
        <v>1960</v>
      </c>
      <c r="C64" s="1">
        <v>2.3011E-2</v>
      </c>
      <c r="D64" s="1">
        <v>7.4363200000000004E-2</v>
      </c>
      <c r="E64" s="1">
        <v>-0.51232789999999995</v>
      </c>
      <c r="F64" s="1">
        <v>0.6607229</v>
      </c>
      <c r="G64" s="1"/>
      <c r="H64" s="1">
        <v>0.34463700000000003</v>
      </c>
      <c r="I64" s="1">
        <v>1.91798E-2</v>
      </c>
    </row>
    <row r="65" spans="1:9" x14ac:dyDescent="0.35">
      <c r="A65" s="1" t="s">
        <v>3</v>
      </c>
      <c r="B65" s="1">
        <v>1961</v>
      </c>
      <c r="C65" s="1">
        <v>0.25613370000000002</v>
      </c>
      <c r="D65" s="1">
        <v>0.2593009</v>
      </c>
      <c r="E65" s="1">
        <v>-0.32271719999999998</v>
      </c>
      <c r="F65" s="1">
        <v>0.9921413</v>
      </c>
      <c r="G65" s="1"/>
      <c r="H65" s="1">
        <v>0.35170570000000001</v>
      </c>
      <c r="I65" s="1">
        <v>1.9383299999999999E-2</v>
      </c>
    </row>
    <row r="66" spans="1:9" x14ac:dyDescent="0.35">
      <c r="A66" s="1" t="s">
        <v>3</v>
      </c>
      <c r="B66" s="1">
        <v>1962</v>
      </c>
      <c r="C66" s="1">
        <v>0.26423580000000002</v>
      </c>
      <c r="D66" s="1">
        <v>0.2401933</v>
      </c>
      <c r="E66" s="1">
        <v>-0.33563189999999998</v>
      </c>
      <c r="F66" s="1">
        <v>0.73436330000000005</v>
      </c>
      <c r="G66" s="1"/>
      <c r="H66" s="1">
        <v>0.35876419999999998</v>
      </c>
      <c r="I66" s="1">
        <v>1.9597400000000001E-2</v>
      </c>
    </row>
    <row r="67" spans="1:9" x14ac:dyDescent="0.35">
      <c r="A67" s="1" t="s">
        <v>3</v>
      </c>
      <c r="B67" s="1">
        <v>1963</v>
      </c>
      <c r="C67" s="1">
        <v>-2.7320000000000001E-3</v>
      </c>
      <c r="D67" s="1">
        <v>-4.0130300000000001E-2</v>
      </c>
      <c r="E67" s="1">
        <v>-0.57075909999999996</v>
      </c>
      <c r="F67" s="1">
        <v>0.4281027</v>
      </c>
      <c r="G67" s="1"/>
      <c r="H67" s="1">
        <v>0.36580800000000002</v>
      </c>
      <c r="I67" s="1">
        <v>1.98184E-2</v>
      </c>
    </row>
    <row r="68" spans="1:9" x14ac:dyDescent="0.35">
      <c r="A68" s="1" t="s">
        <v>3</v>
      </c>
      <c r="B68" s="1">
        <v>1964</v>
      </c>
      <c r="C68" s="1">
        <v>0.1064214</v>
      </c>
      <c r="D68" s="1">
        <v>-3.2757399999999999E-2</v>
      </c>
      <c r="E68" s="1">
        <v>-0.43384719999999999</v>
      </c>
      <c r="F68" s="1">
        <v>0.66806109999999996</v>
      </c>
      <c r="G68" s="1"/>
      <c r="H68" s="1">
        <v>0.37283270000000002</v>
      </c>
      <c r="I68" s="1">
        <v>2.00421E-2</v>
      </c>
    </row>
    <row r="69" spans="1:9" x14ac:dyDescent="0.35">
      <c r="A69" s="1" t="s">
        <v>3</v>
      </c>
      <c r="B69" s="1">
        <v>1965</v>
      </c>
      <c r="C69" s="1">
        <v>0.20113429999999999</v>
      </c>
      <c r="D69" s="1">
        <v>0.14207549999999999</v>
      </c>
      <c r="E69" s="1">
        <v>-0.41513559999999999</v>
      </c>
      <c r="F69" s="1">
        <v>0.83716480000000004</v>
      </c>
      <c r="G69" s="1"/>
      <c r="H69" s="1">
        <v>0.3798338</v>
      </c>
      <c r="I69" s="1">
        <v>2.0264799999999999E-2</v>
      </c>
    </row>
    <row r="70" spans="1:9" x14ac:dyDescent="0.35">
      <c r="A70" s="1" t="s">
        <v>3</v>
      </c>
      <c r="B70" s="1">
        <v>1966</v>
      </c>
      <c r="C70" s="1">
        <v>0.21301999999999999</v>
      </c>
      <c r="D70" s="1">
        <v>0.17454339999999999</v>
      </c>
      <c r="E70" s="1">
        <v>-0.43918740000000001</v>
      </c>
      <c r="F70" s="1">
        <v>0.81252460000000004</v>
      </c>
      <c r="G70" s="1"/>
      <c r="H70" s="1">
        <v>0.3868067</v>
      </c>
      <c r="I70" s="1">
        <v>2.0482500000000001E-2</v>
      </c>
    </row>
    <row r="71" spans="1:9" x14ac:dyDescent="0.35">
      <c r="A71" s="1" t="s">
        <v>3</v>
      </c>
      <c r="B71" s="1">
        <v>1967</v>
      </c>
      <c r="C71" s="1">
        <v>6.8603200000000003E-2</v>
      </c>
      <c r="D71" s="1">
        <v>-6.2858499999999998E-2</v>
      </c>
      <c r="E71" s="1">
        <v>-0.59424109999999997</v>
      </c>
      <c r="F71" s="1">
        <v>0.5543652</v>
      </c>
      <c r="G71" s="1"/>
      <c r="H71" s="1">
        <v>0.39374700000000001</v>
      </c>
      <c r="I71" s="1">
        <v>2.0691399999999999E-2</v>
      </c>
    </row>
    <row r="72" spans="1:9" x14ac:dyDescent="0.35">
      <c r="A72" s="1" t="s">
        <v>3</v>
      </c>
      <c r="B72" s="1">
        <v>1968</v>
      </c>
      <c r="C72" s="1">
        <v>0.11977740000000001</v>
      </c>
      <c r="D72" s="1">
        <v>6.0714000000000002E-3</v>
      </c>
      <c r="E72" s="1">
        <v>-0.52551079999999994</v>
      </c>
      <c r="F72" s="1">
        <v>0.83280679999999996</v>
      </c>
      <c r="G72" s="1"/>
      <c r="H72" s="1">
        <v>0.40065020000000001</v>
      </c>
      <c r="I72" s="1">
        <v>2.0887900000000001E-2</v>
      </c>
    </row>
    <row r="73" spans="1:9" x14ac:dyDescent="0.35">
      <c r="A73" s="1" t="s">
        <v>3</v>
      </c>
      <c r="B73" s="1">
        <v>1969</v>
      </c>
      <c r="C73" s="1">
        <v>0.3388506</v>
      </c>
      <c r="D73" s="1">
        <v>0.32208629999999999</v>
      </c>
      <c r="E73" s="1">
        <v>-0.27403430000000001</v>
      </c>
      <c r="F73" s="1">
        <v>1.003331</v>
      </c>
      <c r="G73" s="1"/>
      <c r="H73" s="1">
        <v>0.40751189999999998</v>
      </c>
      <c r="I73" s="1">
        <v>2.10685E-2</v>
      </c>
    </row>
    <row r="74" spans="1:9" x14ac:dyDescent="0.35">
      <c r="A74" s="1" t="s">
        <v>3</v>
      </c>
      <c r="B74" s="1">
        <v>1970</v>
      </c>
      <c r="C74" s="1">
        <v>0.2697003</v>
      </c>
      <c r="D74" s="1">
        <v>0.24426320000000001</v>
      </c>
      <c r="E74" s="1">
        <v>-0.42967460000000002</v>
      </c>
      <c r="F74" s="1">
        <v>0.88949990000000001</v>
      </c>
      <c r="G74" s="1"/>
      <c r="H74" s="1">
        <v>0.41432740000000001</v>
      </c>
      <c r="I74" s="1">
        <v>2.1230200000000001E-2</v>
      </c>
    </row>
    <row r="75" spans="1:9" x14ac:dyDescent="0.35">
      <c r="A75" s="1" t="s">
        <v>3</v>
      </c>
      <c r="B75" s="1">
        <v>1971</v>
      </c>
      <c r="C75" s="1">
        <v>0.25146879999999999</v>
      </c>
      <c r="D75" s="1">
        <v>0.11282689999999999</v>
      </c>
      <c r="E75" s="1">
        <v>-0.36739100000000002</v>
      </c>
      <c r="F75" s="1">
        <v>0.76918819999999999</v>
      </c>
      <c r="G75" s="1"/>
      <c r="H75" s="1">
        <v>0.42109239999999998</v>
      </c>
      <c r="I75" s="1">
        <v>2.1369900000000001E-2</v>
      </c>
    </row>
    <row r="76" spans="1:9" x14ac:dyDescent="0.35">
      <c r="A76" s="1" t="s">
        <v>3</v>
      </c>
      <c r="B76" s="1">
        <v>1972</v>
      </c>
      <c r="C76" s="1">
        <v>0.21491489999999999</v>
      </c>
      <c r="D76" s="1">
        <v>7.7337100000000006E-2</v>
      </c>
      <c r="E76" s="1">
        <v>-0.54221640000000004</v>
      </c>
      <c r="F76" s="1">
        <v>0.80807660000000003</v>
      </c>
      <c r="G76" s="1"/>
      <c r="H76" s="1">
        <v>0.42780220000000002</v>
      </c>
      <c r="I76" s="1">
        <v>2.14851E-2</v>
      </c>
    </row>
    <row r="77" spans="1:9" x14ac:dyDescent="0.35">
      <c r="A77" s="1" t="s">
        <v>3</v>
      </c>
      <c r="B77" s="1">
        <v>1973</v>
      </c>
      <c r="C77" s="1">
        <v>0.1000395</v>
      </c>
      <c r="D77" s="1">
        <v>-1.4595800000000001E-2</v>
      </c>
      <c r="E77" s="1">
        <v>-0.56332780000000005</v>
      </c>
      <c r="F77" s="1">
        <v>0.73745289999999997</v>
      </c>
      <c r="G77" s="1"/>
      <c r="H77" s="1">
        <v>0.43445240000000002</v>
      </c>
      <c r="I77" s="1">
        <v>2.1573700000000001E-2</v>
      </c>
    </row>
    <row r="78" spans="1:9" x14ac:dyDescent="0.35">
      <c r="A78" s="1" t="s">
        <v>3</v>
      </c>
      <c r="B78" s="1">
        <v>1974</v>
      </c>
      <c r="C78" s="1">
        <v>0.66359809999999997</v>
      </c>
      <c r="D78" s="1">
        <v>0.3953295</v>
      </c>
      <c r="E78" s="1">
        <v>-0.10477980000000001</v>
      </c>
      <c r="F78" s="1">
        <v>1.3895230000000001</v>
      </c>
      <c r="G78" s="1"/>
      <c r="H78" s="1">
        <v>0.44103829999999999</v>
      </c>
      <c r="I78" s="1">
        <v>2.1633900000000001E-2</v>
      </c>
    </row>
    <row r="79" spans="1:9" x14ac:dyDescent="0.35">
      <c r="A79" s="1" t="s">
        <v>3</v>
      </c>
      <c r="B79" s="1">
        <v>1975</v>
      </c>
      <c r="C79" s="1">
        <v>0.44479299999999999</v>
      </c>
      <c r="D79" s="1">
        <v>0.24814929999999999</v>
      </c>
      <c r="E79" s="1">
        <v>-0.2106613</v>
      </c>
      <c r="F79" s="1">
        <v>0.94456759999999995</v>
      </c>
      <c r="G79" s="1"/>
      <c r="H79" s="1">
        <v>0.4475557</v>
      </c>
      <c r="I79" s="1">
        <v>2.1664300000000001E-2</v>
      </c>
    </row>
    <row r="80" spans="1:9" x14ac:dyDescent="0.35">
      <c r="A80" s="1" t="s">
        <v>3</v>
      </c>
      <c r="B80" s="1">
        <v>1976</v>
      </c>
      <c r="C80" s="1">
        <v>0.36340850000000002</v>
      </c>
      <c r="D80" s="1">
        <v>0.2667003</v>
      </c>
      <c r="E80" s="1">
        <v>-0.22909080000000001</v>
      </c>
      <c r="F80" s="1">
        <v>0.80057440000000002</v>
      </c>
      <c r="G80" s="1"/>
      <c r="H80" s="1">
        <v>0.45399970000000001</v>
      </c>
      <c r="I80" s="1">
        <v>2.1664599999999999E-2</v>
      </c>
    </row>
    <row r="81" spans="1:9" x14ac:dyDescent="0.35">
      <c r="A81" s="1" t="s">
        <v>3</v>
      </c>
      <c r="B81" s="1">
        <v>1977</v>
      </c>
      <c r="C81" s="1">
        <v>0.2843386</v>
      </c>
      <c r="D81" s="1">
        <v>0.20006740000000001</v>
      </c>
      <c r="E81" s="1">
        <v>-0.44436510000000001</v>
      </c>
      <c r="F81" s="1">
        <v>0.95356920000000001</v>
      </c>
      <c r="G81" s="1"/>
      <c r="H81" s="1">
        <v>0.460366</v>
      </c>
      <c r="I81" s="1">
        <v>2.1634500000000001E-2</v>
      </c>
    </row>
    <row r="82" spans="1:9" x14ac:dyDescent="0.35">
      <c r="A82" s="1" t="s">
        <v>3</v>
      </c>
      <c r="B82" s="1">
        <v>1978</v>
      </c>
      <c r="C82" s="1">
        <v>0.31937559999999998</v>
      </c>
      <c r="D82" s="1">
        <v>0.23957529999999999</v>
      </c>
      <c r="E82" s="1">
        <v>-0.28785880000000003</v>
      </c>
      <c r="F82" s="1">
        <v>0.87419119999999995</v>
      </c>
      <c r="G82" s="1"/>
      <c r="H82" s="1">
        <v>0.46664990000000001</v>
      </c>
      <c r="I82" s="1">
        <v>2.15751E-2</v>
      </c>
    </row>
    <row r="83" spans="1:9" x14ac:dyDescent="0.35">
      <c r="A83" s="1" t="s">
        <v>3</v>
      </c>
      <c r="B83" s="1">
        <v>1979</v>
      </c>
      <c r="C83" s="1">
        <v>0.37718210000000002</v>
      </c>
      <c r="D83" s="1">
        <v>0.20289080000000001</v>
      </c>
      <c r="E83" s="1">
        <v>-0.23344670000000001</v>
      </c>
      <c r="F83" s="1">
        <v>0.98274050000000002</v>
      </c>
      <c r="G83" s="1"/>
      <c r="H83" s="1">
        <v>0.47284700000000002</v>
      </c>
      <c r="I83" s="1">
        <v>2.1488199999999999E-2</v>
      </c>
    </row>
    <row r="84" spans="1:9" x14ac:dyDescent="0.35">
      <c r="A84" s="1" t="s">
        <v>3</v>
      </c>
      <c r="B84" s="1">
        <v>1980</v>
      </c>
      <c r="C84" s="1">
        <v>0.65617599999999998</v>
      </c>
      <c r="D84" s="1">
        <v>0.51054379999999999</v>
      </c>
      <c r="E84" s="1">
        <v>-7.1668399999999993E-2</v>
      </c>
      <c r="F84" s="1">
        <v>1.3068900000000001</v>
      </c>
      <c r="G84" s="1"/>
      <c r="H84" s="1">
        <v>0.47895260000000001</v>
      </c>
      <c r="I84" s="1">
        <v>2.13765E-2</v>
      </c>
    </row>
    <row r="85" spans="1:9" x14ac:dyDescent="0.35">
      <c r="A85" s="1" t="s">
        <v>3</v>
      </c>
      <c r="B85" s="1">
        <v>1981</v>
      </c>
      <c r="C85" s="1">
        <v>0.1987565</v>
      </c>
      <c r="D85" s="1">
        <v>6.79115E-2</v>
      </c>
      <c r="E85" s="1">
        <v>-0.66961470000000001</v>
      </c>
      <c r="F85" s="1">
        <v>0.97525300000000004</v>
      </c>
      <c r="G85" s="1"/>
      <c r="H85" s="1">
        <v>0.48496220000000001</v>
      </c>
      <c r="I85" s="1">
        <v>2.1244499999999999E-2</v>
      </c>
    </row>
    <row r="86" spans="1:9" x14ac:dyDescent="0.35">
      <c r="A86" s="1" t="s">
        <v>3</v>
      </c>
      <c r="B86" s="1">
        <v>1982</v>
      </c>
      <c r="C86" s="1">
        <v>0.27413680000000001</v>
      </c>
      <c r="D86" s="1">
        <v>0.1136289</v>
      </c>
      <c r="E86" s="1">
        <v>-0.48267910000000003</v>
      </c>
      <c r="F86" s="1">
        <v>0.86243440000000005</v>
      </c>
      <c r="G86" s="1"/>
      <c r="H86" s="1">
        <v>0.49087120000000001</v>
      </c>
      <c r="I86" s="1">
        <v>2.10977E-2</v>
      </c>
    </row>
    <row r="87" spans="1:9" x14ac:dyDescent="0.35">
      <c r="A87" s="1" t="s">
        <v>3</v>
      </c>
      <c r="B87" s="1">
        <v>1983</v>
      </c>
      <c r="C87" s="1">
        <v>0.43452069999999998</v>
      </c>
      <c r="D87" s="1">
        <v>0.26785809999999999</v>
      </c>
      <c r="E87" s="1">
        <v>-0.13997409999999999</v>
      </c>
      <c r="F87" s="1">
        <v>1.040483</v>
      </c>
      <c r="G87" s="1"/>
      <c r="H87" s="1">
        <v>0.49667499999999998</v>
      </c>
      <c r="I87" s="1">
        <v>2.0943799999999999E-2</v>
      </c>
    </row>
    <row r="88" spans="1:9" x14ac:dyDescent="0.35">
      <c r="A88" s="1" t="s">
        <v>3</v>
      </c>
      <c r="B88" s="1">
        <v>1984</v>
      </c>
      <c r="C88" s="1">
        <v>0.61835929999999995</v>
      </c>
      <c r="D88" s="1">
        <v>0.54050980000000004</v>
      </c>
      <c r="E88" s="1">
        <v>-0.11215459999999999</v>
      </c>
      <c r="F88" s="1">
        <v>1.2481420000000001</v>
      </c>
      <c r="G88" s="1"/>
      <c r="H88" s="1">
        <v>0.50236919999999996</v>
      </c>
      <c r="I88" s="1">
        <v>2.07922E-2</v>
      </c>
    </row>
    <row r="89" spans="1:9" x14ac:dyDescent="0.35">
      <c r="A89" s="1" t="s">
        <v>3</v>
      </c>
      <c r="B89" s="1">
        <v>1985</v>
      </c>
      <c r="C89" s="1">
        <v>0.83806820000000004</v>
      </c>
      <c r="D89" s="1">
        <v>0.73953959999999996</v>
      </c>
      <c r="E89" s="1">
        <v>9.9538500000000002E-2</v>
      </c>
      <c r="F89" s="1">
        <v>1.324883</v>
      </c>
      <c r="G89" s="1"/>
      <c r="H89" s="1">
        <v>0.50794890000000004</v>
      </c>
      <c r="I89" s="1">
        <v>2.0654800000000001E-2</v>
      </c>
    </row>
    <row r="90" spans="1:9" x14ac:dyDescent="0.35">
      <c r="A90" s="1" t="s">
        <v>3</v>
      </c>
      <c r="B90" s="1">
        <v>1986</v>
      </c>
      <c r="C90" s="1">
        <v>0.96023510000000001</v>
      </c>
      <c r="D90" s="1">
        <v>0.70715110000000003</v>
      </c>
      <c r="E90" s="1">
        <v>8.1379300000000002E-2</v>
      </c>
      <c r="F90" s="1">
        <v>1.4239489999999999</v>
      </c>
      <c r="G90" s="1"/>
      <c r="H90" s="1">
        <v>0.51340980000000003</v>
      </c>
      <c r="I90" s="1">
        <v>2.0545799999999999E-2</v>
      </c>
    </row>
    <row r="91" spans="1:9" x14ac:dyDescent="0.35">
      <c r="A91" s="1" t="s">
        <v>3</v>
      </c>
      <c r="B91" s="1">
        <v>1987</v>
      </c>
      <c r="C91" s="1">
        <v>0.77818969999999998</v>
      </c>
      <c r="D91" s="1">
        <v>0.57800410000000002</v>
      </c>
      <c r="E91" s="1">
        <v>-6.9589100000000001E-2</v>
      </c>
      <c r="F91" s="1">
        <v>1.516405</v>
      </c>
      <c r="G91" s="1"/>
      <c r="H91" s="1">
        <v>0.51874719999999996</v>
      </c>
      <c r="I91" s="1">
        <v>2.0481900000000001E-2</v>
      </c>
    </row>
    <row r="92" spans="1:9" x14ac:dyDescent="0.35">
      <c r="A92" s="1" t="s">
        <v>3</v>
      </c>
      <c r="B92" s="1">
        <v>1988</v>
      </c>
      <c r="C92" s="1">
        <v>1.2540199999999999</v>
      </c>
      <c r="D92" s="1">
        <v>1.075807</v>
      </c>
      <c r="E92" s="1">
        <v>0.30636180000000002</v>
      </c>
      <c r="F92" s="1">
        <v>2.4554680000000002</v>
      </c>
      <c r="G92" s="1"/>
      <c r="H92" s="1">
        <v>0.52395639999999999</v>
      </c>
      <c r="I92" s="1">
        <v>2.0482500000000001E-2</v>
      </c>
    </row>
    <row r="93" spans="1:9" x14ac:dyDescent="0.35">
      <c r="A93" s="1" t="s">
        <v>3</v>
      </c>
      <c r="B93" s="1">
        <v>1989</v>
      </c>
      <c r="C93" s="1">
        <v>1.0135829999999999</v>
      </c>
      <c r="D93" s="1">
        <v>0.95146989999999998</v>
      </c>
      <c r="E93" s="1">
        <v>0.19430030000000001</v>
      </c>
      <c r="F93" s="1">
        <v>1.8213900000000001</v>
      </c>
      <c r="G93" s="1"/>
      <c r="H93" s="1">
        <v>0.52903279999999997</v>
      </c>
      <c r="I93" s="1">
        <v>2.05691E-2</v>
      </c>
    </row>
    <row r="94" spans="1:9" x14ac:dyDescent="0.35">
      <c r="A94" s="1" t="s">
        <v>3</v>
      </c>
      <c r="B94" s="1">
        <v>1990</v>
      </c>
      <c r="C94" s="1">
        <v>1.184666</v>
      </c>
      <c r="D94" s="1">
        <v>1.0763499999999999</v>
      </c>
      <c r="E94" s="1">
        <v>0.1623395</v>
      </c>
      <c r="F94" s="1">
        <v>1.9310419999999999</v>
      </c>
      <c r="G94" s="1"/>
      <c r="H94" s="1">
        <v>0.533972</v>
      </c>
      <c r="I94" s="1">
        <v>2.07648E-2</v>
      </c>
    </row>
    <row r="95" spans="1:9" x14ac:dyDescent="0.35">
      <c r="A95" s="1" t="s">
        <v>3</v>
      </c>
      <c r="B95" s="1">
        <v>1991</v>
      </c>
      <c r="C95" s="1">
        <v>1.624652</v>
      </c>
      <c r="D95" s="1">
        <v>1.4620690000000001</v>
      </c>
      <c r="E95" s="1">
        <v>0.43788660000000001</v>
      </c>
      <c r="F95" s="1">
        <v>2.4878369999999999</v>
      </c>
      <c r="G95" s="1"/>
      <c r="H95" s="1">
        <v>0.53876919999999995</v>
      </c>
      <c r="I95" s="1">
        <v>2.1093299999999999E-2</v>
      </c>
    </row>
    <row r="96" spans="1:9" x14ac:dyDescent="0.35">
      <c r="A96" s="1" t="s">
        <v>3</v>
      </c>
      <c r="B96" s="1">
        <v>1992</v>
      </c>
      <c r="C96" s="1">
        <v>0.99991629999999998</v>
      </c>
      <c r="D96" s="1">
        <v>0.76681600000000005</v>
      </c>
      <c r="E96" s="1">
        <v>0.1018299</v>
      </c>
      <c r="F96" s="1">
        <v>1.8796580000000001</v>
      </c>
      <c r="G96" s="1"/>
      <c r="H96" s="1">
        <v>0.54341969999999995</v>
      </c>
      <c r="I96" s="1">
        <v>2.1577800000000001E-2</v>
      </c>
    </row>
    <row r="97" spans="1:9" x14ac:dyDescent="0.35">
      <c r="A97" s="1" t="s">
        <v>3</v>
      </c>
      <c r="B97" s="1">
        <v>1993</v>
      </c>
      <c r="C97" s="1">
        <v>1.480111</v>
      </c>
      <c r="D97" s="1">
        <v>1.2374350000000001</v>
      </c>
      <c r="E97" s="1">
        <v>9.8607100000000003E-2</v>
      </c>
      <c r="F97" s="1">
        <v>2.1569750000000001</v>
      </c>
      <c r="G97" s="1"/>
      <c r="H97" s="1">
        <v>0.54791909999999999</v>
      </c>
      <c r="I97" s="1">
        <v>2.22399E-2</v>
      </c>
    </row>
    <row r="98" spans="1:9" x14ac:dyDescent="0.35">
      <c r="A98" s="1" t="s">
        <v>3</v>
      </c>
      <c r="B98" s="1">
        <v>1994</v>
      </c>
      <c r="C98" s="1">
        <v>0.58599820000000002</v>
      </c>
      <c r="D98" s="1">
        <v>0.52061619999999997</v>
      </c>
      <c r="E98" s="1">
        <v>-0.1112326</v>
      </c>
      <c r="F98" s="1">
        <v>1.1983870000000001</v>
      </c>
      <c r="G98" s="1"/>
      <c r="H98" s="1">
        <v>0.55226260000000005</v>
      </c>
      <c r="I98" s="1">
        <v>2.30981E-2</v>
      </c>
    </row>
    <row r="99" spans="1:9" x14ac:dyDescent="0.35">
      <c r="A99" s="1" t="s">
        <v>3</v>
      </c>
      <c r="B99" s="1">
        <v>1995</v>
      </c>
      <c r="C99" s="1">
        <v>1.2747539999999999</v>
      </c>
      <c r="D99" s="1">
        <v>1.054713</v>
      </c>
      <c r="E99" s="1">
        <v>5.08662E-2</v>
      </c>
      <c r="F99" s="1">
        <v>2.015247</v>
      </c>
      <c r="G99" s="1"/>
      <c r="H99" s="1">
        <v>0.55644559999999998</v>
      </c>
      <c r="I99" s="1">
        <v>2.41671E-2</v>
      </c>
    </row>
    <row r="100" spans="1:9" x14ac:dyDescent="0.35">
      <c r="A100" s="1" t="s">
        <v>3</v>
      </c>
      <c r="B100" s="1">
        <v>1996</v>
      </c>
      <c r="C100" s="1">
        <v>1.1966829999999999</v>
      </c>
      <c r="D100" s="1">
        <v>1.0439609999999999</v>
      </c>
      <c r="E100" s="1">
        <v>7.33018E-2</v>
      </c>
      <c r="F100" s="1">
        <v>2.016092</v>
      </c>
      <c r="G100" s="1"/>
      <c r="H100" s="1">
        <v>0.56046339999999994</v>
      </c>
      <c r="I100" s="1">
        <v>2.54576E-2</v>
      </c>
    </row>
    <row r="101" spans="1:9" x14ac:dyDescent="0.35">
      <c r="A101" s="1" t="s">
        <v>3</v>
      </c>
      <c r="B101" s="1">
        <v>1997</v>
      </c>
      <c r="C101" s="1">
        <v>0.70860670000000003</v>
      </c>
      <c r="D101" s="1">
        <v>0.55997540000000001</v>
      </c>
      <c r="E101" s="1">
        <v>-9.3538700000000002E-2</v>
      </c>
      <c r="F101" s="1">
        <v>1.410304</v>
      </c>
      <c r="G101" s="1"/>
      <c r="H101" s="1">
        <v>0.56431140000000002</v>
      </c>
      <c r="I101" s="1">
        <v>2.6976300000000002E-2</v>
      </c>
    </row>
    <row r="102" spans="1:9" x14ac:dyDescent="0.35">
      <c r="A102" s="1" t="s">
        <v>3</v>
      </c>
      <c r="B102" s="1">
        <v>1998</v>
      </c>
      <c r="C102" s="1">
        <v>0.38549420000000001</v>
      </c>
      <c r="D102" s="1">
        <v>8.2634600000000002E-2</v>
      </c>
      <c r="E102" s="1">
        <v>-0.56807300000000005</v>
      </c>
      <c r="F102" s="1">
        <v>1.193316</v>
      </c>
      <c r="G102" s="1"/>
      <c r="H102" s="1">
        <v>0.56798510000000002</v>
      </c>
      <c r="I102" s="1">
        <v>2.8726399999999999E-2</v>
      </c>
    </row>
    <row r="103" spans="1:9" x14ac:dyDescent="0.35">
      <c r="A103" s="1" t="s">
        <v>3</v>
      </c>
      <c r="B103" s="1">
        <v>1999</v>
      </c>
      <c r="C103" s="1">
        <v>0.15489459999999999</v>
      </c>
      <c r="D103" s="1">
        <v>2.2302900000000001E-2</v>
      </c>
      <c r="E103" s="1">
        <v>-0.34880650000000002</v>
      </c>
      <c r="F103" s="1">
        <v>0.49061379999999999</v>
      </c>
      <c r="G103" s="1"/>
      <c r="H103" s="1">
        <v>0.57147950000000003</v>
      </c>
      <c r="I103" s="1">
        <v>3.07085E-2</v>
      </c>
    </row>
    <row r="104" spans="1:9" x14ac:dyDescent="0.35">
      <c r="A104" s="1" t="s">
        <v>3</v>
      </c>
      <c r="B104" s="1">
        <v>2000</v>
      </c>
      <c r="C104" s="1">
        <v>0.21698899999999999</v>
      </c>
      <c r="D104" s="1">
        <v>1.6696599999999999E-2</v>
      </c>
      <c r="E104" s="1">
        <v>-0.63531139999999997</v>
      </c>
      <c r="F104" s="1">
        <v>0.77230169999999998</v>
      </c>
      <c r="G104" s="1"/>
      <c r="H104" s="1">
        <v>0.57479009999999997</v>
      </c>
      <c r="I104" s="1">
        <v>3.2921300000000001E-2</v>
      </c>
    </row>
    <row r="105" spans="1:9" x14ac:dyDescent="0.35">
      <c r="A105" s="1" t="s">
        <v>3</v>
      </c>
      <c r="B105" s="1">
        <v>2001</v>
      </c>
      <c r="C105" s="1">
        <v>0.45507330000000001</v>
      </c>
      <c r="D105" s="1">
        <v>0.24689810000000001</v>
      </c>
      <c r="E105" s="1">
        <v>-0.39212599999999997</v>
      </c>
      <c r="F105" s="1">
        <v>1.1201939999999999</v>
      </c>
      <c r="G105" s="1"/>
      <c r="H105" s="1">
        <v>0.57791230000000005</v>
      </c>
      <c r="I105" s="1">
        <v>3.5362600000000001E-2</v>
      </c>
    </row>
    <row r="106" spans="1:9" x14ac:dyDescent="0.35">
      <c r="A106" s="1" t="s">
        <v>3</v>
      </c>
      <c r="B106" s="1">
        <v>2002</v>
      </c>
      <c r="C106" s="1">
        <v>-3.9261200000000003E-2</v>
      </c>
      <c r="D106" s="1">
        <v>-0.23095389999999999</v>
      </c>
      <c r="E106" s="1">
        <v>-0.58374179999999998</v>
      </c>
      <c r="F106" s="1">
        <v>0.2517373</v>
      </c>
      <c r="G106" s="1"/>
      <c r="H106" s="1">
        <v>0.58084139999999995</v>
      </c>
      <c r="I106" s="1">
        <v>3.8029500000000001E-2</v>
      </c>
    </row>
    <row r="107" spans="1:9" x14ac:dyDescent="0.35">
      <c r="A107" s="1" t="s">
        <v>3</v>
      </c>
      <c r="B107" s="1">
        <v>2003</v>
      </c>
      <c r="C107" s="1">
        <v>-0.20264209999999999</v>
      </c>
      <c r="D107" s="1">
        <v>-0.40507330000000003</v>
      </c>
      <c r="E107" s="1">
        <v>-0.8063456</v>
      </c>
      <c r="F107" s="1">
        <v>0.17539540000000001</v>
      </c>
      <c r="G107" s="1"/>
      <c r="H107" s="1">
        <v>0.5835726</v>
      </c>
      <c r="I107" s="1">
        <v>4.0918999999999997E-2</v>
      </c>
    </row>
    <row r="108" spans="1:9" x14ac:dyDescent="0.35">
      <c r="A108" s="1" t="s">
        <v>3</v>
      </c>
      <c r="B108" s="1">
        <v>2004</v>
      </c>
      <c r="C108" s="1">
        <v>-0.2078074</v>
      </c>
      <c r="D108" s="1">
        <v>-0.3673534</v>
      </c>
      <c r="E108" s="1">
        <v>-0.6791971</v>
      </c>
      <c r="F108" s="1">
        <v>0.13813329999999999</v>
      </c>
      <c r="G108" s="1"/>
      <c r="H108" s="1">
        <v>0.58610119999999999</v>
      </c>
      <c r="I108" s="1">
        <v>4.4028699999999997E-2</v>
      </c>
    </row>
    <row r="109" spans="1:9" x14ac:dyDescent="0.35">
      <c r="A109" s="1" t="s">
        <v>3</v>
      </c>
      <c r="B109" s="1">
        <v>2005</v>
      </c>
      <c r="C109" s="1">
        <v>6.4818899999999999E-2</v>
      </c>
      <c r="D109" s="1">
        <v>-0.4248152</v>
      </c>
      <c r="E109" s="1">
        <v>-0.67820499999999995</v>
      </c>
      <c r="F109" s="1">
        <v>5.5569199999999999E-2</v>
      </c>
      <c r="G109" s="1"/>
      <c r="H109" s="1">
        <v>0.58842269999999997</v>
      </c>
      <c r="I109" s="1">
        <v>4.7356200000000001E-2</v>
      </c>
    </row>
    <row r="110" spans="1:9" x14ac:dyDescent="0.35">
      <c r="A110" s="1" t="s">
        <v>3</v>
      </c>
      <c r="B110" s="1">
        <v>2006</v>
      </c>
      <c r="C110" s="1">
        <v>-0.83320620000000001</v>
      </c>
      <c r="D110" s="1">
        <v>-0.83320620000000001</v>
      </c>
      <c r="E110" s="1">
        <v>-1.130754</v>
      </c>
      <c r="F110" s="1">
        <v>-0.53565890000000005</v>
      </c>
      <c r="G110" s="1"/>
      <c r="H110" s="1">
        <v>0.59053219999999995</v>
      </c>
      <c r="I110" s="1">
        <v>5.0899899999999998E-2</v>
      </c>
    </row>
    <row r="111" spans="1:9" x14ac:dyDescent="0.35">
      <c r="A111" s="1" t="s">
        <v>157</v>
      </c>
      <c r="B111" s="1">
        <v>1900</v>
      </c>
      <c r="C111" s="1">
        <v>-0.28975319999999999</v>
      </c>
      <c r="D111" s="1">
        <v>-0.53577010000000003</v>
      </c>
      <c r="E111" s="1">
        <v>-0.8536996</v>
      </c>
      <c r="F111" s="1">
        <v>-0.16485230000000001</v>
      </c>
      <c r="G111" s="1"/>
      <c r="H111" s="1">
        <v>-0.164358</v>
      </c>
      <c r="I111" s="1">
        <v>5.04818E-2</v>
      </c>
    </row>
    <row r="112" spans="1:9" x14ac:dyDescent="0.35">
      <c r="A112" s="1" t="s">
        <v>157</v>
      </c>
      <c r="B112" s="1">
        <v>1901</v>
      </c>
      <c r="C112" s="1">
        <v>-0.1537135</v>
      </c>
      <c r="D112" s="1">
        <v>-0.32019130000000001</v>
      </c>
      <c r="E112" s="1">
        <v>-0.60057499999999997</v>
      </c>
      <c r="F112" s="1">
        <v>0.38076789999999999</v>
      </c>
      <c r="G112" s="1"/>
      <c r="H112" s="1">
        <v>-0.1536352</v>
      </c>
      <c r="I112" s="1">
        <v>4.6939300000000003E-2</v>
      </c>
    </row>
    <row r="113" spans="1:9" x14ac:dyDescent="0.35">
      <c r="A113" s="1" t="s">
        <v>157</v>
      </c>
      <c r="B113" s="1">
        <v>1902</v>
      </c>
      <c r="C113" s="1">
        <v>-0.32067050000000002</v>
      </c>
      <c r="D113" s="1">
        <v>-0.46696179999999998</v>
      </c>
      <c r="E113" s="1">
        <v>-0.78295099999999995</v>
      </c>
      <c r="F113" s="1">
        <v>-4.56429E-2</v>
      </c>
      <c r="G113" s="1"/>
      <c r="H113" s="1">
        <v>-0.14324129999999999</v>
      </c>
      <c r="I113" s="1">
        <v>4.36041E-2</v>
      </c>
    </row>
    <row r="114" spans="1:9" x14ac:dyDescent="0.35">
      <c r="A114" s="1" t="s">
        <v>157</v>
      </c>
      <c r="B114" s="1">
        <v>1903</v>
      </c>
      <c r="C114" s="1">
        <v>-0.27932420000000002</v>
      </c>
      <c r="D114" s="1">
        <v>-0.4236357</v>
      </c>
      <c r="E114" s="1">
        <v>-0.85951529999999998</v>
      </c>
      <c r="F114" s="1">
        <v>0.12121369999999999</v>
      </c>
      <c r="G114" s="1"/>
      <c r="H114" s="1">
        <v>-0.13316900000000001</v>
      </c>
      <c r="I114" s="1">
        <v>4.0476199999999997E-2</v>
      </c>
    </row>
    <row r="115" spans="1:9" x14ac:dyDescent="0.35">
      <c r="A115" s="1" t="s">
        <v>157</v>
      </c>
      <c r="B115" s="1">
        <v>1904</v>
      </c>
      <c r="C115" s="1">
        <v>1.24998E-2</v>
      </c>
      <c r="D115" s="1">
        <v>0.1170759</v>
      </c>
      <c r="E115" s="1">
        <v>-0.54523969999999999</v>
      </c>
      <c r="F115" s="1">
        <v>0.61381269999999999</v>
      </c>
      <c r="G115" s="1"/>
      <c r="H115" s="1">
        <v>-0.1234114</v>
      </c>
      <c r="I115" s="1">
        <v>3.7556100000000002E-2</v>
      </c>
    </row>
    <row r="116" spans="1:9" x14ac:dyDescent="0.35">
      <c r="A116" s="1" t="s">
        <v>157</v>
      </c>
      <c r="B116" s="1">
        <v>1905</v>
      </c>
      <c r="C116" s="1">
        <v>-5.6022700000000002E-2</v>
      </c>
      <c r="D116" s="1">
        <v>-0.19607959999999999</v>
      </c>
      <c r="E116" s="1">
        <v>-0.51527889999999998</v>
      </c>
      <c r="F116" s="1">
        <v>0.25991950000000003</v>
      </c>
      <c r="G116" s="1"/>
      <c r="H116" s="1">
        <v>-0.1139611</v>
      </c>
      <c r="I116" s="1">
        <v>3.48445E-2</v>
      </c>
    </row>
    <row r="117" spans="1:9" x14ac:dyDescent="0.35">
      <c r="A117" s="1" t="s">
        <v>157</v>
      </c>
      <c r="B117" s="1">
        <v>1906</v>
      </c>
      <c r="C117" s="1">
        <v>-0.20329800000000001</v>
      </c>
      <c r="D117" s="1">
        <v>-0.37487939999999997</v>
      </c>
      <c r="E117" s="1">
        <v>-0.86016009999999998</v>
      </c>
      <c r="F117" s="1">
        <v>0.35304170000000001</v>
      </c>
      <c r="G117" s="1"/>
      <c r="H117" s="1">
        <v>-0.1048113</v>
      </c>
      <c r="I117" s="1">
        <v>3.2342700000000002E-2</v>
      </c>
    </row>
    <row r="118" spans="1:9" x14ac:dyDescent="0.35">
      <c r="A118" s="1" t="s">
        <v>157</v>
      </c>
      <c r="B118" s="1">
        <v>1907</v>
      </c>
      <c r="C118" s="1">
        <v>-0.20787929999999999</v>
      </c>
      <c r="D118" s="1">
        <v>-0.3782722</v>
      </c>
      <c r="E118" s="1">
        <v>-0.94624850000000005</v>
      </c>
      <c r="F118" s="1">
        <v>7.6108800000000004E-2</v>
      </c>
      <c r="G118" s="1"/>
      <c r="H118" s="1">
        <v>-9.5954800000000007E-2</v>
      </c>
      <c r="I118" s="1">
        <v>3.0052100000000002E-2</v>
      </c>
    </row>
    <row r="119" spans="1:9" x14ac:dyDescent="0.35">
      <c r="A119" s="1" t="s">
        <v>157</v>
      </c>
      <c r="B119" s="1">
        <v>1908</v>
      </c>
      <c r="C119" s="1">
        <v>0.1061136</v>
      </c>
      <c r="D119" s="1">
        <v>-0.2369387</v>
      </c>
      <c r="E119" s="1">
        <v>-0.74570289999999995</v>
      </c>
      <c r="F119" s="1">
        <v>0.70790889999999995</v>
      </c>
      <c r="G119" s="1"/>
      <c r="H119" s="1">
        <v>-8.7384600000000007E-2</v>
      </c>
      <c r="I119" s="1">
        <v>2.7973899999999999E-2</v>
      </c>
    </row>
    <row r="120" spans="1:9" x14ac:dyDescent="0.35">
      <c r="A120" s="1" t="s">
        <v>157</v>
      </c>
      <c r="B120" s="1">
        <v>1909</v>
      </c>
      <c r="C120" s="1">
        <v>-5.7287400000000002E-2</v>
      </c>
      <c r="D120" s="1">
        <v>-0.31702760000000002</v>
      </c>
      <c r="E120" s="1">
        <v>-0.48388429999999999</v>
      </c>
      <c r="F120" s="1">
        <v>0.10011399999999999</v>
      </c>
      <c r="G120" s="1"/>
      <c r="H120" s="1">
        <v>-7.9093700000000003E-2</v>
      </c>
      <c r="I120" s="1">
        <v>2.6109E-2</v>
      </c>
    </row>
    <row r="121" spans="1:9" x14ac:dyDescent="0.35">
      <c r="A121" s="1" t="s">
        <v>157</v>
      </c>
      <c r="B121" s="1">
        <v>1910</v>
      </c>
      <c r="C121" s="1">
        <v>3.3069000000000001E-2</v>
      </c>
      <c r="D121" s="1">
        <v>-0.37957479999999999</v>
      </c>
      <c r="E121" s="1">
        <v>-0.81090969999999996</v>
      </c>
      <c r="F121" s="1">
        <v>0.4830951</v>
      </c>
      <c r="G121" s="1"/>
      <c r="H121" s="1">
        <v>-7.1075399999999997E-2</v>
      </c>
      <c r="I121" s="1">
        <v>2.4457599999999999E-2</v>
      </c>
    </row>
    <row r="122" spans="1:9" x14ac:dyDescent="0.35">
      <c r="A122" s="1" t="s">
        <v>157</v>
      </c>
      <c r="B122" s="1">
        <v>1911</v>
      </c>
      <c r="C122" s="1">
        <v>5.4921900000000003E-2</v>
      </c>
      <c r="D122" s="1">
        <v>-0.2242642</v>
      </c>
      <c r="E122" s="1">
        <v>-0.73915640000000005</v>
      </c>
      <c r="F122" s="1">
        <v>0.2906281</v>
      </c>
      <c r="G122" s="1"/>
      <c r="H122" s="1">
        <v>-6.3322600000000007E-2</v>
      </c>
      <c r="I122" s="1">
        <v>2.30181E-2</v>
      </c>
    </row>
    <row r="123" spans="1:9" x14ac:dyDescent="0.35">
      <c r="A123" s="1" t="s">
        <v>157</v>
      </c>
      <c r="B123" s="1">
        <v>1912</v>
      </c>
      <c r="C123" s="1">
        <v>1.4462900000000001E-2</v>
      </c>
      <c r="D123" s="1">
        <v>-7.2314600000000007E-2</v>
      </c>
      <c r="E123" s="1">
        <v>-0.66397980000000001</v>
      </c>
      <c r="F123" s="1">
        <v>0.38786939999999998</v>
      </c>
      <c r="G123" s="1"/>
      <c r="H123" s="1">
        <v>-5.58284E-2</v>
      </c>
      <c r="I123" s="1">
        <v>2.17865E-2</v>
      </c>
    </row>
    <row r="124" spans="1:9" x14ac:dyDescent="0.35">
      <c r="A124" s="1" t="s">
        <v>157</v>
      </c>
      <c r="B124" s="1">
        <v>1913</v>
      </c>
      <c r="C124" s="1">
        <v>-0.209814</v>
      </c>
      <c r="D124" s="1">
        <v>-0.41013899999999998</v>
      </c>
      <c r="E124" s="1">
        <v>-0.6737244</v>
      </c>
      <c r="F124" s="1">
        <v>6.4314800000000005E-2</v>
      </c>
      <c r="G124" s="1"/>
      <c r="H124" s="1">
        <v>-4.8586200000000003E-2</v>
      </c>
      <c r="I124" s="1">
        <v>2.0756500000000001E-2</v>
      </c>
    </row>
    <row r="125" spans="1:9" x14ac:dyDescent="0.35">
      <c r="A125" s="1" t="s">
        <v>157</v>
      </c>
      <c r="B125" s="1">
        <v>1914</v>
      </c>
      <c r="C125" s="1">
        <v>-0.17476149999999999</v>
      </c>
      <c r="D125" s="1">
        <v>-0.425207</v>
      </c>
      <c r="E125" s="1">
        <v>-0.83802929999999998</v>
      </c>
      <c r="F125" s="1">
        <v>0.1252228</v>
      </c>
      <c r="G125" s="1"/>
      <c r="H125" s="1">
        <v>-4.15892E-2</v>
      </c>
      <c r="I125" s="1">
        <v>1.9917799999999999E-2</v>
      </c>
    </row>
    <row r="126" spans="1:9" x14ac:dyDescent="0.35">
      <c r="A126" s="1" t="s">
        <v>157</v>
      </c>
      <c r="B126" s="1">
        <v>1915</v>
      </c>
      <c r="C126" s="1">
        <v>6.2961400000000001E-2</v>
      </c>
      <c r="D126" s="1">
        <v>-0.28857280000000002</v>
      </c>
      <c r="E126" s="1">
        <v>-0.81325049999999999</v>
      </c>
      <c r="F126" s="1">
        <v>0.4984439</v>
      </c>
      <c r="G126" s="1"/>
      <c r="H126" s="1">
        <v>-3.48305E-2</v>
      </c>
      <c r="I126" s="1">
        <v>1.9257E-2</v>
      </c>
    </row>
    <row r="127" spans="1:9" x14ac:dyDescent="0.35">
      <c r="A127" s="1" t="s">
        <v>157</v>
      </c>
      <c r="B127" s="1">
        <v>1916</v>
      </c>
      <c r="C127" s="1">
        <v>-0.35421979999999997</v>
      </c>
      <c r="D127" s="1">
        <v>-0.74322909999999998</v>
      </c>
      <c r="E127" s="1">
        <v>-1.0594969999999999</v>
      </c>
      <c r="F127" s="1">
        <v>0.20557400000000001</v>
      </c>
      <c r="G127" s="1"/>
      <c r="H127" s="1">
        <v>-2.8303600000000002E-2</v>
      </c>
      <c r="I127" s="1">
        <v>1.8757099999999999E-2</v>
      </c>
    </row>
    <row r="128" spans="1:9" x14ac:dyDescent="0.35">
      <c r="A128" s="1" t="s">
        <v>157</v>
      </c>
      <c r="B128" s="1">
        <v>1917</v>
      </c>
      <c r="C128" s="1">
        <v>-0.15873609999999999</v>
      </c>
      <c r="D128" s="1">
        <v>-0.30101050000000001</v>
      </c>
      <c r="E128" s="1">
        <v>-0.77133949999999996</v>
      </c>
      <c r="F128" s="1">
        <v>0.28690060000000001</v>
      </c>
      <c r="G128" s="1"/>
      <c r="H128" s="1">
        <v>-2.20016E-2</v>
      </c>
      <c r="I128" s="1">
        <v>1.8399100000000002E-2</v>
      </c>
    </row>
    <row r="129" spans="1:9" x14ac:dyDescent="0.35">
      <c r="A129" s="1" t="s">
        <v>157</v>
      </c>
      <c r="B129" s="1">
        <v>1918</v>
      </c>
      <c r="C129" s="1">
        <v>-6.2734899999999996E-2</v>
      </c>
      <c r="D129" s="1">
        <v>-0.31253419999999998</v>
      </c>
      <c r="E129" s="1">
        <v>-0.88285199999999997</v>
      </c>
      <c r="F129" s="1">
        <v>0.59997440000000002</v>
      </c>
      <c r="G129" s="1"/>
      <c r="H129" s="1">
        <v>-1.5918100000000001E-2</v>
      </c>
      <c r="I129" s="1">
        <v>1.8161799999999999E-2</v>
      </c>
    </row>
    <row r="130" spans="1:9" x14ac:dyDescent="0.35">
      <c r="A130" s="1" t="s">
        <v>157</v>
      </c>
      <c r="B130" s="1">
        <v>1919</v>
      </c>
      <c r="C130" s="1">
        <v>-0.156359</v>
      </c>
      <c r="D130" s="1">
        <v>-0.39877600000000002</v>
      </c>
      <c r="E130" s="1">
        <v>-0.88361000000000001</v>
      </c>
      <c r="F130" s="1">
        <v>8.6057999999999996E-2</v>
      </c>
      <c r="G130" s="1"/>
      <c r="H130" s="1">
        <v>-1.00465E-2</v>
      </c>
      <c r="I130" s="1">
        <v>1.8023899999999999E-2</v>
      </c>
    </row>
    <row r="131" spans="1:9" x14ac:dyDescent="0.35">
      <c r="A131" s="1" t="s">
        <v>157</v>
      </c>
      <c r="B131" s="1">
        <v>1920</v>
      </c>
      <c r="C131" s="1">
        <v>-5.1803500000000002E-2</v>
      </c>
      <c r="D131" s="1">
        <v>-0.33283760000000001</v>
      </c>
      <c r="E131" s="1">
        <v>-0.72136389999999995</v>
      </c>
      <c r="F131" s="1">
        <v>0.18519759999999999</v>
      </c>
      <c r="G131" s="1"/>
      <c r="H131" s="1">
        <v>-4.3800999999999996E-3</v>
      </c>
      <c r="I131" s="1">
        <v>1.79647E-2</v>
      </c>
    </row>
    <row r="132" spans="1:9" x14ac:dyDescent="0.35">
      <c r="A132" s="1" t="s">
        <v>157</v>
      </c>
      <c r="B132" s="1">
        <v>1921</v>
      </c>
      <c r="C132" s="1">
        <v>-5.8068599999999998E-2</v>
      </c>
      <c r="D132" s="1">
        <v>-0.20015150000000001</v>
      </c>
      <c r="E132" s="1">
        <v>-0.57080249999999999</v>
      </c>
      <c r="F132" s="1">
        <v>0.29404979999999997</v>
      </c>
      <c r="G132" s="1"/>
      <c r="H132" s="1">
        <v>1.0876E-3</v>
      </c>
      <c r="I132" s="1">
        <v>1.79648E-2</v>
      </c>
    </row>
    <row r="133" spans="1:9" x14ac:dyDescent="0.35">
      <c r="A133" s="1" t="s">
        <v>157</v>
      </c>
      <c r="B133" s="1">
        <v>1922</v>
      </c>
      <c r="C133" s="1">
        <v>-0.18639790000000001</v>
      </c>
      <c r="D133" s="1">
        <v>-0.4564549</v>
      </c>
      <c r="E133" s="1">
        <v>-0.89676509999999998</v>
      </c>
      <c r="F133" s="1">
        <v>0.1306254</v>
      </c>
      <c r="G133" s="1"/>
      <c r="H133" s="1">
        <v>6.3629000000000003E-3</v>
      </c>
      <c r="I133" s="1">
        <v>1.80068E-2</v>
      </c>
    </row>
    <row r="134" spans="1:9" x14ac:dyDescent="0.35">
      <c r="A134" s="1" t="s">
        <v>157</v>
      </c>
      <c r="B134" s="1">
        <v>1923</v>
      </c>
      <c r="C134" s="1">
        <v>-1.60701E-2</v>
      </c>
      <c r="D134" s="1">
        <v>-0.30533159999999998</v>
      </c>
      <c r="E134" s="1">
        <v>-0.60664560000000001</v>
      </c>
      <c r="F134" s="1">
        <v>0.39773459999999999</v>
      </c>
      <c r="G134" s="1"/>
      <c r="H134" s="1">
        <v>1.14524E-2</v>
      </c>
      <c r="I134" s="1">
        <v>1.80757E-2</v>
      </c>
    </row>
    <row r="135" spans="1:9" x14ac:dyDescent="0.35">
      <c r="A135" s="1" t="s">
        <v>157</v>
      </c>
      <c r="B135" s="1">
        <v>1924</v>
      </c>
      <c r="C135" s="1">
        <v>-0.1761683</v>
      </c>
      <c r="D135" s="1">
        <v>-0.45284279999999999</v>
      </c>
      <c r="E135" s="1">
        <v>-0.96102050000000006</v>
      </c>
      <c r="F135" s="1">
        <v>0.28119159999999999</v>
      </c>
      <c r="G135" s="1"/>
      <c r="H135" s="1">
        <v>1.6362399999999999E-2</v>
      </c>
      <c r="I135" s="1">
        <v>1.81586E-2</v>
      </c>
    </row>
    <row r="136" spans="1:9" x14ac:dyDescent="0.35">
      <c r="A136" s="1" t="s">
        <v>157</v>
      </c>
      <c r="B136" s="1">
        <v>1925</v>
      </c>
      <c r="C136" s="1">
        <v>0.31266359999999999</v>
      </c>
      <c r="D136" s="1">
        <v>-6.5199900000000005E-2</v>
      </c>
      <c r="E136" s="1">
        <v>-0.65792700000000004</v>
      </c>
      <c r="F136" s="1">
        <v>0.82389069999999998</v>
      </c>
      <c r="G136" s="1"/>
      <c r="H136" s="1">
        <v>2.1099400000000001E-2</v>
      </c>
      <c r="I136" s="1">
        <v>1.8245000000000001E-2</v>
      </c>
    </row>
    <row r="137" spans="1:9" x14ac:dyDescent="0.35">
      <c r="A137" s="1" t="s">
        <v>157</v>
      </c>
      <c r="B137" s="1">
        <v>1926</v>
      </c>
      <c r="C137" s="1">
        <v>5.9805999999999998E-2</v>
      </c>
      <c r="D137" s="1">
        <v>-0.1004742</v>
      </c>
      <c r="E137" s="1">
        <v>-0.49918119999999999</v>
      </c>
      <c r="F137" s="1">
        <v>0.29823290000000002</v>
      </c>
      <c r="G137" s="1"/>
      <c r="H137" s="1">
        <v>2.5669600000000001E-2</v>
      </c>
      <c r="I137" s="1">
        <v>1.83264E-2</v>
      </c>
    </row>
    <row r="138" spans="1:9" x14ac:dyDescent="0.35">
      <c r="A138" s="1" t="s">
        <v>157</v>
      </c>
      <c r="B138" s="1">
        <v>1927</v>
      </c>
      <c r="C138" s="1">
        <v>0.25154860000000001</v>
      </c>
      <c r="D138" s="1">
        <v>-0.18520610000000001</v>
      </c>
      <c r="E138" s="1">
        <v>-0.59984660000000001</v>
      </c>
      <c r="F138" s="1">
        <v>0.92050189999999998</v>
      </c>
      <c r="G138" s="1"/>
      <c r="H138" s="1">
        <v>3.0079399999999999E-2</v>
      </c>
      <c r="I138" s="1">
        <v>1.83964E-2</v>
      </c>
    </row>
    <row r="139" spans="1:9" x14ac:dyDescent="0.35">
      <c r="A139" s="1" t="s">
        <v>157</v>
      </c>
      <c r="B139" s="1">
        <v>1928</v>
      </c>
      <c r="C139" s="1">
        <v>0.60874050000000002</v>
      </c>
      <c r="D139" s="1">
        <v>0.23099529999999999</v>
      </c>
      <c r="E139" s="1">
        <v>-0.38046289999999999</v>
      </c>
      <c r="F139" s="1">
        <v>1.046273</v>
      </c>
      <c r="G139" s="1"/>
      <c r="H139" s="1">
        <v>3.4334999999999997E-2</v>
      </c>
      <c r="I139" s="1">
        <v>1.8449799999999999E-2</v>
      </c>
    </row>
    <row r="140" spans="1:9" x14ac:dyDescent="0.35">
      <c r="A140" s="1" t="s">
        <v>157</v>
      </c>
      <c r="B140" s="1">
        <v>1929</v>
      </c>
      <c r="C140" s="1">
        <v>0.1309826</v>
      </c>
      <c r="D140" s="1">
        <v>-0.20204759999999999</v>
      </c>
      <c r="E140" s="1">
        <v>-0.62007710000000005</v>
      </c>
      <c r="F140" s="1">
        <v>0.77335469999999995</v>
      </c>
      <c r="G140" s="1"/>
      <c r="H140" s="1">
        <v>3.8442700000000003E-2</v>
      </c>
      <c r="I140" s="1">
        <v>1.8483200000000002E-2</v>
      </c>
    </row>
    <row r="141" spans="1:9" x14ac:dyDescent="0.35">
      <c r="A141" s="1" t="s">
        <v>157</v>
      </c>
      <c r="B141" s="1">
        <v>1930</v>
      </c>
      <c r="C141" s="1">
        <v>0.27467510000000001</v>
      </c>
      <c r="D141" s="1">
        <v>-7.4274300000000001E-2</v>
      </c>
      <c r="E141" s="1">
        <v>-0.4946953</v>
      </c>
      <c r="F141" s="1">
        <v>0.76656760000000002</v>
      </c>
      <c r="G141" s="1"/>
      <c r="H141" s="1">
        <v>4.2408599999999998E-2</v>
      </c>
      <c r="I141" s="1">
        <v>1.8494099999999999E-2</v>
      </c>
    </row>
    <row r="142" spans="1:9" x14ac:dyDescent="0.35">
      <c r="A142" s="1" t="s">
        <v>157</v>
      </c>
      <c r="B142" s="1">
        <v>1931</v>
      </c>
      <c r="C142" s="1">
        <v>0.21914040000000001</v>
      </c>
      <c r="D142" s="1">
        <v>-9.7940000000000006E-3</v>
      </c>
      <c r="E142" s="1">
        <v>-0.49949310000000002</v>
      </c>
      <c r="F142" s="1">
        <v>0.84717949999999997</v>
      </c>
      <c r="G142" s="1"/>
      <c r="H142" s="1">
        <v>4.6238899999999999E-2</v>
      </c>
      <c r="I142" s="1">
        <v>1.84812E-2</v>
      </c>
    </row>
    <row r="143" spans="1:9" x14ac:dyDescent="0.35">
      <c r="A143" s="1" t="s">
        <v>157</v>
      </c>
      <c r="B143" s="1">
        <v>1932</v>
      </c>
      <c r="C143" s="1">
        <v>0.27223520000000001</v>
      </c>
      <c r="D143" s="1">
        <v>-2.7808900000000001E-2</v>
      </c>
      <c r="E143" s="1">
        <v>-0.54007939999999999</v>
      </c>
      <c r="F143" s="1">
        <v>0.70400600000000002</v>
      </c>
      <c r="G143" s="1"/>
      <c r="H143" s="1">
        <v>4.9939799999999999E-2</v>
      </c>
      <c r="I143" s="1">
        <v>1.8444100000000001E-2</v>
      </c>
    </row>
    <row r="144" spans="1:9" x14ac:dyDescent="0.35">
      <c r="A144" s="1" t="s">
        <v>157</v>
      </c>
      <c r="B144" s="1">
        <v>1933</v>
      </c>
      <c r="C144" s="1">
        <v>0.1395487</v>
      </c>
      <c r="D144" s="1">
        <v>-0.1792367</v>
      </c>
      <c r="E144" s="1">
        <v>-0.56331560000000003</v>
      </c>
      <c r="F144" s="1">
        <v>0.58892100000000003</v>
      </c>
      <c r="G144" s="1"/>
      <c r="H144" s="1">
        <v>5.3517299999999997E-2</v>
      </c>
      <c r="I144" s="1">
        <v>1.8383E-2</v>
      </c>
    </row>
    <row r="145" spans="1:9" x14ac:dyDescent="0.35">
      <c r="A145" s="1" t="s">
        <v>157</v>
      </c>
      <c r="B145" s="1">
        <v>1934</v>
      </c>
      <c r="C145" s="1">
        <v>2.5348900000000001E-2</v>
      </c>
      <c r="D145" s="1">
        <v>-7.2425600000000007E-2</v>
      </c>
      <c r="E145" s="1">
        <v>-0.38928760000000001</v>
      </c>
      <c r="F145" s="1">
        <v>0.38023439999999997</v>
      </c>
      <c r="G145" s="1"/>
      <c r="H145" s="1">
        <v>5.6977399999999997E-2</v>
      </c>
      <c r="I145" s="1">
        <v>1.82988E-2</v>
      </c>
    </row>
    <row r="146" spans="1:9" x14ac:dyDescent="0.35">
      <c r="A146" s="1" t="s">
        <v>157</v>
      </c>
      <c r="B146" s="1">
        <v>1935</v>
      </c>
      <c r="C146" s="1">
        <v>0.18248110000000001</v>
      </c>
      <c r="D146" s="1">
        <v>-5.0604000000000003E-2</v>
      </c>
      <c r="E146" s="1">
        <v>-0.51064030000000005</v>
      </c>
      <c r="F146" s="1">
        <v>0.56277779999999999</v>
      </c>
      <c r="G146" s="1"/>
      <c r="H146" s="1">
        <v>6.0326299999999999E-2</v>
      </c>
      <c r="I146" s="1">
        <v>1.8192900000000001E-2</v>
      </c>
    </row>
    <row r="147" spans="1:9" x14ac:dyDescent="0.35">
      <c r="A147" s="1" t="s">
        <v>157</v>
      </c>
      <c r="B147" s="1">
        <v>1936</v>
      </c>
      <c r="C147" s="1">
        <v>7.0249699999999998E-2</v>
      </c>
      <c r="D147" s="1">
        <v>-0.13523070000000001</v>
      </c>
      <c r="E147" s="1">
        <v>-0.57429160000000001</v>
      </c>
      <c r="F147" s="1">
        <v>0.56726659999999995</v>
      </c>
      <c r="G147" s="1"/>
      <c r="H147" s="1">
        <v>6.3569899999999999E-2</v>
      </c>
      <c r="I147" s="1">
        <v>1.8067300000000001E-2</v>
      </c>
    </row>
    <row r="148" spans="1:9" x14ac:dyDescent="0.35">
      <c r="A148" s="1" t="s">
        <v>157</v>
      </c>
      <c r="B148" s="1">
        <v>1937</v>
      </c>
      <c r="C148" s="1">
        <v>7.7768100000000007E-2</v>
      </c>
      <c r="D148" s="1">
        <v>-2.22194E-2</v>
      </c>
      <c r="E148" s="1">
        <v>-0.48512470000000002</v>
      </c>
      <c r="F148" s="1">
        <v>0.53326680000000004</v>
      </c>
      <c r="G148" s="1"/>
      <c r="H148" s="1">
        <v>6.6714099999999998E-2</v>
      </c>
      <c r="I148" s="1">
        <v>1.7924200000000001E-2</v>
      </c>
    </row>
    <row r="149" spans="1:9" x14ac:dyDescent="0.35">
      <c r="A149" s="1" t="s">
        <v>157</v>
      </c>
      <c r="B149" s="1">
        <v>1938</v>
      </c>
      <c r="C149" s="1">
        <v>0.28510429999999998</v>
      </c>
      <c r="D149" s="1">
        <v>-8.9827299999999999E-2</v>
      </c>
      <c r="E149" s="1">
        <v>-0.54547330000000005</v>
      </c>
      <c r="F149" s="1">
        <v>0.49600319999999998</v>
      </c>
      <c r="G149" s="1"/>
      <c r="H149" s="1">
        <v>6.9764900000000005E-2</v>
      </c>
      <c r="I149" s="1">
        <v>1.7766199999999999E-2</v>
      </c>
    </row>
    <row r="150" spans="1:9" x14ac:dyDescent="0.35">
      <c r="A150" s="1" t="s">
        <v>157</v>
      </c>
      <c r="B150" s="1">
        <v>1939</v>
      </c>
      <c r="C150" s="1">
        <v>0.20878640000000001</v>
      </c>
      <c r="D150" s="1">
        <v>-0.13330210000000001</v>
      </c>
      <c r="E150" s="1">
        <v>-0.61511689999999997</v>
      </c>
      <c r="F150" s="1">
        <v>0.99093249999999999</v>
      </c>
      <c r="G150" s="1"/>
      <c r="H150" s="1">
        <v>7.2728100000000004E-2</v>
      </c>
      <c r="I150" s="1">
        <v>1.7596299999999999E-2</v>
      </c>
    </row>
    <row r="151" spans="1:9" x14ac:dyDescent="0.35">
      <c r="A151" s="1" t="s">
        <v>157</v>
      </c>
      <c r="B151" s="1">
        <v>1940</v>
      </c>
      <c r="C151" s="1">
        <v>0.21527760000000001</v>
      </c>
      <c r="D151" s="1">
        <v>-4.6131000000000002E-3</v>
      </c>
      <c r="E151" s="1">
        <v>-0.61969180000000001</v>
      </c>
      <c r="F151" s="1">
        <v>0.76423549999999996</v>
      </c>
      <c r="G151" s="1"/>
      <c r="H151" s="1">
        <v>7.5609700000000002E-2</v>
      </c>
      <c r="I151" s="1">
        <v>1.7417499999999999E-2</v>
      </c>
    </row>
    <row r="152" spans="1:9" x14ac:dyDescent="0.35">
      <c r="A152" s="1" t="s">
        <v>157</v>
      </c>
      <c r="B152" s="1">
        <v>1941</v>
      </c>
      <c r="C152" s="1">
        <v>0.20198730000000001</v>
      </c>
      <c r="D152" s="1">
        <v>-2.5998400000000001E-2</v>
      </c>
      <c r="E152" s="1">
        <v>-0.82594829999999997</v>
      </c>
      <c r="F152" s="1">
        <v>0.77395150000000001</v>
      </c>
      <c r="G152" s="1"/>
      <c r="H152" s="1">
        <v>7.8415299999999993E-2</v>
      </c>
      <c r="I152" s="1">
        <v>1.7233100000000001E-2</v>
      </c>
    </row>
    <row r="153" spans="1:9" x14ac:dyDescent="0.35">
      <c r="A153" s="1" t="s">
        <v>157</v>
      </c>
      <c r="B153" s="1">
        <v>1942</v>
      </c>
      <c r="C153" s="1">
        <v>0.21363209999999999</v>
      </c>
      <c r="D153" s="1">
        <v>-0.14353399999999999</v>
      </c>
      <c r="E153" s="1">
        <v>-0.81113409999999997</v>
      </c>
      <c r="F153" s="1">
        <v>0.52406620000000004</v>
      </c>
      <c r="G153" s="1"/>
      <c r="H153" s="1">
        <v>8.1150899999999998E-2</v>
      </c>
      <c r="I153" s="1">
        <v>1.7046700000000001E-2</v>
      </c>
    </row>
    <row r="154" spans="1:9" x14ac:dyDescent="0.35">
      <c r="A154" s="1" t="s">
        <v>157</v>
      </c>
      <c r="B154" s="1">
        <v>1943</v>
      </c>
      <c r="C154" s="1">
        <v>-0.17784420000000001</v>
      </c>
      <c r="D154" s="1">
        <v>-0.28987200000000002</v>
      </c>
      <c r="E154" s="1">
        <v>-0.70997639999999995</v>
      </c>
      <c r="F154" s="1">
        <v>0.20024980000000001</v>
      </c>
      <c r="G154" s="1"/>
      <c r="H154" s="1">
        <v>8.3822199999999999E-2</v>
      </c>
      <c r="I154" s="1">
        <v>1.6861600000000001E-2</v>
      </c>
    </row>
    <row r="155" spans="1:9" x14ac:dyDescent="0.35">
      <c r="A155" s="1" t="s">
        <v>157</v>
      </c>
      <c r="B155" s="1">
        <v>1944</v>
      </c>
      <c r="C155" s="1">
        <v>1.00316E-2</v>
      </c>
      <c r="D155" s="1">
        <v>-0.26283030000000002</v>
      </c>
      <c r="E155" s="1">
        <v>-0.7644145</v>
      </c>
      <c r="F155" s="1">
        <v>0.43938769999999999</v>
      </c>
      <c r="G155" s="1"/>
      <c r="H155" s="1">
        <v>8.6434899999999995E-2</v>
      </c>
      <c r="I155" s="1">
        <v>1.6681499999999998E-2</v>
      </c>
    </row>
    <row r="156" spans="1:9" x14ac:dyDescent="0.35">
      <c r="A156" s="1" t="s">
        <v>157</v>
      </c>
      <c r="B156" s="1">
        <v>1945</v>
      </c>
      <c r="C156" s="1">
        <v>-0.14317240000000001</v>
      </c>
      <c r="D156" s="1">
        <v>-0.3322155</v>
      </c>
      <c r="E156" s="1">
        <v>-0.74922230000000001</v>
      </c>
      <c r="F156" s="1">
        <v>0.1542925</v>
      </c>
      <c r="G156" s="1"/>
      <c r="H156" s="1">
        <v>8.8994599999999993E-2</v>
      </c>
      <c r="I156" s="1">
        <v>1.6509800000000002E-2</v>
      </c>
    </row>
    <row r="157" spans="1:9" x14ac:dyDescent="0.35">
      <c r="A157" s="1" t="s">
        <v>157</v>
      </c>
      <c r="B157" s="1">
        <v>1946</v>
      </c>
      <c r="C157" s="1">
        <v>-3.08902E-2</v>
      </c>
      <c r="D157" s="1">
        <v>-0.132828</v>
      </c>
      <c r="E157" s="1">
        <v>-0.59618179999999998</v>
      </c>
      <c r="F157" s="1">
        <v>0.25330009999999997</v>
      </c>
      <c r="G157" s="1"/>
      <c r="H157" s="1">
        <v>9.1507099999999994E-2</v>
      </c>
      <c r="I157" s="1">
        <v>1.6349900000000001E-2</v>
      </c>
    </row>
    <row r="158" spans="1:9" x14ac:dyDescent="0.35">
      <c r="A158" s="1" t="s">
        <v>157</v>
      </c>
      <c r="B158" s="1">
        <v>1947</v>
      </c>
      <c r="C158" s="1">
        <v>-8.1613599999999994E-2</v>
      </c>
      <c r="D158" s="1">
        <v>-0.29097010000000001</v>
      </c>
      <c r="E158" s="1">
        <v>-0.82323250000000003</v>
      </c>
      <c r="F158" s="1">
        <v>0.418713</v>
      </c>
      <c r="G158" s="1"/>
      <c r="H158" s="1">
        <v>9.3978000000000006E-2</v>
      </c>
      <c r="I158" s="1">
        <v>1.6204900000000001E-2</v>
      </c>
    </row>
    <row r="159" spans="1:9" x14ac:dyDescent="0.35">
      <c r="A159" s="1" t="s">
        <v>157</v>
      </c>
      <c r="B159" s="1">
        <v>1948</v>
      </c>
      <c r="C159" s="1">
        <v>-0.15450249999999999</v>
      </c>
      <c r="D159" s="1">
        <v>-0.41699059999999999</v>
      </c>
      <c r="E159" s="1">
        <v>-0.74925399999999998</v>
      </c>
      <c r="F159" s="1">
        <v>0.24753620000000001</v>
      </c>
      <c r="G159" s="1"/>
      <c r="H159" s="1">
        <v>9.6412899999999996E-2</v>
      </c>
      <c r="I159" s="1">
        <v>1.6077999999999999E-2</v>
      </c>
    </row>
    <row r="160" spans="1:9" x14ac:dyDescent="0.35">
      <c r="A160" s="1" t="s">
        <v>157</v>
      </c>
      <c r="B160" s="1">
        <v>1949</v>
      </c>
      <c r="C160" s="1">
        <v>0.17801929999999999</v>
      </c>
      <c r="D160" s="1">
        <v>-0.30209350000000001</v>
      </c>
      <c r="E160" s="1">
        <v>-0.6617286</v>
      </c>
      <c r="F160" s="1">
        <v>0.59699420000000003</v>
      </c>
      <c r="G160" s="1"/>
      <c r="H160" s="1">
        <v>9.8817199999999994E-2</v>
      </c>
      <c r="I160" s="1">
        <v>1.5971599999999999E-2</v>
      </c>
    </row>
    <row r="161" spans="1:9" x14ac:dyDescent="0.35">
      <c r="A161" s="1" t="s">
        <v>157</v>
      </c>
      <c r="B161" s="1">
        <v>1950</v>
      </c>
      <c r="C161" s="1">
        <v>-0.1758827</v>
      </c>
      <c r="D161" s="1">
        <v>-0.41772140000000002</v>
      </c>
      <c r="E161" s="1">
        <v>-0.73179760000000005</v>
      </c>
      <c r="F161" s="1">
        <v>5.3393000000000003E-2</v>
      </c>
      <c r="G161" s="1"/>
      <c r="H161" s="1">
        <v>0.1011967</v>
      </c>
      <c r="I161" s="1">
        <v>1.58879E-2</v>
      </c>
    </row>
    <row r="162" spans="1:9" x14ac:dyDescent="0.35">
      <c r="A162" s="1" t="s">
        <v>157</v>
      </c>
      <c r="B162" s="1">
        <v>1951</v>
      </c>
      <c r="C162" s="1">
        <v>-0.14300399999999999</v>
      </c>
      <c r="D162" s="1">
        <v>-0.29262860000000002</v>
      </c>
      <c r="E162" s="1">
        <v>-0.82227309999999998</v>
      </c>
      <c r="F162" s="1">
        <v>0.36942700000000001</v>
      </c>
      <c r="G162" s="1"/>
      <c r="H162" s="1">
        <v>0.1035566</v>
      </c>
      <c r="I162" s="1">
        <v>1.5828800000000001E-2</v>
      </c>
    </row>
    <row r="163" spans="1:9" x14ac:dyDescent="0.35">
      <c r="A163" s="1" t="s">
        <v>157</v>
      </c>
      <c r="B163" s="1">
        <v>1952</v>
      </c>
      <c r="C163" s="1">
        <v>-0.11068359999999999</v>
      </c>
      <c r="D163" s="1">
        <v>-0.20753189999999999</v>
      </c>
      <c r="E163" s="1">
        <v>-0.72636160000000005</v>
      </c>
      <c r="F163" s="1">
        <v>0.31129790000000002</v>
      </c>
      <c r="G163" s="1"/>
      <c r="H163" s="1">
        <v>0.1059026</v>
      </c>
      <c r="I163" s="1">
        <v>1.5795500000000001E-2</v>
      </c>
    </row>
    <row r="164" spans="1:9" x14ac:dyDescent="0.35">
      <c r="A164" s="1" t="s">
        <v>157</v>
      </c>
      <c r="B164" s="1">
        <v>1953</v>
      </c>
      <c r="C164" s="1">
        <v>-0.17357359999999999</v>
      </c>
      <c r="D164" s="1">
        <v>-0.40313860000000001</v>
      </c>
      <c r="E164" s="1">
        <v>-0.68309589999999998</v>
      </c>
      <c r="F164" s="1">
        <v>8.6786799999999997E-2</v>
      </c>
      <c r="G164" s="1"/>
      <c r="H164" s="1">
        <v>0.10824010000000001</v>
      </c>
      <c r="I164" s="1">
        <v>1.57886E-2</v>
      </c>
    </row>
    <row r="165" spans="1:9" x14ac:dyDescent="0.35">
      <c r="A165" s="1" t="s">
        <v>157</v>
      </c>
      <c r="B165" s="1">
        <v>1954</v>
      </c>
      <c r="C165" s="1">
        <v>-9.5304100000000003E-2</v>
      </c>
      <c r="D165" s="1">
        <v>-0.3359471</v>
      </c>
      <c r="E165" s="1">
        <v>-0.63377260000000002</v>
      </c>
      <c r="F165" s="1">
        <v>0.1405737</v>
      </c>
      <c r="G165" s="1"/>
      <c r="H165" s="1">
        <v>0.1105744</v>
      </c>
      <c r="I165" s="1">
        <v>1.5808200000000001E-2</v>
      </c>
    </row>
    <row r="166" spans="1:9" x14ac:dyDescent="0.35">
      <c r="A166" s="1" t="s">
        <v>157</v>
      </c>
      <c r="B166" s="1">
        <v>1956</v>
      </c>
      <c r="C166" s="1">
        <v>0.23570199999999999</v>
      </c>
      <c r="D166" s="1">
        <v>0.52220909999999998</v>
      </c>
      <c r="E166" s="1">
        <v>0.52220909999999998</v>
      </c>
      <c r="F166" s="1">
        <v>0.52220909999999998</v>
      </c>
      <c r="G166" s="1"/>
      <c r="H166" s="1">
        <v>0.1152551</v>
      </c>
      <c r="I166" s="1">
        <v>1.5924600000000001E-2</v>
      </c>
    </row>
    <row r="167" spans="1:9" x14ac:dyDescent="0.35">
      <c r="A167" s="1" t="s">
        <v>157</v>
      </c>
      <c r="B167" s="1">
        <v>1957</v>
      </c>
      <c r="C167" s="1">
        <v>-6.2123499999999998E-2</v>
      </c>
      <c r="D167" s="1">
        <v>-2.8777E-3</v>
      </c>
      <c r="E167" s="1">
        <v>-0.71690120000000002</v>
      </c>
      <c r="F167" s="1">
        <v>0.55253750000000001</v>
      </c>
      <c r="G167" s="1"/>
      <c r="H167" s="1">
        <v>0.1176122</v>
      </c>
      <c r="I167" s="1">
        <v>1.60188E-2</v>
      </c>
    </row>
    <row r="168" spans="1:9" x14ac:dyDescent="0.35">
      <c r="A168" s="1" t="s">
        <v>157</v>
      </c>
      <c r="B168" s="1">
        <v>1958</v>
      </c>
      <c r="C168" s="1">
        <v>9.3979000000000007E-3</v>
      </c>
      <c r="D168" s="1">
        <v>4.1439200000000002E-2</v>
      </c>
      <c r="E168" s="1">
        <v>-0.49068339999999999</v>
      </c>
      <c r="F168" s="1">
        <v>0.45485239999999999</v>
      </c>
      <c r="G168" s="1"/>
      <c r="H168" s="1">
        <v>0.11998739999999999</v>
      </c>
      <c r="I168" s="1">
        <v>1.61344E-2</v>
      </c>
    </row>
    <row r="169" spans="1:9" x14ac:dyDescent="0.35">
      <c r="A169" s="1" t="s">
        <v>157</v>
      </c>
      <c r="B169" s="1">
        <v>1959</v>
      </c>
      <c r="C169" s="1">
        <v>0.21505759999999999</v>
      </c>
      <c r="D169" s="1">
        <v>0.23467440000000001</v>
      </c>
      <c r="E169" s="1">
        <v>-0.30774069999999998</v>
      </c>
      <c r="F169" s="1">
        <v>0.97562649999999995</v>
      </c>
      <c r="G169" s="1"/>
      <c r="H169" s="1">
        <v>0.12238599999999999</v>
      </c>
      <c r="I169" s="1">
        <v>1.6268899999999999E-2</v>
      </c>
    </row>
    <row r="170" spans="1:9" x14ac:dyDescent="0.35">
      <c r="A170" s="1" t="s">
        <v>157</v>
      </c>
      <c r="B170" s="1">
        <v>1960</v>
      </c>
      <c r="C170" s="1">
        <v>0.1137919</v>
      </c>
      <c r="D170" s="1">
        <v>0.20809150000000001</v>
      </c>
      <c r="E170" s="1">
        <v>-0.37080800000000003</v>
      </c>
      <c r="F170" s="1">
        <v>0.64232140000000004</v>
      </c>
      <c r="G170" s="1"/>
      <c r="H170" s="1">
        <v>0.1248132</v>
      </c>
      <c r="I170" s="1">
        <v>1.6419599999999999E-2</v>
      </c>
    </row>
    <row r="171" spans="1:9" x14ac:dyDescent="0.35">
      <c r="A171" s="1" t="s">
        <v>157</v>
      </c>
      <c r="B171" s="1">
        <v>1961</v>
      </c>
      <c r="C171" s="1">
        <v>0.16264719999999999</v>
      </c>
      <c r="D171" s="1">
        <v>0.27883049999999998</v>
      </c>
      <c r="E171" s="1">
        <v>-0.62658469999999999</v>
      </c>
      <c r="F171" s="1">
        <v>0.78911160000000002</v>
      </c>
      <c r="G171" s="1"/>
      <c r="H171" s="1">
        <v>0.12727430000000001</v>
      </c>
      <c r="I171" s="1">
        <v>1.6583500000000001E-2</v>
      </c>
    </row>
    <row r="172" spans="1:9" x14ac:dyDescent="0.35">
      <c r="A172" s="1" t="s">
        <v>157</v>
      </c>
      <c r="B172" s="1">
        <v>1962</v>
      </c>
      <c r="C172" s="1">
        <v>0.19794529999999999</v>
      </c>
      <c r="D172" s="1">
        <v>0.15204039999999999</v>
      </c>
      <c r="E172" s="1">
        <v>-0.38525039999999999</v>
      </c>
      <c r="F172" s="1">
        <v>0.69801809999999997</v>
      </c>
      <c r="G172" s="1"/>
      <c r="H172" s="1">
        <v>0.12977440000000001</v>
      </c>
      <c r="I172" s="1">
        <v>1.6757299999999999E-2</v>
      </c>
    </row>
    <row r="173" spans="1:9" x14ac:dyDescent="0.35">
      <c r="A173" s="1" t="s">
        <v>157</v>
      </c>
      <c r="B173" s="1">
        <v>1963</v>
      </c>
      <c r="C173" s="1">
        <v>9.1004799999999997E-2</v>
      </c>
      <c r="D173" s="1">
        <v>0.16951630000000001</v>
      </c>
      <c r="E173" s="1">
        <v>-0.49693419999999999</v>
      </c>
      <c r="F173" s="1">
        <v>0.63821450000000002</v>
      </c>
      <c r="G173" s="1"/>
      <c r="H173" s="1">
        <v>0.13231860000000001</v>
      </c>
      <c r="I173" s="1">
        <v>1.6937600000000001E-2</v>
      </c>
    </row>
    <row r="174" spans="1:9" x14ac:dyDescent="0.35">
      <c r="A174" s="1" t="s">
        <v>157</v>
      </c>
      <c r="B174" s="1">
        <v>1964</v>
      </c>
      <c r="C174" s="1">
        <v>0.12053990000000001</v>
      </c>
      <c r="D174" s="1">
        <v>0.1171069</v>
      </c>
      <c r="E174" s="1">
        <v>-0.24287110000000001</v>
      </c>
      <c r="F174" s="1">
        <v>0.4818981</v>
      </c>
      <c r="G174" s="1"/>
      <c r="H174" s="1">
        <v>0.134912</v>
      </c>
      <c r="I174" s="1">
        <v>1.71211E-2</v>
      </c>
    </row>
    <row r="175" spans="1:9" x14ac:dyDescent="0.35">
      <c r="A175" s="1" t="s">
        <v>157</v>
      </c>
      <c r="B175" s="1">
        <v>1965</v>
      </c>
      <c r="C175" s="1">
        <v>0.23340759999999999</v>
      </c>
      <c r="D175" s="1">
        <v>0.2110146</v>
      </c>
      <c r="E175" s="1">
        <v>-0.41513559999999999</v>
      </c>
      <c r="F175" s="1">
        <v>0.71193490000000004</v>
      </c>
      <c r="G175" s="1"/>
      <c r="H175" s="1">
        <v>0.13755970000000001</v>
      </c>
      <c r="I175" s="1">
        <v>1.7304300000000002E-2</v>
      </c>
    </row>
    <row r="176" spans="1:9" x14ac:dyDescent="0.35">
      <c r="A176" s="1" t="s">
        <v>157</v>
      </c>
      <c r="B176" s="1">
        <v>1966</v>
      </c>
      <c r="C176" s="1">
        <v>0.15393970000000001</v>
      </c>
      <c r="D176" s="1">
        <v>2.58392E-2</v>
      </c>
      <c r="E176" s="1">
        <v>-0.56269259999999999</v>
      </c>
      <c r="F176" s="1">
        <v>0.84549090000000005</v>
      </c>
      <c r="G176" s="1"/>
      <c r="H176" s="1">
        <v>0.14026669999999999</v>
      </c>
      <c r="I176" s="1">
        <v>1.74839E-2</v>
      </c>
    </row>
    <row r="177" spans="1:9" x14ac:dyDescent="0.35">
      <c r="A177" s="1" t="s">
        <v>157</v>
      </c>
      <c r="B177" s="1">
        <v>1967</v>
      </c>
      <c r="C177" s="1">
        <v>6.5942399999999998E-2</v>
      </c>
      <c r="D177" s="1">
        <v>3.5005000000000001E-3</v>
      </c>
      <c r="E177" s="1">
        <v>-0.57494429999999996</v>
      </c>
      <c r="F177" s="1">
        <v>0.60036310000000004</v>
      </c>
      <c r="G177" s="1"/>
      <c r="H177" s="1">
        <v>0.1430381</v>
      </c>
      <c r="I177" s="1">
        <v>1.7656600000000001E-2</v>
      </c>
    </row>
    <row r="178" spans="1:9" x14ac:dyDescent="0.35">
      <c r="A178" s="1" t="s">
        <v>157</v>
      </c>
      <c r="B178" s="1">
        <v>1968</v>
      </c>
      <c r="C178" s="1">
        <v>0.36359320000000001</v>
      </c>
      <c r="D178" s="1">
        <v>0.28765790000000002</v>
      </c>
      <c r="E178" s="1">
        <v>-0.27816150000000001</v>
      </c>
      <c r="F178" s="1">
        <v>0.93186899999999995</v>
      </c>
      <c r="G178" s="1"/>
      <c r="H178" s="1">
        <v>0.1458788</v>
      </c>
      <c r="I178" s="1">
        <v>1.7819399999999999E-2</v>
      </c>
    </row>
    <row r="179" spans="1:9" x14ac:dyDescent="0.35">
      <c r="A179" s="1" t="s">
        <v>157</v>
      </c>
      <c r="B179" s="1">
        <v>1969</v>
      </c>
      <c r="C179" s="1">
        <v>0.24670909999999999</v>
      </c>
      <c r="D179" s="1">
        <v>6.66133E-2</v>
      </c>
      <c r="E179" s="1">
        <v>-0.44433260000000002</v>
      </c>
      <c r="F179" s="1">
        <v>0.69369740000000002</v>
      </c>
      <c r="G179" s="1"/>
      <c r="H179" s="1">
        <v>0.1487938</v>
      </c>
      <c r="I179" s="1">
        <v>1.7969300000000001E-2</v>
      </c>
    </row>
    <row r="180" spans="1:9" x14ac:dyDescent="0.35">
      <c r="A180" s="1" t="s">
        <v>157</v>
      </c>
      <c r="B180" s="1">
        <v>1970</v>
      </c>
      <c r="C180" s="1">
        <v>0.31731399999999998</v>
      </c>
      <c r="D180" s="1">
        <v>0.25285809999999997</v>
      </c>
      <c r="E180" s="1">
        <v>-0.3149728</v>
      </c>
      <c r="F180" s="1">
        <v>0.820689</v>
      </c>
      <c r="G180" s="1"/>
      <c r="H180" s="1">
        <v>0.1517879</v>
      </c>
      <c r="I180" s="1">
        <v>1.8103600000000001E-2</v>
      </c>
    </row>
    <row r="181" spans="1:9" x14ac:dyDescent="0.35">
      <c r="A181" s="1" t="s">
        <v>157</v>
      </c>
      <c r="B181" s="1">
        <v>1971</v>
      </c>
      <c r="C181" s="1">
        <v>4.5464999999999998E-2</v>
      </c>
      <c r="D181" s="1">
        <v>-8.0981000000000004E-3</v>
      </c>
      <c r="E181" s="1">
        <v>-0.48831590000000002</v>
      </c>
      <c r="F181" s="1">
        <v>0.5230475</v>
      </c>
      <c r="G181" s="1"/>
      <c r="H181" s="1">
        <v>0.15486620000000001</v>
      </c>
      <c r="I181" s="1">
        <v>1.8219900000000001E-2</v>
      </c>
    </row>
    <row r="182" spans="1:9" x14ac:dyDescent="0.35">
      <c r="A182" s="1" t="s">
        <v>157</v>
      </c>
      <c r="B182" s="1">
        <v>1972</v>
      </c>
      <c r="C182" s="1">
        <v>0.129024</v>
      </c>
      <c r="D182" s="1">
        <v>-9.6387999999999995E-3</v>
      </c>
      <c r="E182" s="1">
        <v>-0.58722940000000001</v>
      </c>
      <c r="F182" s="1">
        <v>0.63221859999999996</v>
      </c>
      <c r="G182" s="1"/>
      <c r="H182" s="1">
        <v>0.15803339999999999</v>
      </c>
      <c r="I182" s="1">
        <v>1.8315999999999999E-2</v>
      </c>
    </row>
    <row r="183" spans="1:9" x14ac:dyDescent="0.35">
      <c r="A183" s="1" t="s">
        <v>157</v>
      </c>
      <c r="B183" s="1">
        <v>1973</v>
      </c>
      <c r="C183" s="1">
        <v>0.23817859999999999</v>
      </c>
      <c r="D183" s="1">
        <v>1.7458899999999999E-2</v>
      </c>
      <c r="E183" s="1">
        <v>-0.42561100000000002</v>
      </c>
      <c r="F183" s="1">
        <v>0.84162479999999995</v>
      </c>
      <c r="G183" s="1"/>
      <c r="H183" s="1">
        <v>0.1612944</v>
      </c>
      <c r="I183" s="1">
        <v>1.83901E-2</v>
      </c>
    </row>
    <row r="184" spans="1:9" x14ac:dyDescent="0.35">
      <c r="A184" s="1" t="s">
        <v>157</v>
      </c>
      <c r="B184" s="1">
        <v>1974</v>
      </c>
      <c r="C184" s="1">
        <v>0.55732079999999995</v>
      </c>
      <c r="D184" s="1">
        <v>0.4001016</v>
      </c>
      <c r="E184" s="1">
        <v>-0.31176470000000001</v>
      </c>
      <c r="F184" s="1">
        <v>1.317218</v>
      </c>
      <c r="G184" s="1"/>
      <c r="H184" s="1">
        <v>0.16465399999999999</v>
      </c>
      <c r="I184" s="1">
        <v>1.84408E-2</v>
      </c>
    </row>
    <row r="185" spans="1:9" x14ac:dyDescent="0.35">
      <c r="A185" s="1" t="s">
        <v>157</v>
      </c>
      <c r="B185" s="1">
        <v>1975</v>
      </c>
      <c r="C185" s="1">
        <v>0.18461320000000001</v>
      </c>
      <c r="D185" s="1">
        <v>1.1517999999999999E-3</v>
      </c>
      <c r="E185" s="1">
        <v>-0.3623671</v>
      </c>
      <c r="F185" s="1">
        <v>0.62441709999999995</v>
      </c>
      <c r="G185" s="1"/>
      <c r="H185" s="1">
        <v>0.16811709999999999</v>
      </c>
      <c r="I185" s="1">
        <v>1.84671E-2</v>
      </c>
    </row>
    <row r="186" spans="1:9" x14ac:dyDescent="0.35">
      <c r="A186" s="1" t="s">
        <v>157</v>
      </c>
      <c r="B186" s="1">
        <v>1976</v>
      </c>
      <c r="C186" s="1">
        <v>9.8176899999999998E-2</v>
      </c>
      <c r="D186" s="1">
        <v>-0.14361560000000001</v>
      </c>
      <c r="E186" s="1">
        <v>-0.48982500000000001</v>
      </c>
      <c r="F186" s="1">
        <v>0.4718677</v>
      </c>
      <c r="G186" s="1"/>
      <c r="H186" s="1">
        <v>0.17168820000000001</v>
      </c>
      <c r="I186" s="1">
        <v>1.8468499999999999E-2</v>
      </c>
    </row>
    <row r="187" spans="1:9" x14ac:dyDescent="0.35">
      <c r="A187" s="1" t="s">
        <v>157</v>
      </c>
      <c r="B187" s="1">
        <v>1977</v>
      </c>
      <c r="C187" s="1">
        <v>0.31393169999999998</v>
      </c>
      <c r="D187" s="1">
        <v>0.19848499999999999</v>
      </c>
      <c r="E187" s="1">
        <v>-0.33808369999999999</v>
      </c>
      <c r="F187" s="1">
        <v>0.75396660000000004</v>
      </c>
      <c r="G187" s="1"/>
      <c r="H187" s="1">
        <v>0.17537220000000001</v>
      </c>
      <c r="I187" s="1">
        <v>1.8445E-2</v>
      </c>
    </row>
    <row r="188" spans="1:9" x14ac:dyDescent="0.35">
      <c r="A188" s="1" t="s">
        <v>157</v>
      </c>
      <c r="B188" s="1">
        <v>1978</v>
      </c>
      <c r="C188" s="1">
        <v>9.8067799999999997E-2</v>
      </c>
      <c r="D188" s="1">
        <v>3.2781699999999997E-2</v>
      </c>
      <c r="E188" s="1">
        <v>-0.59115399999999996</v>
      </c>
      <c r="F188" s="1">
        <v>0.66241110000000003</v>
      </c>
      <c r="G188" s="1"/>
      <c r="H188" s="1">
        <v>0.17917379999999999</v>
      </c>
      <c r="I188" s="1">
        <v>1.8397400000000001E-2</v>
      </c>
    </row>
    <row r="189" spans="1:9" x14ac:dyDescent="0.35">
      <c r="A189" s="1" t="s">
        <v>157</v>
      </c>
      <c r="B189" s="1">
        <v>1979</v>
      </c>
      <c r="C189" s="1">
        <v>0.21443970000000001</v>
      </c>
      <c r="D189" s="1">
        <v>8.1914399999999998E-2</v>
      </c>
      <c r="E189" s="1">
        <v>-0.4936276</v>
      </c>
      <c r="F189" s="1">
        <v>0.83670040000000001</v>
      </c>
      <c r="G189" s="1"/>
      <c r="H189" s="1">
        <v>0.1830976</v>
      </c>
      <c r="I189" s="1">
        <v>1.8327099999999999E-2</v>
      </c>
    </row>
    <row r="190" spans="1:9" x14ac:dyDescent="0.35">
      <c r="A190" s="1" t="s">
        <v>157</v>
      </c>
      <c r="B190" s="1">
        <v>1980</v>
      </c>
      <c r="C190" s="1">
        <v>-0.12631339999999999</v>
      </c>
      <c r="D190" s="1">
        <v>-0.13327459999999999</v>
      </c>
      <c r="E190" s="1">
        <v>-0.70414540000000003</v>
      </c>
      <c r="F190" s="1">
        <v>0.35628189999999998</v>
      </c>
      <c r="G190" s="1"/>
      <c r="H190" s="1">
        <v>0.18714829999999999</v>
      </c>
      <c r="I190" s="1">
        <v>1.82364E-2</v>
      </c>
    </row>
    <row r="191" spans="1:9" x14ac:dyDescent="0.35">
      <c r="A191" s="1" t="s">
        <v>157</v>
      </c>
      <c r="B191" s="1">
        <v>1981</v>
      </c>
      <c r="C191" s="1">
        <v>-0.25501069999999998</v>
      </c>
      <c r="D191" s="1">
        <v>-0.4895293</v>
      </c>
      <c r="E191" s="1">
        <v>-0.92656870000000002</v>
      </c>
      <c r="F191" s="1">
        <v>0.2685186</v>
      </c>
      <c r="G191" s="1"/>
      <c r="H191" s="1">
        <v>0.19133049999999999</v>
      </c>
      <c r="I191" s="1">
        <v>1.81288E-2</v>
      </c>
    </row>
    <row r="192" spans="1:9" x14ac:dyDescent="0.35">
      <c r="A192" s="1" t="s">
        <v>157</v>
      </c>
      <c r="B192" s="1">
        <v>1982</v>
      </c>
      <c r="C192" s="1">
        <v>-9.8397499999999999E-2</v>
      </c>
      <c r="D192" s="1">
        <v>-0.29728559999999998</v>
      </c>
      <c r="E192" s="1">
        <v>-0.78835290000000002</v>
      </c>
      <c r="F192" s="1">
        <v>0.57573819999999998</v>
      </c>
      <c r="G192" s="1"/>
      <c r="H192" s="1">
        <v>0.19564870000000001</v>
      </c>
      <c r="I192" s="1">
        <v>1.8008799999999998E-2</v>
      </c>
    </row>
    <row r="193" spans="1:9" x14ac:dyDescent="0.35">
      <c r="A193" s="1" t="s">
        <v>157</v>
      </c>
      <c r="B193" s="1">
        <v>1983</v>
      </c>
      <c r="C193" s="1">
        <v>-0.16667480000000001</v>
      </c>
      <c r="D193" s="1">
        <v>-0.31497409999999998</v>
      </c>
      <c r="E193" s="1">
        <v>-0.7206264</v>
      </c>
      <c r="F193" s="1">
        <v>0.27396140000000002</v>
      </c>
      <c r="G193" s="1"/>
      <c r="H193" s="1">
        <v>0.2001076</v>
      </c>
      <c r="I193" s="1">
        <v>1.78823E-2</v>
      </c>
    </row>
    <row r="194" spans="1:9" x14ac:dyDescent="0.35">
      <c r="A194" s="1" t="s">
        <v>157</v>
      </c>
      <c r="B194" s="1">
        <v>1984</v>
      </c>
      <c r="C194" s="1">
        <v>-6.78782E-2</v>
      </c>
      <c r="D194" s="1">
        <v>-0.11215459999999999</v>
      </c>
      <c r="E194" s="1">
        <v>-0.71179829999999999</v>
      </c>
      <c r="F194" s="1">
        <v>0.46580149999999998</v>
      </c>
      <c r="G194" s="1"/>
      <c r="H194" s="1">
        <v>0.20471159999999999</v>
      </c>
      <c r="I194" s="1">
        <v>1.77567E-2</v>
      </c>
    </row>
    <row r="195" spans="1:9" x14ac:dyDescent="0.35">
      <c r="A195" s="1" t="s">
        <v>157</v>
      </c>
      <c r="B195" s="1">
        <v>1985</v>
      </c>
      <c r="C195" s="1">
        <v>0.21049190000000001</v>
      </c>
      <c r="D195" s="1">
        <v>0.16518939999999999</v>
      </c>
      <c r="E195" s="1">
        <v>-0.43841940000000001</v>
      </c>
      <c r="F195" s="1">
        <v>0.63563550000000002</v>
      </c>
      <c r="G195" s="1"/>
      <c r="H195" s="1">
        <v>0.20946529999999999</v>
      </c>
      <c r="I195" s="1">
        <v>1.7641199999999999E-2</v>
      </c>
    </row>
    <row r="196" spans="1:9" x14ac:dyDescent="0.35">
      <c r="A196" s="1" t="s">
        <v>157</v>
      </c>
      <c r="B196" s="1">
        <v>1986</v>
      </c>
      <c r="C196" s="1">
        <v>0.1687602</v>
      </c>
      <c r="D196" s="1">
        <v>-7.2994000000000003E-2</v>
      </c>
      <c r="E196" s="1">
        <v>-0.60096959999999999</v>
      </c>
      <c r="F196" s="1">
        <v>0.83771359999999995</v>
      </c>
      <c r="G196" s="1"/>
      <c r="H196" s="1">
        <v>0.21437310000000001</v>
      </c>
      <c r="I196" s="1">
        <v>1.7546699999999998E-2</v>
      </c>
    </row>
    <row r="197" spans="1:9" x14ac:dyDescent="0.35">
      <c r="A197" s="1" t="s">
        <v>157</v>
      </c>
      <c r="B197" s="1">
        <v>1987</v>
      </c>
      <c r="C197" s="1">
        <v>0.37445279999999997</v>
      </c>
      <c r="D197" s="1">
        <v>0.26142799999999999</v>
      </c>
      <c r="E197" s="1">
        <v>-0.4085337</v>
      </c>
      <c r="F197" s="1">
        <v>1.0383849999999999</v>
      </c>
      <c r="G197" s="1"/>
      <c r="H197" s="1">
        <v>0.21943960000000001</v>
      </c>
      <c r="I197" s="1">
        <v>1.74862E-2</v>
      </c>
    </row>
    <row r="198" spans="1:9" x14ac:dyDescent="0.35">
      <c r="A198" s="1" t="s">
        <v>157</v>
      </c>
      <c r="B198" s="1">
        <v>1988</v>
      </c>
      <c r="C198" s="1">
        <v>0.43966699999999997</v>
      </c>
      <c r="D198" s="1">
        <v>0.1476729</v>
      </c>
      <c r="E198" s="1">
        <v>-0.71579990000000004</v>
      </c>
      <c r="F198" s="1">
        <v>1.188402</v>
      </c>
      <c r="G198" s="1"/>
      <c r="H198" s="1">
        <v>0.22466900000000001</v>
      </c>
      <c r="I198" s="1">
        <v>1.74745E-2</v>
      </c>
    </row>
    <row r="199" spans="1:9" x14ac:dyDescent="0.35">
      <c r="A199" s="1" t="s">
        <v>157</v>
      </c>
      <c r="B199" s="1">
        <v>1989</v>
      </c>
      <c r="C199" s="1">
        <v>4.9387E-2</v>
      </c>
      <c r="D199" s="1">
        <v>-5.64997E-2</v>
      </c>
      <c r="E199" s="1">
        <v>-0.54830350000000005</v>
      </c>
      <c r="F199" s="1">
        <v>0.51137049999999995</v>
      </c>
      <c r="G199" s="1"/>
      <c r="H199" s="1">
        <v>0.23006589999999999</v>
      </c>
      <c r="I199" s="1">
        <v>1.7527999999999998E-2</v>
      </c>
    </row>
    <row r="200" spans="1:9" x14ac:dyDescent="0.35">
      <c r="A200" s="1" t="s">
        <v>157</v>
      </c>
      <c r="B200" s="1">
        <v>1990</v>
      </c>
      <c r="C200" s="1">
        <v>0.75378659999999997</v>
      </c>
      <c r="D200" s="1">
        <v>0.4729853</v>
      </c>
      <c r="E200" s="1">
        <v>-9.2034299999999999E-2</v>
      </c>
      <c r="F200" s="1">
        <v>1.725471</v>
      </c>
      <c r="G200" s="1"/>
      <c r="H200" s="1">
        <v>0.2356345</v>
      </c>
      <c r="I200" s="1">
        <v>1.76645E-2</v>
      </c>
    </row>
    <row r="201" spans="1:9" x14ac:dyDescent="0.35">
      <c r="A201" s="1" t="s">
        <v>157</v>
      </c>
      <c r="B201" s="1">
        <v>1991</v>
      </c>
      <c r="C201" s="1">
        <v>0.75856509999999999</v>
      </c>
      <c r="D201" s="1">
        <v>0.50440910000000005</v>
      </c>
      <c r="E201" s="1">
        <v>-0.1277056</v>
      </c>
      <c r="F201" s="1">
        <v>1.4559009999999999</v>
      </c>
      <c r="G201" s="1"/>
      <c r="H201" s="1">
        <v>0.24137929999999999</v>
      </c>
      <c r="I201" s="1">
        <v>1.79022E-2</v>
      </c>
    </row>
    <row r="202" spans="1:9" x14ac:dyDescent="0.35">
      <c r="A202" s="1" t="s">
        <v>157</v>
      </c>
      <c r="B202" s="1">
        <v>1992</v>
      </c>
      <c r="C202" s="1">
        <v>0.34862739999999998</v>
      </c>
      <c r="D202" s="1">
        <v>0.15956509999999999</v>
      </c>
      <c r="E202" s="1">
        <v>-0.36058420000000002</v>
      </c>
      <c r="F202" s="1">
        <v>0.9240507</v>
      </c>
      <c r="G202" s="1"/>
      <c r="H202" s="1">
        <v>0.24730460000000001</v>
      </c>
      <c r="I202" s="1">
        <v>1.8259500000000001E-2</v>
      </c>
    </row>
    <row r="203" spans="1:9" x14ac:dyDescent="0.35">
      <c r="A203" s="1" t="s">
        <v>157</v>
      </c>
      <c r="B203" s="1">
        <v>1993</v>
      </c>
      <c r="C203" s="1">
        <v>0.71519449999999996</v>
      </c>
      <c r="D203" s="1">
        <v>0.58844269999999999</v>
      </c>
      <c r="E203" s="1">
        <v>-0.24003269999999999</v>
      </c>
      <c r="F203" s="1">
        <v>1.5785260000000001</v>
      </c>
      <c r="G203" s="1"/>
      <c r="H203" s="1">
        <v>0.25341449999999999</v>
      </c>
      <c r="I203" s="1">
        <v>1.8752999999999999E-2</v>
      </c>
    </row>
    <row r="204" spans="1:9" x14ac:dyDescent="0.35">
      <c r="A204" s="1" t="s">
        <v>157</v>
      </c>
      <c r="B204" s="1">
        <v>1994</v>
      </c>
      <c r="C204" s="1">
        <v>0.2461681</v>
      </c>
      <c r="D204" s="1">
        <v>5.8669399999999997E-2</v>
      </c>
      <c r="E204" s="1">
        <v>-0.43460339999999997</v>
      </c>
      <c r="F204" s="1">
        <v>0.66611149999999997</v>
      </c>
      <c r="G204" s="1"/>
      <c r="H204" s="1">
        <v>0.25971349999999999</v>
      </c>
      <c r="I204" s="1">
        <v>1.9397999999999999E-2</v>
      </c>
    </row>
    <row r="205" spans="1:9" x14ac:dyDescent="0.35">
      <c r="A205" s="1" t="s">
        <v>157</v>
      </c>
      <c r="B205" s="1">
        <v>1995</v>
      </c>
      <c r="C205" s="1">
        <v>0.62662709999999999</v>
      </c>
      <c r="D205" s="1">
        <v>0.3828799</v>
      </c>
      <c r="E205" s="1">
        <v>-0.22142490000000001</v>
      </c>
      <c r="F205" s="1">
        <v>1.2844180000000001</v>
      </c>
      <c r="G205" s="1"/>
      <c r="H205" s="1">
        <v>0.26620579999999999</v>
      </c>
      <c r="I205" s="1">
        <v>2.0206600000000002E-2</v>
      </c>
    </row>
    <row r="206" spans="1:9" x14ac:dyDescent="0.35">
      <c r="A206" s="1" t="s">
        <v>157</v>
      </c>
      <c r="B206" s="1">
        <v>1996</v>
      </c>
      <c r="C206" s="1">
        <v>0.63935660000000005</v>
      </c>
      <c r="D206" s="1">
        <v>0.44195319999999999</v>
      </c>
      <c r="E206" s="1">
        <v>-0.3020523</v>
      </c>
      <c r="F206" s="1">
        <v>1.470148</v>
      </c>
      <c r="G206" s="1"/>
      <c r="H206" s="1">
        <v>0.27289550000000001</v>
      </c>
      <c r="I206" s="1">
        <v>2.1187999999999999E-2</v>
      </c>
    </row>
    <row r="207" spans="1:9" x14ac:dyDescent="0.35">
      <c r="A207" s="1" t="s">
        <v>157</v>
      </c>
      <c r="B207" s="1">
        <v>1997</v>
      </c>
      <c r="C207" s="1">
        <v>0.46646569999999998</v>
      </c>
      <c r="D207" s="1">
        <v>0.24490029999999999</v>
      </c>
      <c r="E207" s="1">
        <v>-0.36092030000000003</v>
      </c>
      <c r="F207" s="1">
        <v>1.2088140000000001</v>
      </c>
      <c r="G207" s="1"/>
      <c r="H207" s="1">
        <v>0.2797868</v>
      </c>
      <c r="I207" s="1">
        <v>2.2348099999999999E-2</v>
      </c>
    </row>
    <row r="208" spans="1:9" x14ac:dyDescent="0.35">
      <c r="A208" s="1" t="s">
        <v>157</v>
      </c>
      <c r="B208" s="1">
        <v>1998</v>
      </c>
      <c r="C208" s="1">
        <v>0.16880439999999999</v>
      </c>
      <c r="D208" s="1">
        <v>2.2479699999999998E-2</v>
      </c>
      <c r="E208" s="1">
        <v>-0.63089930000000005</v>
      </c>
      <c r="F208" s="1">
        <v>0.81174500000000005</v>
      </c>
      <c r="G208" s="1"/>
      <c r="H208" s="1">
        <v>0.28688399999999997</v>
      </c>
      <c r="I208" s="1">
        <v>2.3690099999999999E-2</v>
      </c>
    </row>
    <row r="209" spans="1:9" x14ac:dyDescent="0.35">
      <c r="A209" s="1" t="s">
        <v>157</v>
      </c>
      <c r="B209" s="1">
        <v>1999</v>
      </c>
      <c r="C209" s="1">
        <v>0.2599456</v>
      </c>
      <c r="D209" s="1">
        <v>0.23560539999999999</v>
      </c>
      <c r="E209" s="1">
        <v>-0.250222</v>
      </c>
      <c r="F209" s="1">
        <v>0.71085299999999996</v>
      </c>
      <c r="G209" s="1"/>
      <c r="H209" s="1">
        <v>0.29419119999999999</v>
      </c>
      <c r="I209" s="1">
        <v>2.5214899999999998E-2</v>
      </c>
    </row>
    <row r="210" spans="1:9" x14ac:dyDescent="0.35">
      <c r="A210" s="1" t="s">
        <v>157</v>
      </c>
      <c r="B210" s="1">
        <v>2000</v>
      </c>
      <c r="C210" s="1">
        <v>0.2042563</v>
      </c>
      <c r="D210" s="1">
        <v>0.1205722</v>
      </c>
      <c r="E210" s="1">
        <v>-0.4180741</v>
      </c>
      <c r="F210" s="1">
        <v>0.86279269999999997</v>
      </c>
      <c r="G210" s="1"/>
      <c r="H210" s="1">
        <v>0.30171239999999999</v>
      </c>
      <c r="I210" s="1">
        <v>2.6921799999999999E-2</v>
      </c>
    </row>
    <row r="211" spans="1:9" x14ac:dyDescent="0.35">
      <c r="A211" s="1" t="s">
        <v>157</v>
      </c>
      <c r="B211" s="1">
        <v>2001</v>
      </c>
      <c r="C211" s="1">
        <v>0.39305459999999998</v>
      </c>
      <c r="D211" s="1">
        <v>0.35260900000000001</v>
      </c>
      <c r="E211" s="1">
        <v>-0.3900998</v>
      </c>
      <c r="F211" s="1">
        <v>0.84680759999999999</v>
      </c>
      <c r="G211" s="1"/>
      <c r="H211" s="1">
        <v>0.3094517</v>
      </c>
      <c r="I211" s="1">
        <v>2.8808899999999998E-2</v>
      </c>
    </row>
    <row r="212" spans="1:9" x14ac:dyDescent="0.35">
      <c r="A212" s="1" t="s">
        <v>157</v>
      </c>
      <c r="B212" s="1">
        <v>2002</v>
      </c>
      <c r="C212" s="1">
        <v>0.221079</v>
      </c>
      <c r="D212" s="1">
        <v>3.00758E-2</v>
      </c>
      <c r="E212" s="1">
        <v>-0.53460059999999998</v>
      </c>
      <c r="F212" s="1">
        <v>0.95811559999999996</v>
      </c>
      <c r="G212" s="1"/>
      <c r="H212" s="1">
        <v>0.31741330000000001</v>
      </c>
      <c r="I212" s="1">
        <v>3.0873500000000002E-2</v>
      </c>
    </row>
    <row r="213" spans="1:9" x14ac:dyDescent="0.35">
      <c r="A213" s="1" t="s">
        <v>157</v>
      </c>
      <c r="B213" s="1">
        <v>2003</v>
      </c>
      <c r="C213" s="1">
        <v>-5.02038E-2</v>
      </c>
      <c r="D213" s="1">
        <v>-0.20152059999999999</v>
      </c>
      <c r="E213" s="1">
        <v>-0.65496180000000004</v>
      </c>
      <c r="F213" s="1">
        <v>0.29068860000000002</v>
      </c>
      <c r="G213" s="1"/>
      <c r="H213" s="1">
        <v>0.32560109999999998</v>
      </c>
      <c r="I213" s="1">
        <v>3.3112999999999997E-2</v>
      </c>
    </row>
    <row r="214" spans="1:9" x14ac:dyDescent="0.35">
      <c r="A214" s="1" t="s">
        <v>157</v>
      </c>
      <c r="B214" s="1">
        <v>2004</v>
      </c>
      <c r="C214" s="1">
        <v>0.17681559999999999</v>
      </c>
      <c r="D214" s="1">
        <v>-6.3998899999999997E-2</v>
      </c>
      <c r="E214" s="1">
        <v>-0.46847139999999998</v>
      </c>
      <c r="F214" s="1">
        <v>0.57157100000000005</v>
      </c>
      <c r="G214" s="1"/>
      <c r="H214" s="1">
        <v>0.33401930000000002</v>
      </c>
      <c r="I214" s="1">
        <v>3.5524600000000003E-2</v>
      </c>
    </row>
    <row r="215" spans="1:9" x14ac:dyDescent="0.35">
      <c r="A215" s="1" t="s">
        <v>157</v>
      </c>
      <c r="B215" s="1">
        <v>2005</v>
      </c>
      <c r="C215" s="1">
        <v>0.16132959999999999</v>
      </c>
      <c r="D215" s="1">
        <v>-5.9001100000000001E-2</v>
      </c>
      <c r="E215" s="1">
        <v>-0.5801868</v>
      </c>
      <c r="F215" s="1">
        <v>0.83889760000000002</v>
      </c>
      <c r="G215" s="1"/>
      <c r="H215" s="1">
        <v>0.34267160000000002</v>
      </c>
      <c r="I215" s="1">
        <v>3.8106000000000001E-2</v>
      </c>
    </row>
    <row r="216" spans="1:9" x14ac:dyDescent="0.35">
      <c r="A216" s="1" t="s">
        <v>157</v>
      </c>
      <c r="B216" s="1">
        <v>2006</v>
      </c>
      <c r="C216" s="1">
        <v>-0.28690130000000003</v>
      </c>
      <c r="D216" s="1">
        <v>-0.54504129999999995</v>
      </c>
      <c r="E216" s="1">
        <v>-1.0859209999999999</v>
      </c>
      <c r="F216" s="1">
        <v>0.37214700000000001</v>
      </c>
      <c r="G216" s="1"/>
      <c r="H216" s="1">
        <v>0.35156219999999999</v>
      </c>
      <c r="I216" s="1">
        <v>4.0855000000000002E-2</v>
      </c>
    </row>
    <row r="217" spans="1:9" x14ac:dyDescent="0.35">
      <c r="A217" s="1" t="s">
        <v>348</v>
      </c>
      <c r="B217" s="1">
        <v>1900</v>
      </c>
      <c r="C217" s="1">
        <v>-0.40748269999999998</v>
      </c>
      <c r="D217" s="1">
        <v>-0.4297936</v>
      </c>
      <c r="E217" s="1">
        <v>-0.74772300000000003</v>
      </c>
      <c r="F217" s="1">
        <v>0.10008889999999999</v>
      </c>
      <c r="G217" s="1"/>
      <c r="H217" s="1">
        <v>-0.20848</v>
      </c>
      <c r="I217" s="1">
        <v>8.7595599999999996E-2</v>
      </c>
    </row>
    <row r="218" spans="1:9" x14ac:dyDescent="0.35">
      <c r="A218" s="1" t="s">
        <v>348</v>
      </c>
      <c r="B218" s="1">
        <v>1901</v>
      </c>
      <c r="C218" s="1">
        <v>-0.2150474</v>
      </c>
      <c r="D218" s="1">
        <v>-0.25009540000000002</v>
      </c>
      <c r="E218" s="1">
        <v>-0.81086279999999999</v>
      </c>
      <c r="F218" s="1">
        <v>0.1003843</v>
      </c>
      <c r="G218" s="1"/>
      <c r="H218" s="1">
        <v>-0.220828</v>
      </c>
      <c r="I218" s="1">
        <v>8.1942000000000001E-2</v>
      </c>
    </row>
    <row r="219" spans="1:9" x14ac:dyDescent="0.35">
      <c r="A219" s="1" t="s">
        <v>348</v>
      </c>
      <c r="B219" s="1">
        <v>1902</v>
      </c>
      <c r="C219" s="1">
        <v>-3.2476699999999997E-2</v>
      </c>
      <c r="D219" s="1">
        <v>-0.5196267</v>
      </c>
      <c r="E219" s="1">
        <v>-0.67762120000000003</v>
      </c>
      <c r="F219" s="1">
        <v>-4.56429E-2</v>
      </c>
      <c r="G219" s="1"/>
      <c r="H219" s="1">
        <v>-0.23284079999999999</v>
      </c>
      <c r="I219" s="1">
        <v>7.6574600000000007E-2</v>
      </c>
    </row>
    <row r="220" spans="1:9" x14ac:dyDescent="0.35">
      <c r="A220" s="1" t="s">
        <v>348</v>
      </c>
      <c r="B220" s="1">
        <v>1903</v>
      </c>
      <c r="C220" s="1">
        <v>-0.21780369999999999</v>
      </c>
      <c r="D220" s="1">
        <v>-0.3691508</v>
      </c>
      <c r="E220" s="1">
        <v>-0.53260560000000001</v>
      </c>
      <c r="F220" s="1">
        <v>1.22439E-2</v>
      </c>
      <c r="G220" s="1"/>
      <c r="H220" s="1">
        <v>-0.24451329999999999</v>
      </c>
      <c r="I220" s="1">
        <v>7.1490899999999996E-2</v>
      </c>
    </row>
    <row r="221" spans="1:9" x14ac:dyDescent="0.35">
      <c r="A221" s="1" t="s">
        <v>348</v>
      </c>
      <c r="B221" s="1">
        <v>1904</v>
      </c>
      <c r="C221" s="1">
        <v>-0.2554767</v>
      </c>
      <c r="D221" s="1">
        <v>-0.54523969999999999</v>
      </c>
      <c r="E221" s="1">
        <v>-0.8763976</v>
      </c>
      <c r="F221" s="1">
        <v>0.1170759</v>
      </c>
      <c r="G221" s="1"/>
      <c r="H221" s="1">
        <v>-0.25584059999999997</v>
      </c>
      <c r="I221" s="1">
        <v>6.6688700000000004E-2</v>
      </c>
    </row>
    <row r="222" spans="1:9" x14ac:dyDescent="0.35">
      <c r="A222" s="1" t="s">
        <v>348</v>
      </c>
      <c r="B222" s="1">
        <v>1905</v>
      </c>
      <c r="C222" s="1">
        <v>-0.46967900000000001</v>
      </c>
      <c r="D222" s="1">
        <v>-0.56087880000000001</v>
      </c>
      <c r="E222" s="1">
        <v>-0.83447819999999995</v>
      </c>
      <c r="F222" s="1">
        <v>-0.19607959999999999</v>
      </c>
      <c r="G222" s="1"/>
      <c r="H222" s="1">
        <v>-0.26681759999999999</v>
      </c>
      <c r="I222" s="1">
        <v>6.2166100000000002E-2</v>
      </c>
    </row>
    <row r="223" spans="1:9" x14ac:dyDescent="0.35">
      <c r="A223" s="1" t="s">
        <v>348</v>
      </c>
      <c r="B223" s="1">
        <v>1906</v>
      </c>
      <c r="C223" s="1">
        <v>-0.2471739</v>
      </c>
      <c r="D223" s="1">
        <v>-0.6175197</v>
      </c>
      <c r="E223" s="1">
        <v>-0.86016009999999998</v>
      </c>
      <c r="F223" s="1">
        <v>0.35304170000000001</v>
      </c>
      <c r="G223" s="1"/>
      <c r="H223" s="1">
        <v>-0.27743950000000001</v>
      </c>
      <c r="I223" s="1">
        <v>5.7921599999999997E-2</v>
      </c>
    </row>
    <row r="224" spans="1:9" x14ac:dyDescent="0.35">
      <c r="A224" s="1" t="s">
        <v>348</v>
      </c>
      <c r="B224" s="1">
        <v>1907</v>
      </c>
      <c r="C224" s="1">
        <v>-0.14567240000000001</v>
      </c>
      <c r="D224" s="1">
        <v>-0.49186750000000001</v>
      </c>
      <c r="E224" s="1">
        <v>-0.83265319999999998</v>
      </c>
      <c r="F224" s="1">
        <v>0.18970409999999999</v>
      </c>
      <c r="G224" s="1"/>
      <c r="H224" s="1">
        <v>-0.28770119999999999</v>
      </c>
      <c r="I224" s="1">
        <v>5.3954099999999998E-2</v>
      </c>
    </row>
    <row r="225" spans="1:9" x14ac:dyDescent="0.35">
      <c r="A225" s="1" t="s">
        <v>348</v>
      </c>
      <c r="B225" s="1">
        <v>1908</v>
      </c>
      <c r="C225" s="1">
        <v>-0.24121409999999999</v>
      </c>
      <c r="D225" s="1">
        <v>-0.45498050000000001</v>
      </c>
      <c r="E225" s="1">
        <v>-0.74570289999999995</v>
      </c>
      <c r="F225" s="1">
        <v>-1.8897000000000001E-2</v>
      </c>
      <c r="G225" s="1"/>
      <c r="H225" s="1">
        <v>-0.29759799999999997</v>
      </c>
      <c r="I225" s="1">
        <v>5.0262500000000002E-2</v>
      </c>
    </row>
    <row r="226" spans="1:9" x14ac:dyDescent="0.35">
      <c r="A226" s="1" t="s">
        <v>348</v>
      </c>
      <c r="B226" s="1">
        <v>1909</v>
      </c>
      <c r="C226" s="1">
        <v>-0.26267279999999998</v>
      </c>
      <c r="D226" s="1">
        <v>-0.34483710000000001</v>
      </c>
      <c r="E226" s="1">
        <v>-0.51169370000000003</v>
      </c>
      <c r="F226" s="1">
        <v>-6.6742700000000002E-2</v>
      </c>
      <c r="G226" s="1"/>
      <c r="H226" s="1">
        <v>-0.30712489999999998</v>
      </c>
      <c r="I226" s="1">
        <v>4.68463E-2</v>
      </c>
    </row>
    <row r="227" spans="1:9" x14ac:dyDescent="0.35">
      <c r="A227" s="1" t="s">
        <v>348</v>
      </c>
      <c r="B227" s="1">
        <v>1910</v>
      </c>
      <c r="C227" s="1">
        <v>-5.3872900000000001E-2</v>
      </c>
      <c r="D227" s="1">
        <v>-0.37957479999999999</v>
      </c>
      <c r="E227" s="1">
        <v>-0.66713140000000004</v>
      </c>
      <c r="F227" s="1">
        <v>0.4830951</v>
      </c>
      <c r="G227" s="1"/>
      <c r="H227" s="1">
        <v>-0.31627719999999998</v>
      </c>
      <c r="I227" s="1">
        <v>4.3704399999999997E-2</v>
      </c>
    </row>
    <row r="228" spans="1:9" x14ac:dyDescent="0.35">
      <c r="A228" s="1" t="s">
        <v>348</v>
      </c>
      <c r="B228" s="1">
        <v>1911</v>
      </c>
      <c r="C228" s="1">
        <v>-0.34908660000000002</v>
      </c>
      <c r="D228" s="1">
        <v>-0.56752570000000002</v>
      </c>
      <c r="E228" s="1">
        <v>-0.79636669999999998</v>
      </c>
      <c r="F228" s="1">
        <v>-0.16705390000000001</v>
      </c>
      <c r="G228" s="1"/>
      <c r="H228" s="1">
        <v>-0.32505010000000001</v>
      </c>
      <c r="I228" s="1">
        <v>4.0835999999999997E-2</v>
      </c>
    </row>
    <row r="229" spans="1:9" x14ac:dyDescent="0.35">
      <c r="A229" s="1" t="s">
        <v>348</v>
      </c>
      <c r="B229" s="1">
        <v>1912</v>
      </c>
      <c r="C229" s="1">
        <v>-0.55242009999999997</v>
      </c>
      <c r="D229" s="1">
        <v>-0.66397980000000001</v>
      </c>
      <c r="E229" s="1">
        <v>-0.79546090000000003</v>
      </c>
      <c r="F229" s="1">
        <v>-0.26953640000000001</v>
      </c>
      <c r="G229" s="1"/>
      <c r="H229" s="1">
        <v>-0.33343869999999998</v>
      </c>
      <c r="I229" s="1">
        <v>3.8239099999999998E-2</v>
      </c>
    </row>
    <row r="230" spans="1:9" x14ac:dyDescent="0.35">
      <c r="A230" s="1" t="s">
        <v>348</v>
      </c>
      <c r="B230" s="1">
        <v>1913</v>
      </c>
      <c r="C230" s="1">
        <v>-0.36892380000000002</v>
      </c>
      <c r="D230" s="1">
        <v>-0.46285599999999999</v>
      </c>
      <c r="E230" s="1">
        <v>-0.6737244</v>
      </c>
      <c r="F230" s="1">
        <v>-0.1465535</v>
      </c>
      <c r="G230" s="1"/>
      <c r="H230" s="1">
        <v>-0.34143839999999998</v>
      </c>
      <c r="I230" s="1">
        <v>3.5911100000000001E-2</v>
      </c>
    </row>
    <row r="231" spans="1:9" x14ac:dyDescent="0.35">
      <c r="A231" s="1" t="s">
        <v>348</v>
      </c>
      <c r="B231" s="1">
        <v>1914</v>
      </c>
      <c r="C231" s="1">
        <v>-0.36584689999999997</v>
      </c>
      <c r="D231" s="1">
        <v>-0.5628145</v>
      </c>
      <c r="E231" s="1">
        <v>-0.83802929999999998</v>
      </c>
      <c r="F231" s="1">
        <v>-1.23847E-2</v>
      </c>
      <c r="G231" s="1"/>
      <c r="H231" s="1">
        <v>-0.34904439999999998</v>
      </c>
      <c r="I231" s="1">
        <v>3.3847299999999997E-2</v>
      </c>
    </row>
    <row r="232" spans="1:9" x14ac:dyDescent="0.35">
      <c r="A232" s="1" t="s">
        <v>348</v>
      </c>
      <c r="B232" s="1">
        <v>1915</v>
      </c>
      <c r="C232" s="1">
        <v>9.7219700000000006E-2</v>
      </c>
      <c r="D232" s="1">
        <v>-0.28857280000000002</v>
      </c>
      <c r="E232" s="1">
        <v>-0.6820811</v>
      </c>
      <c r="F232" s="1">
        <v>0.23610500000000001</v>
      </c>
      <c r="G232" s="1"/>
      <c r="H232" s="1">
        <v>-0.35625220000000002</v>
      </c>
      <c r="I232" s="1">
        <v>3.2041300000000002E-2</v>
      </c>
    </row>
    <row r="233" spans="1:9" x14ac:dyDescent="0.35">
      <c r="A233" s="1" t="s">
        <v>348</v>
      </c>
      <c r="B233" s="1">
        <v>1916</v>
      </c>
      <c r="C233" s="1">
        <v>-0.81100070000000002</v>
      </c>
      <c r="D233" s="1">
        <v>-0.98042980000000002</v>
      </c>
      <c r="E233" s="1">
        <v>-1.375764</v>
      </c>
      <c r="F233" s="1">
        <v>-0.58509520000000004</v>
      </c>
      <c r="G233" s="1"/>
      <c r="H233" s="1">
        <v>-0.36305700000000002</v>
      </c>
      <c r="I233" s="1">
        <v>3.04835E-2</v>
      </c>
    </row>
    <row r="234" spans="1:9" x14ac:dyDescent="0.35">
      <c r="A234" s="1" t="s">
        <v>348</v>
      </c>
      <c r="B234" s="1">
        <v>1917</v>
      </c>
      <c r="C234" s="1">
        <v>-0.42997170000000001</v>
      </c>
      <c r="D234" s="1">
        <v>-0.65375729999999999</v>
      </c>
      <c r="E234" s="1">
        <v>-1.0065040000000001</v>
      </c>
      <c r="F234" s="1">
        <v>-6.5846100000000005E-2</v>
      </c>
      <c r="G234" s="1"/>
      <c r="H234" s="1">
        <v>-0.36945430000000001</v>
      </c>
      <c r="I234" s="1">
        <v>2.9161800000000002E-2</v>
      </c>
    </row>
    <row r="235" spans="1:9" x14ac:dyDescent="0.35">
      <c r="A235" s="1" t="s">
        <v>348</v>
      </c>
      <c r="B235" s="1">
        <v>1918</v>
      </c>
      <c r="C235" s="1">
        <v>-0.62620900000000002</v>
      </c>
      <c r="D235" s="1">
        <v>-0.8258202</v>
      </c>
      <c r="E235" s="1">
        <v>-0.99691560000000001</v>
      </c>
      <c r="F235" s="1">
        <v>-0.42659770000000002</v>
      </c>
      <c r="G235" s="1"/>
      <c r="H235" s="1">
        <v>-0.37543949999999998</v>
      </c>
      <c r="I235" s="1">
        <v>2.8060399999999999E-2</v>
      </c>
    </row>
    <row r="236" spans="1:9" x14ac:dyDescent="0.35">
      <c r="A236" s="1" t="s">
        <v>348</v>
      </c>
      <c r="B236" s="1">
        <v>1919</v>
      </c>
      <c r="C236" s="1">
        <v>-0.51285460000000005</v>
      </c>
      <c r="D236" s="1">
        <v>-0.51998449999999996</v>
      </c>
      <c r="E236" s="1">
        <v>-1.0048189999999999</v>
      </c>
      <c r="F236" s="1">
        <v>-0.27756750000000002</v>
      </c>
      <c r="G236" s="1"/>
      <c r="H236" s="1">
        <v>-0.38100790000000001</v>
      </c>
      <c r="I236" s="1">
        <v>2.7160900000000002E-2</v>
      </c>
    </row>
    <row r="237" spans="1:9" x14ac:dyDescent="0.35">
      <c r="A237" s="1" t="s">
        <v>348</v>
      </c>
      <c r="B237" s="1">
        <v>1920</v>
      </c>
      <c r="C237" s="1">
        <v>-0.5253506</v>
      </c>
      <c r="D237" s="1">
        <v>-0.72136389999999995</v>
      </c>
      <c r="E237" s="1">
        <v>-1.10989</v>
      </c>
      <c r="F237" s="1">
        <v>-7.3819999999999997E-2</v>
      </c>
      <c r="G237" s="1"/>
      <c r="H237" s="1">
        <v>-0.38615519999999998</v>
      </c>
      <c r="I237" s="1">
        <v>2.6441900000000001E-2</v>
      </c>
    </row>
    <row r="238" spans="1:9" x14ac:dyDescent="0.35">
      <c r="A238" s="1" t="s">
        <v>348</v>
      </c>
      <c r="B238" s="1">
        <v>1921</v>
      </c>
      <c r="C238" s="1">
        <v>-0.4262223</v>
      </c>
      <c r="D238" s="1">
        <v>-0.57080249999999999</v>
      </c>
      <c r="E238" s="1">
        <v>-0.9414534</v>
      </c>
      <c r="F238" s="1">
        <v>-0.20015150000000001</v>
      </c>
      <c r="G238" s="1"/>
      <c r="H238" s="1">
        <v>-0.39087680000000002</v>
      </c>
      <c r="I238" s="1">
        <v>2.58807E-2</v>
      </c>
    </row>
    <row r="239" spans="1:9" x14ac:dyDescent="0.35">
      <c r="A239" s="1" t="s">
        <v>348</v>
      </c>
      <c r="B239" s="1">
        <v>1922</v>
      </c>
      <c r="C239" s="1">
        <v>-0.33979150000000002</v>
      </c>
      <c r="D239" s="1">
        <v>-0.60322489999999995</v>
      </c>
      <c r="E239" s="1">
        <v>-1.0435350000000001</v>
      </c>
      <c r="F239" s="1">
        <v>-0.1629147</v>
      </c>
      <c r="G239" s="1"/>
      <c r="H239" s="1">
        <v>-0.39516829999999997</v>
      </c>
      <c r="I239" s="1">
        <v>2.54535E-2</v>
      </c>
    </row>
    <row r="240" spans="1:9" x14ac:dyDescent="0.35">
      <c r="A240" s="1" t="s">
        <v>348</v>
      </c>
      <c r="B240" s="1">
        <v>1923</v>
      </c>
      <c r="C240" s="1">
        <v>-0.24306</v>
      </c>
      <c r="D240" s="1">
        <v>-0.45598860000000002</v>
      </c>
      <c r="E240" s="1">
        <v>-0.70708360000000003</v>
      </c>
      <c r="F240" s="1">
        <v>-5.42365E-2</v>
      </c>
      <c r="G240" s="1"/>
      <c r="H240" s="1">
        <v>-0.39902520000000002</v>
      </c>
      <c r="I240" s="1">
        <v>2.51369E-2</v>
      </c>
    </row>
    <row r="241" spans="1:9" x14ac:dyDescent="0.35">
      <c r="A241" s="1" t="s">
        <v>348</v>
      </c>
      <c r="B241" s="1">
        <v>1924</v>
      </c>
      <c r="C241" s="1">
        <v>-0.59400330000000001</v>
      </c>
      <c r="D241" s="1">
        <v>-0.84809210000000002</v>
      </c>
      <c r="E241" s="1">
        <v>-1.073949</v>
      </c>
      <c r="F241" s="1">
        <v>-0.39637860000000003</v>
      </c>
      <c r="G241" s="1"/>
      <c r="H241" s="1">
        <v>-0.4024431</v>
      </c>
      <c r="I241" s="1">
        <v>2.4908199999999998E-2</v>
      </c>
    </row>
    <row r="242" spans="1:9" x14ac:dyDescent="0.35">
      <c r="A242" s="1" t="s">
        <v>348</v>
      </c>
      <c r="B242" s="1">
        <v>1925</v>
      </c>
      <c r="C242" s="1">
        <v>-0.49789070000000002</v>
      </c>
      <c r="D242" s="1">
        <v>-0.80610879999999996</v>
      </c>
      <c r="E242" s="1">
        <v>-1.1024719999999999</v>
      </c>
      <c r="F242" s="1">
        <v>-0.28747260000000002</v>
      </c>
      <c r="G242" s="1"/>
      <c r="H242" s="1">
        <v>-0.40541769999999999</v>
      </c>
      <c r="I242" s="1">
        <v>2.47467E-2</v>
      </c>
    </row>
    <row r="243" spans="1:9" x14ac:dyDescent="0.35">
      <c r="A243" s="1" t="s">
        <v>348</v>
      </c>
      <c r="B243" s="1">
        <v>1926</v>
      </c>
      <c r="C243" s="1">
        <v>-0.4904097</v>
      </c>
      <c r="D243" s="1">
        <v>-0.61879340000000005</v>
      </c>
      <c r="E243" s="1">
        <v>-0.73840550000000005</v>
      </c>
      <c r="F243" s="1">
        <v>-0.37956909999999999</v>
      </c>
      <c r="G243" s="1"/>
      <c r="H243" s="1">
        <v>-0.40794459999999999</v>
      </c>
      <c r="I243" s="1">
        <v>2.4633499999999999E-2</v>
      </c>
    </row>
    <row r="244" spans="1:9" x14ac:dyDescent="0.35">
      <c r="A244" s="1" t="s">
        <v>348</v>
      </c>
      <c r="B244" s="1">
        <v>1927</v>
      </c>
      <c r="C244" s="1">
        <v>-0.2169952</v>
      </c>
      <c r="D244" s="1">
        <v>-0.59984660000000001</v>
      </c>
      <c r="E244" s="1">
        <v>-0.87627359999999999</v>
      </c>
      <c r="F244" s="1">
        <v>-4.6992600000000002E-2</v>
      </c>
      <c r="G244" s="1"/>
      <c r="H244" s="1">
        <v>-0.41001939999999998</v>
      </c>
      <c r="I244" s="1">
        <v>2.4552500000000001E-2</v>
      </c>
    </row>
    <row r="245" spans="1:9" x14ac:dyDescent="0.35">
      <c r="A245" s="1" t="s">
        <v>348</v>
      </c>
      <c r="B245" s="1">
        <v>1928</v>
      </c>
      <c r="C245" s="1">
        <v>-0.38318039999999998</v>
      </c>
      <c r="D245" s="1">
        <v>-0.65222199999999997</v>
      </c>
      <c r="E245" s="1">
        <v>-0.92398119999999995</v>
      </c>
      <c r="F245" s="1">
        <v>-0.2445833</v>
      </c>
      <c r="G245" s="1"/>
      <c r="H245" s="1">
        <v>-0.411638</v>
      </c>
      <c r="I245" s="1">
        <v>2.4489500000000001E-2</v>
      </c>
    </row>
    <row r="246" spans="1:9" x14ac:dyDescent="0.35">
      <c r="A246" s="1" t="s">
        <v>348</v>
      </c>
      <c r="B246" s="1">
        <v>1929</v>
      </c>
      <c r="C246" s="1">
        <v>-0.55458589999999997</v>
      </c>
      <c r="D246" s="1">
        <v>-0.75942030000000005</v>
      </c>
      <c r="E246" s="1">
        <v>-1.0381069999999999</v>
      </c>
      <c r="F246" s="1">
        <v>-0.34139079999999999</v>
      </c>
      <c r="G246" s="1"/>
      <c r="H246" s="1">
        <v>-0.412796</v>
      </c>
      <c r="I246" s="1">
        <v>2.4433300000000002E-2</v>
      </c>
    </row>
    <row r="247" spans="1:9" x14ac:dyDescent="0.35">
      <c r="A247" s="1" t="s">
        <v>348</v>
      </c>
      <c r="B247" s="1">
        <v>1930</v>
      </c>
      <c r="C247" s="1">
        <v>-0.43723780000000001</v>
      </c>
      <c r="D247" s="1">
        <v>-0.63483560000000006</v>
      </c>
      <c r="E247" s="1">
        <v>-0.774976</v>
      </c>
      <c r="F247" s="1">
        <v>-0.21441470000000001</v>
      </c>
      <c r="G247" s="1"/>
      <c r="H247" s="1">
        <v>-0.4134893</v>
      </c>
      <c r="I247" s="1">
        <v>2.4374400000000001E-2</v>
      </c>
    </row>
    <row r="248" spans="1:9" x14ac:dyDescent="0.35">
      <c r="A248" s="1" t="s">
        <v>348</v>
      </c>
      <c r="B248" s="1">
        <v>1931</v>
      </c>
      <c r="C248" s="1">
        <v>-0.53171009999999996</v>
      </c>
      <c r="D248" s="1">
        <v>-0.74434270000000002</v>
      </c>
      <c r="E248" s="1">
        <v>-0.98919219999999997</v>
      </c>
      <c r="F248" s="1">
        <v>-0.37706830000000002</v>
      </c>
      <c r="G248" s="1"/>
      <c r="H248" s="1">
        <v>-0.41371350000000001</v>
      </c>
      <c r="I248" s="1">
        <v>2.4305500000000001E-2</v>
      </c>
    </row>
    <row r="249" spans="1:9" x14ac:dyDescent="0.35">
      <c r="A249" s="1" t="s">
        <v>348</v>
      </c>
      <c r="B249" s="1">
        <v>1932</v>
      </c>
      <c r="C249" s="1">
        <v>-0.58911849999999999</v>
      </c>
      <c r="D249" s="1">
        <v>-0.75962390000000002</v>
      </c>
      <c r="E249" s="1">
        <v>-1.0523499999999999</v>
      </c>
      <c r="F249" s="1">
        <v>-0.46689789999999998</v>
      </c>
      <c r="G249" s="1"/>
      <c r="H249" s="1">
        <v>-0.41346460000000002</v>
      </c>
      <c r="I249" s="1">
        <v>2.4221199999999998E-2</v>
      </c>
    </row>
    <row r="250" spans="1:9" x14ac:dyDescent="0.35">
      <c r="A250" s="1" t="s">
        <v>348</v>
      </c>
      <c r="B250" s="1">
        <v>1933</v>
      </c>
      <c r="C250" s="1">
        <v>-0.4124275</v>
      </c>
      <c r="D250" s="1">
        <v>-0.56331560000000003</v>
      </c>
      <c r="E250" s="1">
        <v>-0.81936810000000004</v>
      </c>
      <c r="F250" s="1">
        <v>-0.30726300000000001</v>
      </c>
      <c r="G250" s="1"/>
      <c r="H250" s="1">
        <v>-0.41273840000000001</v>
      </c>
      <c r="I250" s="1">
        <v>2.41175E-2</v>
      </c>
    </row>
    <row r="251" spans="1:9" x14ac:dyDescent="0.35">
      <c r="A251" s="1" t="s">
        <v>348</v>
      </c>
      <c r="B251" s="1">
        <v>1934</v>
      </c>
      <c r="C251" s="1">
        <v>-0.4261142</v>
      </c>
      <c r="D251" s="1">
        <v>-0.57035159999999996</v>
      </c>
      <c r="E251" s="1">
        <v>-0.66088360000000002</v>
      </c>
      <c r="F251" s="1">
        <v>-0.38928760000000001</v>
      </c>
      <c r="G251" s="1"/>
      <c r="H251" s="1">
        <v>-0.41153070000000003</v>
      </c>
      <c r="I251" s="1">
        <v>2.3992099999999999E-2</v>
      </c>
    </row>
    <row r="252" spans="1:9" x14ac:dyDescent="0.35">
      <c r="A252" s="1" t="s">
        <v>348</v>
      </c>
      <c r="B252" s="1">
        <v>1935</v>
      </c>
      <c r="C252" s="1">
        <v>-0.34889239999999999</v>
      </c>
      <c r="D252" s="1">
        <v>-0.66398579999999996</v>
      </c>
      <c r="E252" s="1">
        <v>-0.81733120000000004</v>
      </c>
      <c r="F252" s="1">
        <v>-5.0604000000000003E-2</v>
      </c>
      <c r="G252" s="1"/>
      <c r="H252" s="1">
        <v>-0.40983750000000002</v>
      </c>
      <c r="I252" s="1">
        <v>2.38436E-2</v>
      </c>
    </row>
    <row r="253" spans="1:9" x14ac:dyDescent="0.35">
      <c r="A253" s="1" t="s">
        <v>348</v>
      </c>
      <c r="B253" s="1">
        <v>1936</v>
      </c>
      <c r="C253" s="1">
        <v>-0.2588182</v>
      </c>
      <c r="D253" s="1">
        <v>-0.66210380000000002</v>
      </c>
      <c r="E253" s="1">
        <v>-0.83772809999999998</v>
      </c>
      <c r="F253" s="1">
        <v>-0.13523070000000001</v>
      </c>
      <c r="G253" s="1"/>
      <c r="H253" s="1">
        <v>-0.40765469999999998</v>
      </c>
      <c r="I253" s="1">
        <v>2.36718E-2</v>
      </c>
    </row>
    <row r="254" spans="1:9" x14ac:dyDescent="0.35">
      <c r="A254" s="1" t="s">
        <v>348</v>
      </c>
      <c r="B254" s="1">
        <v>1937</v>
      </c>
      <c r="C254" s="1">
        <v>-0.53802810000000001</v>
      </c>
      <c r="D254" s="1">
        <v>-0.85544880000000001</v>
      </c>
      <c r="E254" s="1">
        <v>-1.040611</v>
      </c>
      <c r="F254" s="1">
        <v>-0.1148005</v>
      </c>
      <c r="G254" s="1"/>
      <c r="H254" s="1">
        <v>-0.40497840000000002</v>
      </c>
      <c r="I254" s="1">
        <v>2.3477499999999998E-2</v>
      </c>
    </row>
    <row r="255" spans="1:9" x14ac:dyDescent="0.35">
      <c r="A255" s="1" t="s">
        <v>348</v>
      </c>
      <c r="B255" s="1">
        <v>1938</v>
      </c>
      <c r="C255" s="1">
        <v>-0.25617420000000002</v>
      </c>
      <c r="D255" s="1">
        <v>-0.54547330000000005</v>
      </c>
      <c r="E255" s="1">
        <v>-0.67565779999999998</v>
      </c>
      <c r="F255" s="1">
        <v>-2.4735E-2</v>
      </c>
      <c r="G255" s="1"/>
      <c r="H255" s="1">
        <v>-0.4018043</v>
      </c>
      <c r="I255" s="1">
        <v>2.3262100000000001E-2</v>
      </c>
    </row>
    <row r="256" spans="1:9" x14ac:dyDescent="0.35">
      <c r="A256" s="1" t="s">
        <v>348</v>
      </c>
      <c r="B256" s="1">
        <v>1939</v>
      </c>
      <c r="C256" s="1">
        <v>-0.4320273</v>
      </c>
      <c r="D256" s="1">
        <v>-0.61511689999999997</v>
      </c>
      <c r="E256" s="1">
        <v>-0.93632680000000001</v>
      </c>
      <c r="F256" s="1">
        <v>2.7302900000000001E-2</v>
      </c>
      <c r="G256" s="1"/>
      <c r="H256" s="1">
        <v>-0.3981287</v>
      </c>
      <c r="I256" s="1">
        <v>2.3027700000000002E-2</v>
      </c>
    </row>
    <row r="257" spans="1:9" x14ac:dyDescent="0.35">
      <c r="A257" s="1" t="s">
        <v>348</v>
      </c>
      <c r="B257" s="1">
        <v>1940</v>
      </c>
      <c r="C257" s="1">
        <v>-0.4736107</v>
      </c>
      <c r="D257" s="1">
        <v>-0.61969180000000001</v>
      </c>
      <c r="E257" s="1">
        <v>-0.92723129999999998</v>
      </c>
      <c r="F257" s="1">
        <v>-0.3121525</v>
      </c>
      <c r="G257" s="1"/>
      <c r="H257" s="1">
        <v>-0.39394750000000001</v>
      </c>
      <c r="I257" s="1">
        <v>2.2777100000000002E-2</v>
      </c>
    </row>
    <row r="258" spans="1:9" x14ac:dyDescent="0.35">
      <c r="A258" s="1" t="s">
        <v>348</v>
      </c>
      <c r="B258" s="1">
        <v>1941</v>
      </c>
      <c r="C258" s="1">
        <v>-0.24207680000000001</v>
      </c>
      <c r="D258" s="1">
        <v>-0.62596079999999998</v>
      </c>
      <c r="E258" s="1">
        <v>-1.025936</v>
      </c>
      <c r="F258" s="1">
        <v>-2.5998400000000001E-2</v>
      </c>
      <c r="G258" s="1"/>
      <c r="H258" s="1">
        <v>-0.38925670000000001</v>
      </c>
      <c r="I258" s="1">
        <v>2.2513499999999999E-2</v>
      </c>
    </row>
    <row r="259" spans="1:9" x14ac:dyDescent="0.35">
      <c r="A259" s="1" t="s">
        <v>348</v>
      </c>
      <c r="B259" s="1">
        <v>1942</v>
      </c>
      <c r="C259" s="1">
        <v>-0.33988699999999999</v>
      </c>
      <c r="D259" s="1">
        <v>-0.47733409999999998</v>
      </c>
      <c r="E259" s="1">
        <v>-0.81113409999999997</v>
      </c>
      <c r="F259" s="1">
        <v>-0.14353399999999999</v>
      </c>
      <c r="G259" s="1"/>
      <c r="H259" s="1">
        <v>-0.38405260000000002</v>
      </c>
      <c r="I259" s="1">
        <v>2.22405E-2</v>
      </c>
    </row>
    <row r="260" spans="1:9" x14ac:dyDescent="0.35">
      <c r="A260" s="1" t="s">
        <v>348</v>
      </c>
      <c r="B260" s="1">
        <v>1943</v>
      </c>
      <c r="C260" s="1">
        <v>-0.1158894</v>
      </c>
      <c r="D260" s="1">
        <v>-0.42990679999999998</v>
      </c>
      <c r="E260" s="1">
        <v>-0.70997639999999995</v>
      </c>
      <c r="F260" s="1">
        <v>0.1302324</v>
      </c>
      <c r="G260" s="1"/>
      <c r="H260" s="1">
        <v>-0.37833119999999998</v>
      </c>
      <c r="I260" s="1">
        <v>2.1961999999999999E-2</v>
      </c>
    </row>
    <row r="261" spans="1:9" x14ac:dyDescent="0.35">
      <c r="A261" s="1" t="s">
        <v>348</v>
      </c>
      <c r="B261" s="1">
        <v>1944</v>
      </c>
      <c r="C261" s="1">
        <v>-5.7419499999999998E-2</v>
      </c>
      <c r="D261" s="1">
        <v>-0.3631471</v>
      </c>
      <c r="E261" s="1">
        <v>-0.96504829999999997</v>
      </c>
      <c r="F261" s="1">
        <v>0.43938769999999999</v>
      </c>
      <c r="G261" s="1"/>
      <c r="H261" s="1">
        <v>-0.37208859999999999</v>
      </c>
      <c r="I261" s="1">
        <v>2.1682400000000001E-2</v>
      </c>
    </row>
    <row r="262" spans="1:9" x14ac:dyDescent="0.35">
      <c r="A262" s="1" t="s">
        <v>348</v>
      </c>
      <c r="B262" s="1">
        <v>1945</v>
      </c>
      <c r="C262" s="1">
        <v>0.14066480000000001</v>
      </c>
      <c r="D262" s="1">
        <v>-0.12371210000000001</v>
      </c>
      <c r="E262" s="1">
        <v>-0.5407189</v>
      </c>
      <c r="F262" s="1">
        <v>0.43229709999999999</v>
      </c>
      <c r="G262" s="1"/>
      <c r="H262" s="1">
        <v>-0.36532110000000001</v>
      </c>
      <c r="I262" s="1">
        <v>2.1405799999999999E-2</v>
      </c>
    </row>
    <row r="263" spans="1:9" x14ac:dyDescent="0.35">
      <c r="A263" s="1" t="s">
        <v>348</v>
      </c>
      <c r="B263" s="1">
        <v>1946</v>
      </c>
      <c r="C263" s="1">
        <v>6.9909999999999998E-3</v>
      </c>
      <c r="D263" s="1">
        <v>-0.132828</v>
      </c>
      <c r="E263" s="1">
        <v>-0.44173059999999997</v>
      </c>
      <c r="F263" s="1">
        <v>0.33052579999999998</v>
      </c>
      <c r="G263" s="1"/>
      <c r="H263" s="1">
        <v>-0.35802489999999998</v>
      </c>
      <c r="I263" s="1">
        <v>2.1136800000000001E-2</v>
      </c>
    </row>
    <row r="264" spans="1:9" x14ac:dyDescent="0.35">
      <c r="A264" s="1" t="s">
        <v>348</v>
      </c>
      <c r="B264" s="1">
        <v>1947</v>
      </c>
      <c r="C264" s="1">
        <v>3.5484000000000002E-3</v>
      </c>
      <c r="D264" s="1">
        <v>-0.29097010000000001</v>
      </c>
      <c r="E264" s="1">
        <v>-0.82323250000000003</v>
      </c>
      <c r="F264" s="1">
        <v>0.50742339999999997</v>
      </c>
      <c r="G264" s="1"/>
      <c r="H264" s="1">
        <v>-0.35019610000000001</v>
      </c>
      <c r="I264" s="1">
        <v>2.08798E-2</v>
      </c>
    </row>
    <row r="265" spans="1:9" x14ac:dyDescent="0.35">
      <c r="A265" s="1" t="s">
        <v>348</v>
      </c>
      <c r="B265" s="1">
        <v>1948</v>
      </c>
      <c r="C265" s="1">
        <v>-0.13788929999999999</v>
      </c>
      <c r="D265" s="1">
        <v>-0.41699059999999999</v>
      </c>
      <c r="E265" s="1">
        <v>-0.91538569999999997</v>
      </c>
      <c r="F265" s="1">
        <v>0.24753620000000001</v>
      </c>
      <c r="G265" s="1"/>
      <c r="H265" s="1">
        <v>-0.341831</v>
      </c>
      <c r="I265" s="1">
        <v>2.0639100000000001E-2</v>
      </c>
    </row>
    <row r="266" spans="1:9" x14ac:dyDescent="0.35">
      <c r="A266" s="1" t="s">
        <v>348</v>
      </c>
      <c r="B266" s="1">
        <v>1949</v>
      </c>
      <c r="C266" s="1">
        <v>-0.19240479999999999</v>
      </c>
      <c r="D266" s="1">
        <v>-0.30209350000000001</v>
      </c>
      <c r="E266" s="1">
        <v>-0.75163729999999995</v>
      </c>
      <c r="F266" s="1">
        <v>0.41717660000000001</v>
      </c>
      <c r="G266" s="1"/>
      <c r="H266" s="1">
        <v>-0.3329259</v>
      </c>
      <c r="I266" s="1">
        <v>2.0418800000000001E-2</v>
      </c>
    </row>
    <row r="267" spans="1:9" x14ac:dyDescent="0.35">
      <c r="A267" s="1" t="s">
        <v>348</v>
      </c>
      <c r="B267" s="1">
        <v>1950</v>
      </c>
      <c r="C267" s="1">
        <v>-0.20886070000000001</v>
      </c>
      <c r="D267" s="1">
        <v>-0.41772140000000002</v>
      </c>
      <c r="E267" s="1">
        <v>-0.88883579999999995</v>
      </c>
      <c r="F267" s="1">
        <v>0.28895019999999999</v>
      </c>
      <c r="G267" s="1"/>
      <c r="H267" s="1">
        <v>-0.32347710000000002</v>
      </c>
      <c r="I267" s="1">
        <v>2.02227E-2</v>
      </c>
    </row>
    <row r="268" spans="1:9" x14ac:dyDescent="0.35">
      <c r="A268" s="1" t="s">
        <v>348</v>
      </c>
      <c r="B268" s="1">
        <v>1951</v>
      </c>
      <c r="C268" s="1">
        <v>-0.107253</v>
      </c>
      <c r="D268" s="1">
        <v>-0.16021750000000001</v>
      </c>
      <c r="E268" s="1">
        <v>-0.68986199999999998</v>
      </c>
      <c r="F268" s="1">
        <v>0.36942700000000001</v>
      </c>
      <c r="G268" s="1"/>
      <c r="H268" s="1">
        <v>-0.31348100000000001</v>
      </c>
      <c r="I268" s="1">
        <v>2.0054300000000001E-2</v>
      </c>
    </row>
    <row r="269" spans="1:9" x14ac:dyDescent="0.35">
      <c r="A269" s="1" t="s">
        <v>348</v>
      </c>
      <c r="B269" s="1">
        <v>1952</v>
      </c>
      <c r="C269" s="1">
        <v>-0.19542580000000001</v>
      </c>
      <c r="D269" s="1">
        <v>-0.20753189999999999</v>
      </c>
      <c r="E269" s="1">
        <v>-0.89930489999999996</v>
      </c>
      <c r="F269" s="1">
        <v>0.31129790000000002</v>
      </c>
      <c r="G269" s="1"/>
      <c r="H269" s="1">
        <v>-0.30293389999999998</v>
      </c>
      <c r="I269" s="1">
        <v>1.9916199999999998E-2</v>
      </c>
    </row>
    <row r="270" spans="1:9" x14ac:dyDescent="0.35">
      <c r="A270" s="1" t="s">
        <v>348</v>
      </c>
      <c r="B270" s="1">
        <v>1953</v>
      </c>
      <c r="C270" s="1">
        <v>-0.33874840000000001</v>
      </c>
      <c r="D270" s="1">
        <v>-0.54311719999999997</v>
      </c>
      <c r="E270" s="1">
        <v>-0.75308529999999996</v>
      </c>
      <c r="F270" s="1">
        <v>1.6797400000000001E-2</v>
      </c>
      <c r="G270" s="1"/>
      <c r="H270" s="1">
        <v>-0.29183209999999998</v>
      </c>
      <c r="I270" s="1">
        <v>1.9810600000000001E-2</v>
      </c>
    </row>
    <row r="271" spans="1:9" x14ac:dyDescent="0.35">
      <c r="A271" s="1" t="s">
        <v>348</v>
      </c>
      <c r="B271" s="1">
        <v>1954</v>
      </c>
      <c r="C271" s="1">
        <v>-0.2847211</v>
      </c>
      <c r="D271" s="1">
        <v>-0.39551219999999998</v>
      </c>
      <c r="E271" s="1">
        <v>-0.63377260000000002</v>
      </c>
      <c r="F271" s="1">
        <v>-3.8121599999999999E-2</v>
      </c>
      <c r="G271" s="1"/>
      <c r="H271" s="1">
        <v>-0.28017219999999998</v>
      </c>
      <c r="I271" s="1">
        <v>1.9739199999999998E-2</v>
      </c>
    </row>
    <row r="272" spans="1:9" x14ac:dyDescent="0.35">
      <c r="A272" s="1" t="s">
        <v>348</v>
      </c>
      <c r="B272" s="1">
        <v>1956</v>
      </c>
      <c r="C272" s="1">
        <v>1.7148299999999998E-2</v>
      </c>
      <c r="D272" s="1">
        <v>0.52220909999999998</v>
      </c>
      <c r="E272" s="1">
        <v>-0.36572209999999999</v>
      </c>
      <c r="F272" s="1">
        <v>0.52220909999999998</v>
      </c>
      <c r="G272" s="1"/>
      <c r="H272" s="1">
        <v>-0.25516329999999998</v>
      </c>
      <c r="I272" s="1">
        <v>1.97004E-2</v>
      </c>
    </row>
    <row r="273" spans="1:9" x14ac:dyDescent="0.35">
      <c r="A273" s="1" t="s">
        <v>348</v>
      </c>
      <c r="B273" s="1">
        <v>1957</v>
      </c>
      <c r="C273" s="1">
        <v>-0.36460019999999999</v>
      </c>
      <c r="D273" s="1">
        <v>-0.33608860000000002</v>
      </c>
      <c r="E273" s="1">
        <v>-0.71690120000000002</v>
      </c>
      <c r="F273" s="1">
        <v>0.23513020000000001</v>
      </c>
      <c r="G273" s="1"/>
      <c r="H273" s="1">
        <v>-0.24180740000000001</v>
      </c>
      <c r="I273" s="1">
        <v>1.9732199999999998E-2</v>
      </c>
    </row>
    <row r="274" spans="1:9" x14ac:dyDescent="0.35">
      <c r="A274" s="1" t="s">
        <v>348</v>
      </c>
      <c r="B274" s="1">
        <v>1958</v>
      </c>
      <c r="C274" s="1">
        <v>-4.2723999999999998E-2</v>
      </c>
      <c r="D274" s="1">
        <v>-3.0268000000000001E-3</v>
      </c>
      <c r="E274" s="1">
        <v>-0.73744949999999998</v>
      </c>
      <c r="F274" s="1">
        <v>0.59786459999999997</v>
      </c>
      <c r="G274" s="1"/>
      <c r="H274" s="1">
        <v>-0.2278791</v>
      </c>
      <c r="I274" s="1">
        <v>1.9796100000000001E-2</v>
      </c>
    </row>
    <row r="275" spans="1:9" x14ac:dyDescent="0.35">
      <c r="A275" s="1" t="s">
        <v>348</v>
      </c>
      <c r="B275" s="1">
        <v>1959</v>
      </c>
      <c r="C275" s="1">
        <v>-0.2447473</v>
      </c>
      <c r="D275" s="1">
        <v>-0.1852434</v>
      </c>
      <c r="E275" s="1">
        <v>-0.9494243</v>
      </c>
      <c r="F275" s="1">
        <v>0.33394289999999999</v>
      </c>
      <c r="G275" s="1"/>
      <c r="H275" s="1">
        <v>-0.21337500000000001</v>
      </c>
      <c r="I275" s="1">
        <v>1.9889799999999999E-2</v>
      </c>
    </row>
    <row r="276" spans="1:9" x14ac:dyDescent="0.35">
      <c r="A276" s="1" t="s">
        <v>348</v>
      </c>
      <c r="B276" s="1">
        <v>1960</v>
      </c>
      <c r="C276" s="1">
        <v>-0.4815294</v>
      </c>
      <c r="D276" s="1">
        <v>-0.66025800000000001</v>
      </c>
      <c r="E276" s="1">
        <v>-1.164226</v>
      </c>
      <c r="F276" s="1">
        <v>8.9725399999999997E-2</v>
      </c>
      <c r="G276" s="1"/>
      <c r="H276" s="1">
        <v>-0.19829160000000001</v>
      </c>
      <c r="I276" s="1">
        <v>2.0010199999999999E-2</v>
      </c>
    </row>
    <row r="277" spans="1:9" x14ac:dyDescent="0.35">
      <c r="A277" s="1" t="s">
        <v>348</v>
      </c>
      <c r="B277" s="1">
        <v>1961</v>
      </c>
      <c r="C277" s="1">
        <v>-0.4684584</v>
      </c>
      <c r="D277" s="1">
        <v>-0.33654260000000003</v>
      </c>
      <c r="E277" s="1">
        <v>-1.386206</v>
      </c>
      <c r="F277" s="1">
        <v>0.30570779999999997</v>
      </c>
      <c r="G277" s="1"/>
      <c r="H277" s="1">
        <v>-0.1826255</v>
      </c>
      <c r="I277" s="1">
        <v>2.0153899999999999E-2</v>
      </c>
    </row>
    <row r="278" spans="1:9" x14ac:dyDescent="0.35">
      <c r="A278" s="1" t="s">
        <v>348</v>
      </c>
      <c r="B278" s="1">
        <v>1962</v>
      </c>
      <c r="C278" s="1">
        <v>-0.20716979999999999</v>
      </c>
      <c r="D278" s="1">
        <v>-0.2231215</v>
      </c>
      <c r="E278" s="1">
        <v>-0.73271909999999996</v>
      </c>
      <c r="F278" s="1">
        <v>0.45447710000000002</v>
      </c>
      <c r="G278" s="1"/>
      <c r="H278" s="1">
        <v>-0.1663734</v>
      </c>
      <c r="I278" s="1">
        <v>2.0316899999999999E-2</v>
      </c>
    </row>
    <row r="279" spans="1:9" x14ac:dyDescent="0.35">
      <c r="A279" s="1" t="s">
        <v>348</v>
      </c>
      <c r="B279" s="1">
        <v>1963</v>
      </c>
      <c r="C279" s="1">
        <v>-0.15576880000000001</v>
      </c>
      <c r="D279" s="1">
        <v>-6.5613599999999994E-2</v>
      </c>
      <c r="E279" s="1">
        <v>-0.71847510000000003</v>
      </c>
      <c r="F279" s="1">
        <v>0.38903070000000001</v>
      </c>
      <c r="G279" s="1"/>
      <c r="H279" s="1">
        <v>-0.14953179999999999</v>
      </c>
      <c r="I279" s="1">
        <v>2.0494700000000001E-2</v>
      </c>
    </row>
    <row r="280" spans="1:9" x14ac:dyDescent="0.35">
      <c r="A280" s="1" t="s">
        <v>348</v>
      </c>
      <c r="B280" s="1">
        <v>1964</v>
      </c>
      <c r="C280" s="1">
        <v>-0.57057959999999996</v>
      </c>
      <c r="D280" s="1">
        <v>-0.68452840000000004</v>
      </c>
      <c r="E280" s="1">
        <v>-1.4270320000000001</v>
      </c>
      <c r="F280" s="1">
        <v>0.13913819999999999</v>
      </c>
      <c r="G280" s="1"/>
      <c r="H280" s="1">
        <v>-0.1320974</v>
      </c>
      <c r="I280" s="1">
        <v>2.0683E-2</v>
      </c>
    </row>
    <row r="281" spans="1:9" x14ac:dyDescent="0.35">
      <c r="A281" s="1" t="s">
        <v>348</v>
      </c>
      <c r="B281" s="1">
        <v>1965</v>
      </c>
      <c r="C281" s="1">
        <v>-0.1545675</v>
      </c>
      <c r="D281" s="1">
        <v>-0.1020605</v>
      </c>
      <c r="E281" s="1">
        <v>-0.93396349999999995</v>
      </c>
      <c r="F281" s="1">
        <v>0.52408980000000005</v>
      </c>
      <c r="G281" s="1"/>
      <c r="H281" s="1">
        <v>-0.1140669</v>
      </c>
      <c r="I281" s="1">
        <v>2.0877099999999999E-2</v>
      </c>
    </row>
    <row r="282" spans="1:9" x14ac:dyDescent="0.35">
      <c r="A282" s="1" t="s">
        <v>348</v>
      </c>
      <c r="B282" s="1">
        <v>1966</v>
      </c>
      <c r="C282" s="1">
        <v>-2.5745400000000002E-2</v>
      </c>
      <c r="D282" s="1">
        <v>-1.2700599999999999E-2</v>
      </c>
      <c r="E282" s="1">
        <v>-0.75539140000000005</v>
      </c>
      <c r="F282" s="1">
        <v>0.60292760000000001</v>
      </c>
      <c r="G282" s="1"/>
      <c r="H282" s="1">
        <v>-9.5436900000000005E-2</v>
      </c>
      <c r="I282" s="1">
        <v>2.1072199999999999E-2</v>
      </c>
    </row>
    <row r="283" spans="1:9" x14ac:dyDescent="0.35">
      <c r="A283" s="1" t="s">
        <v>348</v>
      </c>
      <c r="B283" s="1">
        <v>1967</v>
      </c>
      <c r="C283" s="1">
        <v>-0.2123321</v>
      </c>
      <c r="D283" s="1">
        <v>-0.26295429999999997</v>
      </c>
      <c r="E283" s="1">
        <v>-0.69063330000000001</v>
      </c>
      <c r="F283" s="1">
        <v>0.15773709999999999</v>
      </c>
      <c r="G283" s="1"/>
      <c r="H283" s="1">
        <v>-7.6204300000000003E-2</v>
      </c>
      <c r="I283" s="1">
        <v>2.1263799999999999E-2</v>
      </c>
    </row>
    <row r="284" spans="1:9" x14ac:dyDescent="0.35">
      <c r="A284" s="1" t="s">
        <v>348</v>
      </c>
      <c r="B284" s="1">
        <v>1968</v>
      </c>
      <c r="C284" s="1">
        <v>-0.39785720000000002</v>
      </c>
      <c r="D284" s="1">
        <v>-0.56317450000000002</v>
      </c>
      <c r="E284" s="1">
        <v>-1.024834</v>
      </c>
      <c r="F284" s="1">
        <v>9.9156999999999995E-3</v>
      </c>
      <c r="G284" s="1"/>
      <c r="H284" s="1">
        <v>-5.6365600000000002E-2</v>
      </c>
      <c r="I284" s="1">
        <v>2.1447399999999998E-2</v>
      </c>
    </row>
    <row r="285" spans="1:9" x14ac:dyDescent="0.35">
      <c r="A285" s="1" t="s">
        <v>348</v>
      </c>
      <c r="B285" s="1">
        <v>1969</v>
      </c>
      <c r="C285" s="1">
        <v>0.1216074</v>
      </c>
      <c r="D285" s="1">
        <v>0.19434979999999999</v>
      </c>
      <c r="E285" s="1">
        <v>-0.72984919999999998</v>
      </c>
      <c r="F285" s="1">
        <v>0.71950009999999998</v>
      </c>
      <c r="G285" s="1"/>
      <c r="H285" s="1">
        <v>-3.59178E-2</v>
      </c>
      <c r="I285" s="1">
        <v>2.1618700000000001E-2</v>
      </c>
    </row>
    <row r="286" spans="1:9" x14ac:dyDescent="0.35">
      <c r="A286" s="1" t="s">
        <v>348</v>
      </c>
      <c r="B286" s="1">
        <v>1970</v>
      </c>
      <c r="C286" s="1">
        <v>-0.16867940000000001</v>
      </c>
      <c r="D286" s="1">
        <v>-0.2117309</v>
      </c>
      <c r="E286" s="1">
        <v>-0.92952069999999998</v>
      </c>
      <c r="F286" s="1">
        <v>0.43946809999999997</v>
      </c>
      <c r="G286" s="1"/>
      <c r="H286" s="1">
        <v>-1.4857499999999999E-2</v>
      </c>
      <c r="I286" s="1">
        <v>2.17737E-2</v>
      </c>
    </row>
    <row r="287" spans="1:9" x14ac:dyDescent="0.35">
      <c r="A287" s="1" t="s">
        <v>348</v>
      </c>
      <c r="B287" s="1">
        <v>1971</v>
      </c>
      <c r="C287" s="1">
        <v>-0.20943139999999999</v>
      </c>
      <c r="D287" s="1">
        <v>-0.3397403</v>
      </c>
      <c r="E287" s="1">
        <v>-0.91692200000000001</v>
      </c>
      <c r="F287" s="1">
        <v>0.4064546</v>
      </c>
      <c r="G287" s="1"/>
      <c r="H287" s="1">
        <v>6.8183000000000002E-3</v>
      </c>
      <c r="I287" s="1">
        <v>2.1908799999999999E-2</v>
      </c>
    </row>
    <row r="288" spans="1:9" x14ac:dyDescent="0.35">
      <c r="A288" s="1" t="s">
        <v>348</v>
      </c>
      <c r="B288" s="1">
        <v>1972</v>
      </c>
      <c r="C288" s="1">
        <v>-0.214089</v>
      </c>
      <c r="D288" s="1">
        <v>-0.27742869999999997</v>
      </c>
      <c r="E288" s="1">
        <v>-1.018796</v>
      </c>
      <c r="F288" s="1">
        <v>0.41094269999999999</v>
      </c>
      <c r="G288" s="1"/>
      <c r="H288" s="1">
        <v>2.9112900000000001E-2</v>
      </c>
      <c r="I288" s="1">
        <v>2.20208E-2</v>
      </c>
    </row>
    <row r="289" spans="1:9" x14ac:dyDescent="0.35">
      <c r="A289" s="1" t="s">
        <v>348</v>
      </c>
      <c r="B289" s="1">
        <v>1973</v>
      </c>
      <c r="C289" s="1">
        <v>-0.12801360000000001</v>
      </c>
      <c r="D289" s="1">
        <v>-8.8759500000000005E-2</v>
      </c>
      <c r="E289" s="1">
        <v>-0.81046629999999997</v>
      </c>
      <c r="F289" s="1">
        <v>0.3914589</v>
      </c>
      <c r="G289" s="1"/>
      <c r="H289" s="1">
        <v>5.2029300000000001E-2</v>
      </c>
      <c r="I289" s="1">
        <v>2.2106799999999999E-2</v>
      </c>
    </row>
    <row r="290" spans="1:9" x14ac:dyDescent="0.35">
      <c r="A290" s="1" t="s">
        <v>348</v>
      </c>
      <c r="B290" s="1">
        <v>1974</v>
      </c>
      <c r="C290" s="1">
        <v>-0.1165223</v>
      </c>
      <c r="D290" s="1">
        <v>-0.3273104</v>
      </c>
      <c r="E290" s="1">
        <v>-1.221482</v>
      </c>
      <c r="F290" s="1">
        <v>0.77895550000000002</v>
      </c>
      <c r="G290" s="1"/>
      <c r="H290" s="1">
        <v>7.5570799999999994E-2</v>
      </c>
      <c r="I290" s="1">
        <v>2.21646E-2</v>
      </c>
    </row>
    <row r="291" spans="1:9" x14ac:dyDescent="0.35">
      <c r="A291" s="1" t="s">
        <v>348</v>
      </c>
      <c r="B291" s="1">
        <v>1975</v>
      </c>
      <c r="C291" s="1">
        <v>-1.9752499999999999E-2</v>
      </c>
      <c r="D291" s="1">
        <v>-9.8352499999999995E-2</v>
      </c>
      <c r="E291" s="1">
        <v>-0.81332780000000005</v>
      </c>
      <c r="F291" s="1">
        <v>0.39909430000000001</v>
      </c>
      <c r="G291" s="1"/>
      <c r="H291" s="1">
        <v>9.9740400000000007E-2</v>
      </c>
      <c r="I291" s="1">
        <v>2.21926E-2</v>
      </c>
    </row>
    <row r="292" spans="1:9" x14ac:dyDescent="0.35">
      <c r="A292" s="1" t="s">
        <v>348</v>
      </c>
      <c r="B292" s="1">
        <v>1976</v>
      </c>
      <c r="C292" s="1">
        <v>-2.1892399999999999E-2</v>
      </c>
      <c r="D292" s="1">
        <v>-7.6585600000000004E-2</v>
      </c>
      <c r="E292" s="1">
        <v>-0.91296980000000005</v>
      </c>
      <c r="F292" s="1">
        <v>0.52314530000000004</v>
      </c>
      <c r="G292" s="1"/>
      <c r="H292" s="1">
        <v>0.1245412</v>
      </c>
      <c r="I292" s="1">
        <v>2.2189899999999999E-2</v>
      </c>
    </row>
    <row r="293" spans="1:9" x14ac:dyDescent="0.35">
      <c r="A293" s="1" t="s">
        <v>348</v>
      </c>
      <c r="B293" s="1">
        <v>1977</v>
      </c>
      <c r="C293" s="1">
        <v>-1.7005200000000002E-2</v>
      </c>
      <c r="D293" s="1">
        <v>3.3468999999999999E-3</v>
      </c>
      <c r="E293" s="1">
        <v>-0.72095679999999995</v>
      </c>
      <c r="F293" s="1">
        <v>0.60192869999999998</v>
      </c>
      <c r="G293" s="1"/>
      <c r="H293" s="1">
        <v>0.1499762</v>
      </c>
      <c r="I293" s="1">
        <v>2.2156499999999999E-2</v>
      </c>
    </row>
    <row r="294" spans="1:9" x14ac:dyDescent="0.35">
      <c r="A294" s="1" t="s">
        <v>348</v>
      </c>
      <c r="B294" s="1">
        <v>1978</v>
      </c>
      <c r="C294" s="1">
        <v>-0.28483779999999997</v>
      </c>
      <c r="D294" s="1">
        <v>-0.52532760000000001</v>
      </c>
      <c r="E294" s="1">
        <v>-0.944214</v>
      </c>
      <c r="F294" s="1">
        <v>0.2316761</v>
      </c>
      <c r="G294" s="1"/>
      <c r="H294" s="1">
        <v>0.17604839999999999</v>
      </c>
      <c r="I294" s="1">
        <v>2.20932E-2</v>
      </c>
    </row>
    <row r="295" spans="1:9" x14ac:dyDescent="0.35">
      <c r="A295" s="1" t="s">
        <v>348</v>
      </c>
      <c r="B295" s="1">
        <v>1979</v>
      </c>
      <c r="C295" s="1">
        <v>-0.22835349999999999</v>
      </c>
      <c r="D295" s="1">
        <v>-0.34268369999999998</v>
      </c>
      <c r="E295" s="1">
        <v>-0.79082649999999999</v>
      </c>
      <c r="F295" s="1">
        <v>0.36494670000000001</v>
      </c>
      <c r="G295" s="1"/>
      <c r="H295" s="1">
        <v>0.20276089999999999</v>
      </c>
      <c r="I295" s="1">
        <v>2.20021E-2</v>
      </c>
    </row>
    <row r="296" spans="1:9" x14ac:dyDescent="0.35">
      <c r="A296" s="1" t="s">
        <v>348</v>
      </c>
      <c r="B296" s="1">
        <v>1980</v>
      </c>
      <c r="C296" s="1">
        <v>-0.13651859999999999</v>
      </c>
      <c r="D296" s="1">
        <v>-0.27996500000000002</v>
      </c>
      <c r="E296" s="1">
        <v>-0.91291920000000004</v>
      </c>
      <c r="F296" s="1">
        <v>0.56838010000000005</v>
      </c>
      <c r="G296" s="1"/>
      <c r="H296" s="1">
        <v>0.23011670000000001</v>
      </c>
      <c r="I296" s="1">
        <v>2.1886599999999999E-2</v>
      </c>
    </row>
    <row r="297" spans="1:9" x14ac:dyDescent="0.35">
      <c r="A297" s="1" t="s">
        <v>348</v>
      </c>
      <c r="B297" s="1">
        <v>1981</v>
      </c>
      <c r="C297" s="1">
        <v>-0.20160539999999999</v>
      </c>
      <c r="D297" s="1">
        <v>-0.25475619999999999</v>
      </c>
      <c r="E297" s="1">
        <v>-0.946187</v>
      </c>
      <c r="F297" s="1">
        <v>0.45511279999999998</v>
      </c>
      <c r="G297" s="1"/>
      <c r="H297" s="1">
        <v>0.25811859999999998</v>
      </c>
      <c r="I297" s="1">
        <v>2.17515E-2</v>
      </c>
    </row>
    <row r="298" spans="1:9" x14ac:dyDescent="0.35">
      <c r="A298" s="1" t="s">
        <v>348</v>
      </c>
      <c r="B298" s="1">
        <v>1982</v>
      </c>
      <c r="C298" s="1">
        <v>-0.1429753</v>
      </c>
      <c r="D298" s="1">
        <v>-0.32091380000000003</v>
      </c>
      <c r="E298" s="1">
        <v>-0.93198970000000003</v>
      </c>
      <c r="F298" s="1">
        <v>0.56175109999999995</v>
      </c>
      <c r="G298" s="1"/>
      <c r="H298" s="1">
        <v>0.28676970000000002</v>
      </c>
      <c r="I298" s="1">
        <v>2.16037E-2</v>
      </c>
    </row>
    <row r="299" spans="1:9" x14ac:dyDescent="0.35">
      <c r="A299" s="1" t="s">
        <v>348</v>
      </c>
      <c r="B299" s="1">
        <v>1983</v>
      </c>
      <c r="C299" s="1">
        <v>0.16868810000000001</v>
      </c>
      <c r="D299" s="1">
        <v>1.43103E-2</v>
      </c>
      <c r="E299" s="1">
        <v>-0.48680200000000001</v>
      </c>
      <c r="F299" s="1">
        <v>0.80066020000000004</v>
      </c>
      <c r="G299" s="1"/>
      <c r="H299" s="1">
        <v>0.31607279999999999</v>
      </c>
      <c r="I299" s="1">
        <v>2.1451700000000001E-2</v>
      </c>
    </row>
    <row r="300" spans="1:9" x14ac:dyDescent="0.35">
      <c r="A300" s="1" t="s">
        <v>348</v>
      </c>
      <c r="B300" s="1">
        <v>1984</v>
      </c>
      <c r="C300" s="1">
        <v>0.52918449999999995</v>
      </c>
      <c r="D300" s="1">
        <v>0.55425179999999996</v>
      </c>
      <c r="E300" s="1">
        <v>-0.41027609999999998</v>
      </c>
      <c r="F300" s="1">
        <v>1.326978</v>
      </c>
      <c r="G300" s="1"/>
      <c r="H300" s="1">
        <v>0.34603089999999997</v>
      </c>
      <c r="I300" s="1">
        <v>2.1306800000000001E-2</v>
      </c>
    </row>
    <row r="301" spans="1:9" x14ac:dyDescent="0.35">
      <c r="A301" s="1" t="s">
        <v>348</v>
      </c>
      <c r="B301" s="1">
        <v>1985</v>
      </c>
      <c r="C301" s="1">
        <v>0.67784719999999998</v>
      </c>
      <c r="D301" s="1">
        <v>0.44416240000000001</v>
      </c>
      <c r="E301" s="1">
        <v>-0.12314020000000001</v>
      </c>
      <c r="F301" s="1">
        <v>1.4220839999999999</v>
      </c>
      <c r="G301" s="1"/>
      <c r="H301" s="1">
        <v>0.3766468</v>
      </c>
      <c r="I301" s="1">
        <v>2.1182400000000001E-2</v>
      </c>
    </row>
    <row r="302" spans="1:9" x14ac:dyDescent="0.35">
      <c r="A302" s="1" t="s">
        <v>348</v>
      </c>
      <c r="B302" s="1">
        <v>1986</v>
      </c>
      <c r="C302" s="1">
        <v>0.7940256</v>
      </c>
      <c r="D302" s="1">
        <v>0.60935490000000003</v>
      </c>
      <c r="E302" s="1">
        <v>-6.4038399999999995E-2</v>
      </c>
      <c r="F302" s="1">
        <v>1.7650170000000001</v>
      </c>
      <c r="G302" s="1"/>
      <c r="H302" s="1">
        <v>0.40792329999999999</v>
      </c>
      <c r="I302" s="1">
        <v>2.1095099999999999E-2</v>
      </c>
    </row>
    <row r="303" spans="1:9" x14ac:dyDescent="0.35">
      <c r="A303" s="1" t="s">
        <v>348</v>
      </c>
      <c r="B303" s="1">
        <v>1987</v>
      </c>
      <c r="C303" s="1">
        <v>0.69150920000000005</v>
      </c>
      <c r="D303" s="1">
        <v>0.53633030000000004</v>
      </c>
      <c r="E303" s="1">
        <v>-0.18740680000000001</v>
      </c>
      <c r="F303" s="1">
        <v>1.5918749999999999</v>
      </c>
      <c r="G303" s="1"/>
      <c r="H303" s="1">
        <v>0.43986340000000002</v>
      </c>
      <c r="I303" s="1">
        <v>2.1063999999999999E-2</v>
      </c>
    </row>
    <row r="304" spans="1:9" x14ac:dyDescent="0.35">
      <c r="A304" s="1" t="s">
        <v>348</v>
      </c>
      <c r="B304" s="1">
        <v>1988</v>
      </c>
      <c r="C304" s="1">
        <v>0.88989280000000004</v>
      </c>
      <c r="D304" s="1">
        <v>0.87312330000000005</v>
      </c>
      <c r="E304" s="1">
        <v>-0.45741369999999998</v>
      </c>
      <c r="F304" s="1">
        <v>1.8600110000000001</v>
      </c>
      <c r="G304" s="1"/>
      <c r="H304" s="1">
        <v>0.4724698</v>
      </c>
      <c r="I304" s="1">
        <v>2.1110899999999998E-2</v>
      </c>
    </row>
    <row r="305" spans="1:9" x14ac:dyDescent="0.35">
      <c r="A305" s="1" t="s">
        <v>348</v>
      </c>
      <c r="B305" s="1">
        <v>1989</v>
      </c>
      <c r="C305" s="1">
        <v>0.3718747</v>
      </c>
      <c r="D305" s="1">
        <v>0.35456729999999997</v>
      </c>
      <c r="E305" s="1">
        <v>-0.74267130000000003</v>
      </c>
      <c r="F305" s="1">
        <v>1.2437530000000001</v>
      </c>
      <c r="G305" s="1"/>
      <c r="H305" s="1">
        <v>0.50574520000000001</v>
      </c>
      <c r="I305" s="1">
        <v>2.1259500000000001E-2</v>
      </c>
    </row>
    <row r="306" spans="1:9" x14ac:dyDescent="0.35">
      <c r="A306" s="1" t="s">
        <v>348</v>
      </c>
      <c r="B306" s="1">
        <v>1990</v>
      </c>
      <c r="C306" s="1">
        <v>1.063129</v>
      </c>
      <c r="D306" s="1">
        <v>0.79330350000000005</v>
      </c>
      <c r="E306" s="1">
        <v>-0.29231940000000001</v>
      </c>
      <c r="F306" s="1">
        <v>1.967759</v>
      </c>
      <c r="G306" s="1"/>
      <c r="H306" s="1">
        <v>0.53969259999999997</v>
      </c>
      <c r="I306" s="1">
        <v>2.1534999999999999E-2</v>
      </c>
    </row>
    <row r="307" spans="1:9" x14ac:dyDescent="0.35">
      <c r="A307" s="1" t="s">
        <v>348</v>
      </c>
      <c r="B307" s="1">
        <v>1991</v>
      </c>
      <c r="C307" s="1">
        <v>1.61361</v>
      </c>
      <c r="D307" s="1">
        <v>1.515827</v>
      </c>
      <c r="E307" s="1">
        <v>-0.29643219999999998</v>
      </c>
      <c r="F307" s="1">
        <v>3.13036</v>
      </c>
      <c r="G307" s="1"/>
      <c r="H307" s="1">
        <v>0.57431449999999995</v>
      </c>
      <c r="I307" s="1">
        <v>2.1962599999999999E-2</v>
      </c>
    </row>
    <row r="308" spans="1:9" x14ac:dyDescent="0.35">
      <c r="A308" s="1" t="s">
        <v>348</v>
      </c>
      <c r="B308" s="1">
        <v>1992</v>
      </c>
      <c r="C308" s="1">
        <v>0.80533540000000003</v>
      </c>
      <c r="D308" s="1">
        <v>0.3955419</v>
      </c>
      <c r="E308" s="1">
        <v>-0.73787440000000004</v>
      </c>
      <c r="F308" s="1">
        <v>1.9304460000000001</v>
      </c>
      <c r="G308" s="1"/>
      <c r="H308" s="1">
        <v>0.60961379999999998</v>
      </c>
      <c r="I308" s="1">
        <v>2.2566099999999999E-2</v>
      </c>
    </row>
    <row r="309" spans="1:9" x14ac:dyDescent="0.35">
      <c r="A309" s="1" t="s">
        <v>348</v>
      </c>
      <c r="B309" s="1">
        <v>1993</v>
      </c>
      <c r="C309" s="1">
        <v>1.4423010000000001</v>
      </c>
      <c r="D309" s="1">
        <v>1.106109</v>
      </c>
      <c r="E309" s="1">
        <v>-0.42545919999999998</v>
      </c>
      <c r="F309" s="1">
        <v>2.6631450000000001</v>
      </c>
      <c r="G309" s="1"/>
      <c r="H309" s="1">
        <v>0.64559319999999998</v>
      </c>
      <c r="I309" s="1">
        <v>2.3366700000000001E-2</v>
      </c>
    </row>
    <row r="310" spans="1:9" x14ac:dyDescent="0.35">
      <c r="A310" s="1" t="s">
        <v>348</v>
      </c>
      <c r="B310" s="1">
        <v>1994</v>
      </c>
      <c r="C310" s="1">
        <v>0.79365269999999999</v>
      </c>
      <c r="D310" s="1">
        <v>0.47385660000000002</v>
      </c>
      <c r="E310" s="1">
        <v>-0.4008176</v>
      </c>
      <c r="F310" s="1">
        <v>1.735311</v>
      </c>
      <c r="G310" s="1"/>
      <c r="H310" s="1">
        <v>0.68225530000000001</v>
      </c>
      <c r="I310" s="1">
        <v>2.43821E-2</v>
      </c>
    </row>
    <row r="311" spans="1:9" x14ac:dyDescent="0.35">
      <c r="A311" s="1" t="s">
        <v>348</v>
      </c>
      <c r="B311" s="1">
        <v>1995</v>
      </c>
      <c r="C311" s="1">
        <v>1.3103009999999999</v>
      </c>
      <c r="D311" s="1">
        <v>0.77047710000000003</v>
      </c>
      <c r="E311" s="1">
        <v>-0.22142490000000001</v>
      </c>
      <c r="F311" s="1">
        <v>2.3304149999999999</v>
      </c>
      <c r="G311" s="1"/>
      <c r="H311" s="1">
        <v>0.71960270000000004</v>
      </c>
      <c r="I311" s="1">
        <v>2.5625200000000001E-2</v>
      </c>
    </row>
    <row r="312" spans="1:9" x14ac:dyDescent="0.35">
      <c r="A312" s="1" t="s">
        <v>348</v>
      </c>
      <c r="B312" s="1">
        <v>1996</v>
      </c>
      <c r="C312" s="1">
        <v>1.3373459999999999</v>
      </c>
      <c r="D312" s="1">
        <v>0.75225569999999997</v>
      </c>
      <c r="E312" s="1">
        <v>-0.2733428</v>
      </c>
      <c r="F312" s="1">
        <v>2.8261959999999999</v>
      </c>
      <c r="G312" s="1"/>
      <c r="H312" s="1">
        <v>0.75763820000000004</v>
      </c>
      <c r="I312" s="1">
        <v>2.7104799999999998E-2</v>
      </c>
    </row>
    <row r="313" spans="1:9" x14ac:dyDescent="0.35">
      <c r="A313" s="1" t="s">
        <v>348</v>
      </c>
      <c r="B313" s="1">
        <v>1997</v>
      </c>
      <c r="C313" s="1">
        <v>1.114171</v>
      </c>
      <c r="D313" s="1">
        <v>0.75620750000000003</v>
      </c>
      <c r="E313" s="1">
        <v>-0.2687678</v>
      </c>
      <c r="F313" s="1">
        <v>2.28369</v>
      </c>
      <c r="G313" s="1"/>
      <c r="H313" s="1">
        <v>0.79636430000000002</v>
      </c>
      <c r="I313" s="1">
        <v>2.8825400000000001E-2</v>
      </c>
    </row>
    <row r="314" spans="1:9" x14ac:dyDescent="0.35">
      <c r="A314" s="1" t="s">
        <v>348</v>
      </c>
      <c r="B314" s="1">
        <v>1998</v>
      </c>
      <c r="C314" s="1">
        <v>0.89960689999999999</v>
      </c>
      <c r="D314" s="1">
        <v>0.26819929999999997</v>
      </c>
      <c r="E314" s="1">
        <v>-0.62798520000000002</v>
      </c>
      <c r="F314" s="1">
        <v>1.5904290000000001</v>
      </c>
      <c r="G314" s="1"/>
      <c r="H314" s="1">
        <v>0.83578370000000002</v>
      </c>
      <c r="I314" s="1">
        <v>3.07885E-2</v>
      </c>
    </row>
    <row r="315" spans="1:9" x14ac:dyDescent="0.35">
      <c r="A315" s="1" t="s">
        <v>348</v>
      </c>
      <c r="B315" s="1">
        <v>1999</v>
      </c>
      <c r="C315" s="1">
        <v>0.47987839999999998</v>
      </c>
      <c r="D315" s="1">
        <v>0.2476631</v>
      </c>
      <c r="E315" s="1">
        <v>-0.32046760000000002</v>
      </c>
      <c r="F315" s="1">
        <v>0.98445490000000002</v>
      </c>
      <c r="G315" s="1"/>
      <c r="H315" s="1">
        <v>0.87589890000000004</v>
      </c>
      <c r="I315" s="1">
        <v>3.2992899999999999E-2</v>
      </c>
    </row>
    <row r="316" spans="1:9" x14ac:dyDescent="0.35">
      <c r="A316" s="1" t="s">
        <v>348</v>
      </c>
      <c r="B316" s="1">
        <v>2000</v>
      </c>
      <c r="C316" s="1">
        <v>0.85198529999999995</v>
      </c>
      <c r="D316" s="1">
        <v>0.47531269999999998</v>
      </c>
      <c r="E316" s="1">
        <v>-0.5899006</v>
      </c>
      <c r="F316" s="1">
        <v>2.2407300000000001</v>
      </c>
      <c r="G316" s="1"/>
      <c r="H316" s="1">
        <v>0.91671250000000004</v>
      </c>
      <c r="I316" s="1">
        <v>3.54364E-2</v>
      </c>
    </row>
    <row r="317" spans="1:9" x14ac:dyDescent="0.35">
      <c r="A317" s="1" t="s">
        <v>348</v>
      </c>
      <c r="B317" s="1">
        <v>2001</v>
      </c>
      <c r="C317" s="1">
        <v>1.31833</v>
      </c>
      <c r="D317" s="1">
        <v>0.96339180000000002</v>
      </c>
      <c r="E317" s="1">
        <v>-0.33434049999999998</v>
      </c>
      <c r="F317" s="1">
        <v>2.5384009999999999</v>
      </c>
      <c r="G317" s="1"/>
      <c r="H317" s="1">
        <v>0.9582271</v>
      </c>
      <c r="I317" s="1">
        <v>3.8115400000000001E-2</v>
      </c>
    </row>
    <row r="318" spans="1:9" x14ac:dyDescent="0.35">
      <c r="A318" s="1" t="s">
        <v>348</v>
      </c>
      <c r="B318" s="1">
        <v>2002</v>
      </c>
      <c r="C318" s="1">
        <v>0.28293560000000001</v>
      </c>
      <c r="D318" s="1">
        <v>-9.8327899999999996E-2</v>
      </c>
      <c r="E318" s="1">
        <v>-0.59237050000000002</v>
      </c>
      <c r="F318" s="1">
        <v>0.73705909999999997</v>
      </c>
      <c r="G318" s="1"/>
      <c r="H318" s="1">
        <v>1.000445</v>
      </c>
      <c r="I318" s="1">
        <v>4.10265E-2</v>
      </c>
    </row>
    <row r="319" spans="1:9" x14ac:dyDescent="0.35">
      <c r="A319" s="1" t="s">
        <v>348</v>
      </c>
      <c r="B319" s="1">
        <v>2003</v>
      </c>
      <c r="C319" s="1">
        <v>-7.9259800000000005E-2</v>
      </c>
      <c r="D319" s="1">
        <v>-0.39883049999999998</v>
      </c>
      <c r="E319" s="1">
        <v>-0.9148771</v>
      </c>
      <c r="F319" s="1">
        <v>0.4679451</v>
      </c>
      <c r="G319" s="1"/>
      <c r="H319" s="1">
        <v>1.043369</v>
      </c>
      <c r="I319" s="1">
        <v>4.4166299999999999E-2</v>
      </c>
    </row>
    <row r="320" spans="1:9" x14ac:dyDescent="0.35">
      <c r="A320" s="1" t="s">
        <v>348</v>
      </c>
      <c r="B320" s="1">
        <v>2004</v>
      </c>
      <c r="C320" s="1">
        <v>0.50211839999999996</v>
      </c>
      <c r="D320" s="1">
        <v>0.32943610000000001</v>
      </c>
      <c r="E320" s="1">
        <v>-0.69598070000000001</v>
      </c>
      <c r="F320" s="1">
        <v>1.0915919999999999</v>
      </c>
      <c r="G320" s="1"/>
      <c r="H320" s="1">
        <v>1.087002</v>
      </c>
      <c r="I320" s="1">
        <v>4.7531799999999999E-2</v>
      </c>
    </row>
    <row r="321" spans="1:9" x14ac:dyDescent="0.35">
      <c r="A321" s="1" t="s">
        <v>348</v>
      </c>
      <c r="B321" s="1">
        <v>2005</v>
      </c>
      <c r="C321" s="1">
        <v>1.3399509999999999</v>
      </c>
      <c r="D321" s="1">
        <v>1.159211</v>
      </c>
      <c r="E321" s="1">
        <v>0.66050310000000001</v>
      </c>
      <c r="F321" s="1">
        <v>2.1613259999999999</v>
      </c>
      <c r="G321" s="1"/>
      <c r="H321" s="1">
        <v>1.131345</v>
      </c>
      <c r="I321" s="1">
        <v>5.11203E-2</v>
      </c>
    </row>
    <row r="322" spans="1:9" x14ac:dyDescent="0.35">
      <c r="A322" s="1" t="s">
        <v>348</v>
      </c>
      <c r="B322" s="1">
        <v>2006</v>
      </c>
      <c r="C322" s="1">
        <v>2.011117</v>
      </c>
      <c r="D322" s="1">
        <v>2.011117</v>
      </c>
      <c r="E322" s="1">
        <v>2.011117</v>
      </c>
      <c r="F322" s="1">
        <v>2.011117</v>
      </c>
      <c r="G322" s="1"/>
      <c r="H322" s="1">
        <v>1.176401</v>
      </c>
      <c r="I322" s="1">
        <v>5.4929899999999997E-2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27" workbookViewId="0">
      <selection activeCell="P22" sqref="P22"/>
    </sheetView>
  </sheetViews>
  <sheetFormatPr defaultRowHeight="14.5" x14ac:dyDescent="0.35"/>
  <cols>
    <col min="3" max="3" width="11.7265625" bestFit="1" customWidth="1"/>
    <col min="6" max="6" width="13.90625" bestFit="1" customWidth="1"/>
    <col min="7" max="7" width="13.6328125" bestFit="1" customWidth="1"/>
    <col min="9" max="9" width="13.7265625" bestFit="1" customWidth="1"/>
    <col min="10" max="10" width="13.453125" bestFit="1" customWidth="1"/>
  </cols>
  <sheetData>
    <row r="1" spans="1:11" x14ac:dyDescent="0.35">
      <c r="B1" t="s">
        <v>561</v>
      </c>
      <c r="C1" t="s">
        <v>562</v>
      </c>
      <c r="D1" s="1" t="s">
        <v>563</v>
      </c>
      <c r="F1" t="s">
        <v>564</v>
      </c>
      <c r="G1" t="s">
        <v>565</v>
      </c>
      <c r="I1" s="1" t="s">
        <v>566</v>
      </c>
      <c r="J1" s="1" t="s">
        <v>567</v>
      </c>
      <c r="K1" s="1"/>
    </row>
    <row r="2" spans="1:11" x14ac:dyDescent="0.35">
      <c r="A2">
        <v>1900</v>
      </c>
      <c r="B2">
        <f ca="1">INDIRECT("'"&amp;A2&amp;"'!$P$6")</f>
        <v>1.2222222222222223</v>
      </c>
      <c r="C2" s="1">
        <f ca="1">INDIRECT("'"&amp;A2&amp;"'!$N$7")</f>
        <v>13</v>
      </c>
      <c r="D2" s="1">
        <f ca="1">INDIRECT("'"&amp;A2&amp;"'!$O$7")</f>
        <v>6.9731628404906765</v>
      </c>
      <c r="E2">
        <f ca="1">0.5*D2</f>
        <v>3.4865814202453382</v>
      </c>
      <c r="F2" s="1">
        <f ca="1">INDIRECT("'"&amp;A2&amp;"'!$N$3")</f>
        <v>38.969696969696969</v>
      </c>
      <c r="G2" s="1">
        <f ca="1">INDIRECT("'"&amp;A2&amp;"'!$O$3")</f>
        <v>6.8987537302256996</v>
      </c>
      <c r="H2">
        <f ca="1">0.5*G2</f>
        <v>3.4493768651128498</v>
      </c>
      <c r="I2" s="1">
        <f ca="1">INDIRECT("'"&amp;A2&amp;"'!$P$3")</f>
        <v>24.727272727272727</v>
      </c>
      <c r="J2" s="1">
        <f ca="1">INDIRECT("'"&amp;A2&amp;"'!$Q$3")</f>
        <v>3.6595143741411231</v>
      </c>
      <c r="K2" s="1">
        <f ca="1">0.5*J2</f>
        <v>1.8297571870705616</v>
      </c>
    </row>
    <row r="3" spans="1:11" x14ac:dyDescent="0.35">
      <c r="A3">
        <v>1910</v>
      </c>
      <c r="B3" s="1">
        <f ca="1">INDIRECT("'"&amp;A3&amp;"'!$P$6")</f>
        <v>1.0925925925925926</v>
      </c>
      <c r="C3" s="1">
        <f t="shared" ref="C3:C13" ca="1" si="0">INDIRECT("'"&amp;A3&amp;"'!$N$7")</f>
        <v>12.416666666666666</v>
      </c>
      <c r="D3" s="1">
        <f t="shared" ref="D3:D12" ca="1" si="1">INDIRECT("'"&amp;A3&amp;"'!$O$7")</f>
        <v>8.4745997297636517</v>
      </c>
      <c r="E3" s="1">
        <f t="shared" ref="E3:E12" ca="1" si="2">0.5*D3</f>
        <v>4.2372998648818259</v>
      </c>
      <c r="F3" s="1">
        <f t="shared" ref="F3:F12" ca="1" si="3">INDIRECT("'"&amp;A3&amp;"'!$N$3")</f>
        <v>35.111111111111114</v>
      </c>
      <c r="G3" s="1">
        <f t="shared" ref="G3:G12" ca="1" si="4">INDIRECT("'"&amp;A3&amp;"'!$O$3")</f>
        <v>6.5849154217128021</v>
      </c>
      <c r="H3" s="1">
        <f t="shared" ref="H3:H12" ca="1" si="5">0.5*G3</f>
        <v>3.292457710856401</v>
      </c>
      <c r="I3" s="1">
        <f t="shared" ref="I3:I12" ca="1" si="6">INDIRECT("'"&amp;A3&amp;"'!$P$3")</f>
        <v>25.5</v>
      </c>
      <c r="J3" s="1">
        <f t="shared" ref="J3:J12" ca="1" si="7">INDIRECT("'"&amp;A3&amp;"'!$Q$3")</f>
        <v>4.1910878529690052</v>
      </c>
      <c r="K3" s="1">
        <f t="shared" ref="K3:K12" ca="1" si="8">0.5*J3</f>
        <v>2.0955439264845026</v>
      </c>
    </row>
    <row r="4" spans="1:11" x14ac:dyDescent="0.35">
      <c r="A4" s="1">
        <v>1920</v>
      </c>
      <c r="B4" s="1">
        <f ca="1">INDIRECT("'"&amp;A4&amp;"'!$P$6")</f>
        <v>1.1833333333333331</v>
      </c>
      <c r="C4" s="1">
        <f t="shared" ca="1" si="0"/>
        <v>12.878787878787879</v>
      </c>
      <c r="D4" s="1">
        <f t="shared" ca="1" si="1"/>
        <v>8.3282560290164298</v>
      </c>
      <c r="E4" s="1">
        <f t="shared" ca="1" si="2"/>
        <v>4.1641280145082149</v>
      </c>
      <c r="F4" s="1">
        <f t="shared" ca="1" si="3"/>
        <v>37.515151515151516</v>
      </c>
      <c r="G4" s="1">
        <f t="shared" ca="1" si="4"/>
        <v>8.7682709673900785</v>
      </c>
      <c r="H4" s="1">
        <f t="shared" ca="1" si="5"/>
        <v>4.3841354836950392</v>
      </c>
      <c r="I4" s="1">
        <f t="shared" ca="1" si="6"/>
        <v>24.848484848484848</v>
      </c>
      <c r="J4" s="1">
        <f t="shared" ca="1" si="7"/>
        <v>3.0630990446891775</v>
      </c>
      <c r="K4" s="1">
        <f t="shared" ca="1" si="8"/>
        <v>1.5315495223445887</v>
      </c>
    </row>
    <row r="5" spans="1:11" x14ac:dyDescent="0.35">
      <c r="A5" s="1">
        <v>1930</v>
      </c>
      <c r="B5" s="1">
        <f ca="1">INDIRECT("'"&amp;A5&amp;"'!$P$6")</f>
        <v>1.4333333333333331</v>
      </c>
      <c r="C5" s="1">
        <f t="shared" ca="1" si="0"/>
        <v>10.368421052631579</v>
      </c>
      <c r="D5" s="1">
        <f t="shared" ca="1" si="1"/>
        <v>7.3830377276696515</v>
      </c>
      <c r="E5" s="1">
        <f t="shared" ca="1" si="2"/>
        <v>3.6915188638348257</v>
      </c>
      <c r="F5" s="1">
        <f t="shared" ca="1" si="3"/>
        <v>37.473684210526315</v>
      </c>
      <c r="G5" s="1">
        <f t="shared" ca="1" si="4"/>
        <v>6.7772945335789485</v>
      </c>
      <c r="H5" s="1">
        <f t="shared" ca="1" si="5"/>
        <v>3.3886472667894743</v>
      </c>
      <c r="I5" s="1">
        <f t="shared" ca="1" si="6"/>
        <v>25.421052631578949</v>
      </c>
      <c r="J5" s="1">
        <f t="shared" ca="1" si="7"/>
        <v>3.5154606706496909</v>
      </c>
      <c r="K5" s="1">
        <f t="shared" ca="1" si="8"/>
        <v>1.7577303353248455</v>
      </c>
    </row>
    <row r="6" spans="1:11" x14ac:dyDescent="0.35">
      <c r="A6" s="1">
        <v>1940</v>
      </c>
      <c r="B6" s="1">
        <f ca="1">INDIRECT("'"&amp;A6&amp;"'!$P$6")</f>
        <v>1.3809523809523812</v>
      </c>
      <c r="C6" s="1">
        <f t="shared" ca="1" si="0"/>
        <v>14.551724137931034</v>
      </c>
      <c r="D6" s="1">
        <f t="shared" ca="1" si="1"/>
        <v>7.1443594479268926</v>
      </c>
      <c r="E6" s="1">
        <f t="shared" ca="1" si="2"/>
        <v>3.5721797239634463</v>
      </c>
      <c r="F6" s="1">
        <f t="shared" ca="1" si="3"/>
        <v>40.555555555555557</v>
      </c>
      <c r="G6" s="1">
        <f t="shared" ca="1" si="4"/>
        <v>8.3980817915627508</v>
      </c>
      <c r="H6" s="1">
        <f t="shared" ca="1" si="5"/>
        <v>4.1990408957813754</v>
      </c>
      <c r="I6" s="1">
        <f t="shared" ca="1" si="6"/>
        <v>25.551724137931036</v>
      </c>
      <c r="J6" s="1">
        <f t="shared" ca="1" si="7"/>
        <v>3.4287253660023631</v>
      </c>
      <c r="K6" s="1">
        <f t="shared" ca="1" si="8"/>
        <v>1.7143626830011816</v>
      </c>
    </row>
    <row r="7" spans="1:11" x14ac:dyDescent="0.35">
      <c r="A7" s="1">
        <v>1950</v>
      </c>
      <c r="B7" s="1">
        <f ca="1">INDIRECT("'"&amp;A7&amp;"'!$P$6")</f>
        <v>1.8000000000000003</v>
      </c>
      <c r="C7" s="1">
        <f t="shared" ca="1" si="0"/>
        <v>13.203703703703704</v>
      </c>
      <c r="D7" s="1">
        <f t="shared" ca="1" si="1"/>
        <v>8.8836921391817487</v>
      </c>
      <c r="E7" s="1">
        <f t="shared" ca="1" si="2"/>
        <v>4.4418460695908744</v>
      </c>
      <c r="F7" s="1">
        <f t="shared" ca="1" si="3"/>
        <v>36.777777777777779</v>
      </c>
      <c r="G7" s="1">
        <f t="shared" ca="1" si="4"/>
        <v>9.8840500021218194</v>
      </c>
      <c r="H7" s="1">
        <f t="shared" ca="1" si="5"/>
        <v>4.9420250010609097</v>
      </c>
      <c r="I7" s="1">
        <f t="shared" ca="1" si="6"/>
        <v>25.74074074074074</v>
      </c>
      <c r="J7" s="1">
        <f t="shared" ca="1" si="7"/>
        <v>3.1574122744961737</v>
      </c>
      <c r="K7" s="1">
        <f t="shared" ca="1" si="8"/>
        <v>1.5787061372480868</v>
      </c>
    </row>
    <row r="8" spans="1:11" x14ac:dyDescent="0.35">
      <c r="A8" s="1">
        <v>1960</v>
      </c>
      <c r="B8" s="1">
        <f ca="1">INDIRECT("'"&amp;A8&amp;"'!$P$6")</f>
        <v>1.9</v>
      </c>
      <c r="C8" s="1">
        <f t="shared" ca="1" si="0"/>
        <v>16.456140350877192</v>
      </c>
      <c r="D8" s="1">
        <f t="shared" ca="1" si="1"/>
        <v>9.4037799684082142</v>
      </c>
      <c r="E8" s="1">
        <f t="shared" ca="1" si="2"/>
        <v>4.7018899842041071</v>
      </c>
      <c r="F8" s="1">
        <f t="shared" ca="1" si="3"/>
        <v>41.222222222222221</v>
      </c>
      <c r="G8" s="1">
        <f t="shared" ca="1" si="4"/>
        <v>7.4628710590793634</v>
      </c>
      <c r="H8" s="1">
        <f t="shared" ca="1" si="5"/>
        <v>3.7314355295396817</v>
      </c>
      <c r="I8" s="1">
        <f t="shared" ca="1" si="6"/>
        <v>25.491228070175438</v>
      </c>
      <c r="J8" s="1">
        <f t="shared" ca="1" si="7"/>
        <v>3.7326876903223027</v>
      </c>
      <c r="K8" s="1">
        <f t="shared" ca="1" si="8"/>
        <v>1.8663438451611514</v>
      </c>
    </row>
    <row r="9" spans="1:11" x14ac:dyDescent="0.35">
      <c r="A9" s="1">
        <v>1970</v>
      </c>
      <c r="B9" s="1">
        <f ca="1">INDIRECT("'"&amp;A9&amp;"'!$P$6")</f>
        <v>2.0999999999999996</v>
      </c>
      <c r="C9" s="1">
        <f t="shared" ca="1" si="0"/>
        <v>17.031746031746032</v>
      </c>
      <c r="D9" s="1">
        <f t="shared" ca="1" si="1"/>
        <v>10.190077802052308</v>
      </c>
      <c r="E9" s="1">
        <f t="shared" ca="1" si="2"/>
        <v>5.0950389010261539</v>
      </c>
      <c r="F9" s="1">
        <f t="shared" ca="1" si="3"/>
        <v>43.111111111111114</v>
      </c>
      <c r="G9" s="1">
        <f t="shared" ca="1" si="4"/>
        <v>7.9913147298245812</v>
      </c>
      <c r="H9" s="1">
        <f t="shared" ca="1" si="5"/>
        <v>3.9956573649122906</v>
      </c>
      <c r="I9" s="1">
        <f t="shared" ca="1" si="6"/>
        <v>26.38095238095238</v>
      </c>
      <c r="J9" s="1">
        <f t="shared" ca="1" si="7"/>
        <v>3.5985147986023902</v>
      </c>
      <c r="K9" s="1">
        <f t="shared" ca="1" si="8"/>
        <v>1.7992573993011951</v>
      </c>
    </row>
    <row r="10" spans="1:11" x14ac:dyDescent="0.35">
      <c r="A10" s="1">
        <v>1980</v>
      </c>
      <c r="B10" s="1">
        <f ca="1">INDIRECT("'"&amp;A10&amp;"'!$P$6")</f>
        <v>2.1666666666666665</v>
      </c>
      <c r="C10" s="1">
        <f t="shared" ca="1" si="0"/>
        <v>18.892307692307693</v>
      </c>
      <c r="D10" s="1">
        <f t="shared" ca="1" si="1"/>
        <v>11.234883005792547</v>
      </c>
      <c r="E10" s="1">
        <f t="shared" ca="1" si="2"/>
        <v>5.6174415028962734</v>
      </c>
      <c r="F10" s="1">
        <f t="shared" ca="1" si="3"/>
        <v>38</v>
      </c>
      <c r="G10" s="1">
        <f t="shared" ca="1" si="4"/>
        <v>7.5166481891864541</v>
      </c>
      <c r="H10" s="1">
        <f t="shared" ca="1" si="5"/>
        <v>3.758324094593227</v>
      </c>
      <c r="I10" s="1">
        <f t="shared" ca="1" si="6"/>
        <v>27.153846153846153</v>
      </c>
      <c r="J10" s="1">
        <f t="shared" ca="1" si="7"/>
        <v>3.0681364928017052</v>
      </c>
      <c r="K10" s="1">
        <f t="shared" ca="1" si="8"/>
        <v>1.5340682464008526</v>
      </c>
    </row>
    <row r="11" spans="1:11" x14ac:dyDescent="0.35">
      <c r="A11" s="1">
        <v>1990</v>
      </c>
      <c r="B11" s="1">
        <f ca="1">INDIRECT("'"&amp;A11&amp;"'!$P$6")</f>
        <v>1.9999999999999996</v>
      </c>
      <c r="C11" s="1">
        <f t="shared" ca="1" si="0"/>
        <v>22.233333333333334</v>
      </c>
      <c r="D11" s="1">
        <f t="shared" ca="1" si="1"/>
        <v>9.1732231303326568</v>
      </c>
      <c r="E11" s="1">
        <f t="shared" ca="1" si="2"/>
        <v>4.5866115651663284</v>
      </c>
      <c r="F11" s="1">
        <f t="shared" ca="1" si="3"/>
        <v>36.555555555555557</v>
      </c>
      <c r="G11" s="1">
        <f t="shared" ca="1" si="4"/>
        <v>5.9184269681882391</v>
      </c>
      <c r="H11" s="1">
        <f t="shared" ca="1" si="5"/>
        <v>2.9592134840941196</v>
      </c>
      <c r="I11" s="1">
        <f t="shared" ca="1" si="6"/>
        <v>27.3</v>
      </c>
      <c r="J11" s="1">
        <f t="shared" ca="1" si="7"/>
        <v>2.769690675992166</v>
      </c>
      <c r="K11" s="1">
        <f t="shared" ca="1" si="8"/>
        <v>1.384845337996083</v>
      </c>
    </row>
    <row r="12" spans="1:11" x14ac:dyDescent="0.35">
      <c r="A12" s="1">
        <v>2000</v>
      </c>
      <c r="B12" s="1">
        <f ca="1">INDIRECT("'"&amp;A12&amp;"'!$P$6")</f>
        <v>2.6</v>
      </c>
      <c r="C12" s="1">
        <f t="shared" ca="1" si="0"/>
        <v>23.217391304347824</v>
      </c>
      <c r="D12" s="1">
        <f t="shared" ca="1" si="1"/>
        <v>11.988805520172205</v>
      </c>
      <c r="E12" s="1">
        <f t="shared" ca="1" si="2"/>
        <v>5.9944027600861025</v>
      </c>
      <c r="F12" s="1">
        <f t="shared" ca="1" si="3"/>
        <v>42.318840579710148</v>
      </c>
      <c r="G12" s="1">
        <f t="shared" ca="1" si="4"/>
        <v>10.661217171465587</v>
      </c>
      <c r="H12" s="1">
        <f t="shared" ca="1" si="5"/>
        <v>5.3306085857327936</v>
      </c>
      <c r="I12" s="1">
        <f t="shared" ca="1" si="6"/>
        <v>26.768115942028984</v>
      </c>
      <c r="J12" s="1">
        <f t="shared" ca="1" si="7"/>
        <v>2.7607806202990104</v>
      </c>
      <c r="K12" s="1">
        <f t="shared" ca="1" si="8"/>
        <v>1.3803903101495052</v>
      </c>
    </row>
    <row r="13" spans="1:11" x14ac:dyDescent="0.35">
      <c r="A13" s="1">
        <v>2010</v>
      </c>
      <c r="B13" s="1">
        <f ca="1">INDIRECT("'"&amp;A13&amp;"'!$P$6")</f>
        <v>2.4285714285714284</v>
      </c>
      <c r="C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G1" workbookViewId="0">
      <selection activeCell="P3" sqref="P3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2</v>
      </c>
      <c r="B2" s="1" t="s">
        <v>3</v>
      </c>
      <c r="C2" s="1">
        <v>1852</v>
      </c>
      <c r="D2" s="1">
        <v>1901</v>
      </c>
      <c r="E2" s="1">
        <v>1885</v>
      </c>
      <c r="F2" s="1">
        <v>1911</v>
      </c>
      <c r="G2" s="1">
        <v>1</v>
      </c>
      <c r="H2" s="1">
        <v>22</v>
      </c>
      <c r="I2" s="1">
        <f>E2-C2</f>
        <v>33</v>
      </c>
      <c r="J2" s="1">
        <f>D2-E2</f>
        <v>16</v>
      </c>
      <c r="N2" s="1" t="s">
        <v>539</v>
      </c>
      <c r="O2" s="3" t="s">
        <v>557</v>
      </c>
      <c r="P2" s="1" t="s">
        <v>539</v>
      </c>
      <c r="Q2" s="1" t="s">
        <v>557</v>
      </c>
      <c r="Z2" s="1">
        <f>COUNTIF(B:B, "Chemistry")</f>
        <v>9</v>
      </c>
      <c r="AA2" s="1">
        <f>COUNTIF(B:B, "Medicine")</f>
        <v>11</v>
      </c>
      <c r="AB2" s="1">
        <f>COUNTIF(B:B, "Physics")</f>
        <v>13</v>
      </c>
      <c r="AI2" s="1">
        <v>1901</v>
      </c>
      <c r="AJ2" s="1">
        <f>COUNTIFS($D$2:$D$1000, "=" &amp; $AI2, $B$2:$B$1000, "=" &amp; "Chemistry")</f>
        <v>1</v>
      </c>
      <c r="AK2" s="1">
        <f>COUNTIFS($D$2:$D$1000, "=" &amp; $AI2, $B$2:$B$1000, "=" &amp; "Medicine")</f>
        <v>1</v>
      </c>
      <c r="AL2" s="1">
        <f>COUNTIFS($D$2:$D$1000, "=" &amp; $AI2, $B$2:$B$1000, "=" &amp; "Physics")</f>
        <v>1</v>
      </c>
      <c r="AM2" s="1">
        <f>AVERAGE(AJ2:AL2)</f>
        <v>1</v>
      </c>
      <c r="AN2" s="1">
        <f>AVERAGE(AM2:AM10)</f>
        <v>1.2222222222222223</v>
      </c>
    </row>
    <row r="3" spans="1:40" s="1" customFormat="1" x14ac:dyDescent="0.35">
      <c r="A3" s="1" t="s">
        <v>4</v>
      </c>
      <c r="B3" s="1" t="s">
        <v>3</v>
      </c>
      <c r="C3" s="1">
        <v>1852</v>
      </c>
      <c r="D3" s="1">
        <v>1902</v>
      </c>
      <c r="E3" s="1">
        <v>1895</v>
      </c>
      <c r="F3" s="1">
        <v>1919</v>
      </c>
      <c r="G3" s="1">
        <v>0</v>
      </c>
      <c r="H3" s="1">
        <v>22</v>
      </c>
      <c r="I3" s="1">
        <f t="shared" ref="I3:I34" si="0">E3-C3</f>
        <v>43</v>
      </c>
      <c r="J3" s="1">
        <f t="shared" ref="J3:J34" si="1">D3-E3</f>
        <v>7</v>
      </c>
      <c r="N3" s="1">
        <f>AVERAGE(I2:I1000)</f>
        <v>38.969696969696969</v>
      </c>
      <c r="O3" s="1">
        <f>STDEV(I2:I1000)</f>
        <v>6.8987537302256996</v>
      </c>
      <c r="P3" s="1">
        <f>AVERAGE(H2:H1000)</f>
        <v>24.727272727272727</v>
      </c>
      <c r="Q3" s="1">
        <f>STDEV(H2:H1000)</f>
        <v>3.6595143741411231</v>
      </c>
      <c r="Z3" s="1">
        <f>SUM(I2:I154)</f>
        <v>1286</v>
      </c>
      <c r="AA3" s="1">
        <f>SUM(I155:I344)</f>
        <v>0</v>
      </c>
      <c r="AB3" s="1">
        <f>SUM(I345:I526)</f>
        <v>0</v>
      </c>
      <c r="AI3" s="1">
        <v>1902</v>
      </c>
      <c r="AJ3" s="1">
        <f>COUNTIFS($D$2:$D$1000, "=" &amp; $AI3, $B$2:$B$1000, "=" &amp; "Chemistry")</f>
        <v>1</v>
      </c>
      <c r="AK3" s="1">
        <f>COUNTIFS($D$2:$D$1000, "=" &amp; $AI3, $B$2:$B$1000, "=" &amp; "Medicine")</f>
        <v>1</v>
      </c>
      <c r="AL3" s="1">
        <f>COUNTIFS($D$2:$D$1000, "=" &amp; $AI3, $B$2:$B$1000, "=" &amp; "Physics")</f>
        <v>2</v>
      </c>
      <c r="AM3" s="1">
        <f t="shared" ref="AM3:AM10" si="2">AVERAGE(AJ3:AL3)</f>
        <v>1.3333333333333333</v>
      </c>
    </row>
    <row r="4" spans="1:40" s="1" customFormat="1" x14ac:dyDescent="0.35">
      <c r="A4" s="1" t="s">
        <v>5</v>
      </c>
      <c r="B4" s="1" t="s">
        <v>3</v>
      </c>
      <c r="C4" s="1">
        <v>1859</v>
      </c>
      <c r="D4" s="1">
        <v>1903</v>
      </c>
      <c r="E4" s="1">
        <v>1884</v>
      </c>
      <c r="F4" s="1">
        <v>1927</v>
      </c>
      <c r="G4" s="1">
        <v>1</v>
      </c>
      <c r="H4" s="1">
        <v>25</v>
      </c>
      <c r="I4" s="1">
        <f t="shared" si="0"/>
        <v>25</v>
      </c>
      <c r="J4" s="1">
        <f t="shared" si="1"/>
        <v>19</v>
      </c>
      <c r="T4" s="1" t="s">
        <v>546</v>
      </c>
      <c r="U4" s="1" t="s">
        <v>547</v>
      </c>
      <c r="V4" s="1" t="s">
        <v>548</v>
      </c>
      <c r="W4" s="1" t="s">
        <v>539</v>
      </c>
      <c r="Z4" s="1">
        <f>6147/153</f>
        <v>40.176470588235297</v>
      </c>
      <c r="AA4" s="1">
        <f>AA3/AA2</f>
        <v>0</v>
      </c>
      <c r="AB4" s="1">
        <f>AB3/AB2</f>
        <v>0</v>
      </c>
      <c r="AI4" s="1">
        <v>1903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3</v>
      </c>
      <c r="AM4" s="1">
        <f t="shared" si="2"/>
        <v>1.6666666666666667</v>
      </c>
    </row>
    <row r="5" spans="1:40" s="1" customFormat="1" x14ac:dyDescent="0.35">
      <c r="A5" s="1" t="s">
        <v>6</v>
      </c>
      <c r="B5" s="1" t="s">
        <v>3</v>
      </c>
      <c r="C5" s="1">
        <v>1852</v>
      </c>
      <c r="D5" s="1">
        <v>1904</v>
      </c>
      <c r="E5" s="1">
        <v>1894</v>
      </c>
      <c r="F5" s="1">
        <v>1916</v>
      </c>
      <c r="G5" s="1">
        <v>0</v>
      </c>
      <c r="H5" s="1">
        <v>20</v>
      </c>
      <c r="I5" s="1">
        <f t="shared" si="0"/>
        <v>42</v>
      </c>
      <c r="J5" s="1">
        <f t="shared" si="1"/>
        <v>10</v>
      </c>
      <c r="N5" s="4" t="s">
        <v>559</v>
      </c>
      <c r="O5" s="4"/>
      <c r="P5" s="1" t="s">
        <v>560</v>
      </c>
      <c r="S5" s="1">
        <v>1900</v>
      </c>
      <c r="T5" s="1">
        <f>COUNTIFS($D$2:$D$1000, "=" &amp; S5, $B$2:$B$1000, "=" &amp; "Chemistry")</f>
        <v>0</v>
      </c>
      <c r="U5" s="1">
        <f>COUNTIFS($D$2:$D$1000, "=" &amp; $S5, $B$2:$B$1000, "=" &amp; "Medicine")</f>
        <v>0</v>
      </c>
      <c r="V5" s="1">
        <f>COUNTIFS($D$2:$D$1000, "=" &amp; $S5, $B$2:$B$1000, "=" &amp; "Physics")</f>
        <v>0</v>
      </c>
      <c r="W5" s="1">
        <f>AVERAGE(T5:V5)</f>
        <v>0</v>
      </c>
      <c r="AI5" s="1">
        <v>1904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1</v>
      </c>
      <c r="AL5" s="1">
        <f>COUNTIFS($D$2:$D$1000, "=" &amp; $AI5, $B$2:$B$1000, "=" &amp; "Physics")</f>
        <v>1</v>
      </c>
      <c r="AM5" s="1">
        <f t="shared" si="2"/>
        <v>1</v>
      </c>
    </row>
    <row r="6" spans="1:40" s="1" customFormat="1" x14ac:dyDescent="0.35">
      <c r="A6" s="1" t="s">
        <v>7</v>
      </c>
      <c r="B6" s="1" t="s">
        <v>3</v>
      </c>
      <c r="C6" s="1">
        <v>1835</v>
      </c>
      <c r="D6" s="1">
        <v>1905</v>
      </c>
      <c r="E6" s="1">
        <v>1873</v>
      </c>
      <c r="F6" s="1">
        <v>1917</v>
      </c>
      <c r="G6" s="1">
        <v>0</v>
      </c>
      <c r="H6" s="1">
        <v>23</v>
      </c>
      <c r="I6" s="1">
        <f t="shared" si="0"/>
        <v>38</v>
      </c>
      <c r="J6" s="1">
        <f t="shared" si="1"/>
        <v>32</v>
      </c>
      <c r="N6" s="1" t="s">
        <v>539</v>
      </c>
      <c r="O6" s="1" t="s">
        <v>557</v>
      </c>
      <c r="P6" s="1">
        <f>AVERAGE(W6:W14)</f>
        <v>1.2222222222222223</v>
      </c>
      <c r="S6" s="1">
        <v>1901</v>
      </c>
      <c r="T6" s="1">
        <f t="shared" ref="T6:T14" si="3">COUNTIFS($D$2:$D$1000, "=" &amp; S6, $B$2:$B$1000, "=" &amp; "Chemistry")</f>
        <v>1</v>
      </c>
      <c r="U6" s="1">
        <f t="shared" ref="U6:U14" si="4">COUNTIFS($D$2:$D$1000, "=" &amp; $S6, $B$2:$B$1000, "=" &amp; "Medicine")</f>
        <v>1</v>
      </c>
      <c r="V6" s="1">
        <f t="shared" ref="V6:V14" si="5">COUNTIFS($D$2:$D$1000, "=" &amp; $S6, $B$2:$B$1000, "=" &amp; "Physics")</f>
        <v>1</v>
      </c>
      <c r="W6" s="1">
        <f t="shared" ref="W6:W14" si="6">AVERAGE(T6:V6)</f>
        <v>1</v>
      </c>
      <c r="AI6" s="1">
        <v>1905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1</v>
      </c>
      <c r="AL6" s="1">
        <f>COUNTIFS($D$2:$D$1000, "=" &amp; $AI6, $B$2:$B$1000, "=" &amp; "Physics")</f>
        <v>1</v>
      </c>
      <c r="AM6" s="1">
        <f t="shared" si="2"/>
        <v>1</v>
      </c>
    </row>
    <row r="7" spans="1:40" s="1" customFormat="1" x14ac:dyDescent="0.35">
      <c r="A7" s="1" t="s">
        <v>8</v>
      </c>
      <c r="B7" s="1" t="s">
        <v>3</v>
      </c>
      <c r="C7" s="1">
        <v>1852</v>
      </c>
      <c r="D7" s="1">
        <v>1906</v>
      </c>
      <c r="E7" s="1">
        <v>1898</v>
      </c>
      <c r="F7" s="1">
        <v>1907</v>
      </c>
      <c r="G7" s="1">
        <v>0</v>
      </c>
      <c r="H7" s="1">
        <v>28</v>
      </c>
      <c r="I7" s="1">
        <f t="shared" si="0"/>
        <v>46</v>
      </c>
      <c r="J7" s="1">
        <f t="shared" si="1"/>
        <v>8</v>
      </c>
      <c r="N7" s="1">
        <f>AVERAGE(J2:J1000)</f>
        <v>13</v>
      </c>
      <c r="O7" s="1">
        <f>STDEV(J2:J1000)</f>
        <v>6.9731628404906765</v>
      </c>
      <c r="S7" s="1">
        <v>1902</v>
      </c>
      <c r="T7" s="1">
        <f t="shared" si="3"/>
        <v>1</v>
      </c>
      <c r="U7" s="1">
        <f t="shared" si="4"/>
        <v>1</v>
      </c>
      <c r="V7" s="1">
        <f t="shared" si="5"/>
        <v>2</v>
      </c>
      <c r="W7" s="1">
        <f t="shared" si="6"/>
        <v>1.3333333333333333</v>
      </c>
      <c r="AB7" s="1" t="s">
        <v>549</v>
      </c>
      <c r="AC7" s="1" t="s">
        <v>550</v>
      </c>
      <c r="AD7" s="1" t="s">
        <v>553</v>
      </c>
      <c r="AE7" s="1" t="s">
        <v>551</v>
      </c>
      <c r="AF7" s="1" t="s">
        <v>552</v>
      </c>
      <c r="AG7" s="1" t="s">
        <v>555</v>
      </c>
      <c r="AI7" s="1">
        <v>1906</v>
      </c>
      <c r="AJ7" s="1">
        <f>COUNTIFS($D$2:$D$1000, "=" &amp; $AI7, $B$2:$B$1000, "=" &amp; "Chemistry")</f>
        <v>1</v>
      </c>
      <c r="AK7" s="1">
        <f>COUNTIFS($D$2:$D$1000, "=" &amp; $AI7, $B$2:$B$1000, "=" &amp; "Medicine")</f>
        <v>2</v>
      </c>
      <c r="AL7" s="1">
        <f>COUNTIFS($D$2:$D$1000, "=" &amp; $AI7, $B$2:$B$1000, "=" &amp; "Physics")</f>
        <v>1</v>
      </c>
      <c r="AM7" s="1">
        <f t="shared" si="2"/>
        <v>1.3333333333333333</v>
      </c>
    </row>
    <row r="8" spans="1:40" s="1" customFormat="1" x14ac:dyDescent="0.35">
      <c r="A8" s="1" t="s">
        <v>9</v>
      </c>
      <c r="B8" s="1" t="s">
        <v>3</v>
      </c>
      <c r="C8" s="1">
        <v>1860</v>
      </c>
      <c r="D8" s="1">
        <v>1907</v>
      </c>
      <c r="E8" s="1">
        <v>1897</v>
      </c>
      <c r="F8" s="1">
        <v>1917</v>
      </c>
      <c r="G8" s="1">
        <v>0</v>
      </c>
      <c r="H8" s="1">
        <v>28</v>
      </c>
      <c r="I8" s="1">
        <f t="shared" si="0"/>
        <v>37</v>
      </c>
      <c r="J8" s="1">
        <f t="shared" si="1"/>
        <v>10</v>
      </c>
      <c r="S8" s="1">
        <v>1903</v>
      </c>
      <c r="T8" s="1">
        <f t="shared" si="3"/>
        <v>1</v>
      </c>
      <c r="U8" s="1">
        <f t="shared" si="4"/>
        <v>1</v>
      </c>
      <c r="V8" s="1">
        <f t="shared" si="5"/>
        <v>3</v>
      </c>
      <c r="W8" s="1">
        <f t="shared" si="6"/>
        <v>1.6666666666666667</v>
      </c>
      <c r="Z8" s="1">
        <v>1900</v>
      </c>
      <c r="AA8" s="1">
        <f>COUNTIFS($D$2:$D$1000, "&gt;=" &amp; Z8, $D$2:$D$1000, "&lt;=" &amp; (Z8+9) )</f>
        <v>33</v>
      </c>
      <c r="AB8" s="1">
        <f>SUMIFS($I$2:$I$1000, $D$2:$D$1000, "&gt;=" &amp; Z8, $D$2:$D$1000, "&lt;=" &amp; (Z8+9) )</f>
        <v>1286</v>
      </c>
      <c r="AC8" s="1">
        <f>SUMIFS($H$2:$H$1000, $D$2:$D$1000, "&gt;=" &amp; Z8, $D$2:$D$1000, "&lt;=" &amp; (Z8+9) )</f>
        <v>816</v>
      </c>
      <c r="AD8" s="1">
        <f>SUMIFS($J$2:$J$1000, $D$2:$D$1000, "&gt;=" &amp; Z8, $D$2:$D$1000, "&lt;=" &amp; (Z8+9) )</f>
        <v>429</v>
      </c>
      <c r="AE8" s="1">
        <f>AB8/AA8</f>
        <v>38.969696969696969</v>
      </c>
      <c r="AF8" s="1">
        <f>AC8/AA8</f>
        <v>24.727272727272727</v>
      </c>
      <c r="AG8" s="1">
        <f>AD8/AA8</f>
        <v>13</v>
      </c>
      <c r="AI8" s="1">
        <v>1907</v>
      </c>
      <c r="AJ8" s="1">
        <f>COUNTIFS($D$2:$D$1000, "=" &amp; $AI8, $B$2:$B$1000, "=" &amp; "Chemistry")</f>
        <v>1</v>
      </c>
      <c r="AK8" s="1">
        <f>COUNTIFS($D$2:$D$1000, "=" &amp; $AI8, $B$2:$B$1000, "=" &amp; "Medicine")</f>
        <v>1</v>
      </c>
      <c r="AL8" s="1">
        <f>COUNTIFS($D$2:$D$1000, "=" &amp; $AI8, $B$2:$B$1000, "=" &amp; "Physics")</f>
        <v>1</v>
      </c>
      <c r="AM8" s="1">
        <f t="shared" si="2"/>
        <v>1</v>
      </c>
    </row>
    <row r="9" spans="1:40" s="1" customFormat="1" x14ac:dyDescent="0.35">
      <c r="A9" s="1" t="s">
        <v>10</v>
      </c>
      <c r="B9" s="1" t="s">
        <v>3</v>
      </c>
      <c r="C9" s="1">
        <v>1871</v>
      </c>
      <c r="D9" s="1">
        <v>1908</v>
      </c>
      <c r="E9" s="1">
        <v>1902</v>
      </c>
      <c r="F9" s="1">
        <v>1937</v>
      </c>
      <c r="G9" s="1">
        <v>1</v>
      </c>
      <c r="H9" s="1">
        <v>23</v>
      </c>
      <c r="I9" s="1">
        <f t="shared" si="0"/>
        <v>31</v>
      </c>
      <c r="J9" s="1">
        <f t="shared" si="1"/>
        <v>6</v>
      </c>
      <c r="S9" s="1">
        <v>1904</v>
      </c>
      <c r="T9" s="1">
        <f t="shared" si="3"/>
        <v>1</v>
      </c>
      <c r="U9" s="1">
        <f t="shared" si="4"/>
        <v>1</v>
      </c>
      <c r="V9" s="1">
        <f t="shared" si="5"/>
        <v>1</v>
      </c>
      <c r="W9" s="1">
        <f t="shared" si="6"/>
        <v>1</v>
      </c>
      <c r="Z9" s="1">
        <v>1910</v>
      </c>
      <c r="AA9" s="1">
        <f>COUNTIFS($D$2:$D$1000, "&gt;=" &amp; Z9, $D$2:$D$1000, "&lt;=" &amp; (Z9+9) )</f>
        <v>0</v>
      </c>
      <c r="AB9" s="1">
        <f>SUMIFS($I$2:$I$1000, $D$2:$D$1000, "&gt;=" &amp; Z9, $D$2:$D$1000, "&lt;=" &amp; (Z9+9) )</f>
        <v>0</v>
      </c>
      <c r="AC9" s="1">
        <f t="shared" ref="AC9:AC10" si="7">SUMIFS($H$2:$H$1000, $D$2:$D$1000, "&gt;=" &amp; Z9, $D$2:$D$1000, "&lt;=" &amp; (Z9+9) )</f>
        <v>0</v>
      </c>
      <c r="AD9" s="1">
        <f t="shared" ref="AD9:AD10" si="8">SUMIFS($J$2:$J$1000, $D$2:$D$1000, "&gt;=" &amp; Z9, $D$2:$D$1000, "&lt;=" &amp; (Z9+9) )</f>
        <v>0</v>
      </c>
      <c r="AE9" s="1" t="e">
        <f>AB9/AA9</f>
        <v>#DIV/0!</v>
      </c>
      <c r="AF9" s="1" t="e">
        <f t="shared" ref="AF9:AF10" si="9">AC9/AA9</f>
        <v>#DIV/0!</v>
      </c>
      <c r="AG9" s="1" t="e">
        <f t="shared" ref="AG9:AG10" si="10">AD9/AA9</f>
        <v>#DIV/0!</v>
      </c>
      <c r="AI9" s="1">
        <v>1908</v>
      </c>
      <c r="AJ9" s="1">
        <f>COUNTIFS($D$2:$D$1000, "=" &amp; $AI9, $B$2:$B$1000, "=" &amp; "Chemistry")</f>
        <v>1</v>
      </c>
      <c r="AK9" s="1">
        <f>COUNTIFS($D$2:$D$1000, "=" &amp; $AI9, $B$2:$B$1000, "=" &amp; "Medicine")</f>
        <v>2</v>
      </c>
      <c r="AL9" s="1">
        <f>COUNTIFS($D$2:$D$1000, "=" &amp; $AI9, $B$2:$B$1000, "=" &amp; "Physics")</f>
        <v>1</v>
      </c>
      <c r="AM9" s="1">
        <f t="shared" si="2"/>
        <v>1.3333333333333333</v>
      </c>
    </row>
    <row r="10" spans="1:40" s="1" customFormat="1" x14ac:dyDescent="0.35">
      <c r="A10" s="1" t="s">
        <v>11</v>
      </c>
      <c r="B10" s="1" t="s">
        <v>3</v>
      </c>
      <c r="C10" s="1">
        <v>1853</v>
      </c>
      <c r="D10" s="1">
        <v>1909</v>
      </c>
      <c r="E10" s="1">
        <v>1894</v>
      </c>
      <c r="F10" s="1">
        <v>1932</v>
      </c>
      <c r="G10" s="1">
        <v>0</v>
      </c>
      <c r="H10" s="1">
        <v>25</v>
      </c>
      <c r="I10" s="1">
        <f t="shared" si="0"/>
        <v>41</v>
      </c>
      <c r="J10" s="1">
        <f t="shared" si="1"/>
        <v>15</v>
      </c>
      <c r="S10" s="1">
        <v>1905</v>
      </c>
      <c r="T10" s="1">
        <f t="shared" si="3"/>
        <v>1</v>
      </c>
      <c r="U10" s="1">
        <f t="shared" si="4"/>
        <v>1</v>
      </c>
      <c r="V10" s="1">
        <f t="shared" si="5"/>
        <v>1</v>
      </c>
      <c r="W10" s="1">
        <f t="shared" si="6"/>
        <v>1</v>
      </c>
      <c r="Z10" s="1">
        <v>1920</v>
      </c>
      <c r="AA10" s="1">
        <f>COUNTIFS($D$2:$D$1000, "&gt;=" &amp; Z10, $D$2:$D$1000, "&lt;=" &amp; (Z10+9) )</f>
        <v>0</v>
      </c>
      <c r="AB10" s="1">
        <f>SUMIFS($I$2:$I$1000, $D$2:$D$1000, "&gt;=" &amp; Z10, $D$2:$D$1000, "&lt;=" &amp; (Z10+9) )</f>
        <v>0</v>
      </c>
      <c r="AC10" s="1">
        <f t="shared" si="7"/>
        <v>0</v>
      </c>
      <c r="AD10" s="1">
        <f t="shared" si="8"/>
        <v>0</v>
      </c>
      <c r="AE10" s="1" t="e">
        <f>AB10/AA10</f>
        <v>#DIV/0!</v>
      </c>
      <c r="AF10" s="1" t="e">
        <f t="shared" si="9"/>
        <v>#DIV/0!</v>
      </c>
      <c r="AG10" s="1" t="e">
        <f t="shared" si="10"/>
        <v>#DIV/0!</v>
      </c>
      <c r="AI10" s="1">
        <v>1909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1</v>
      </c>
      <c r="AL10" s="1">
        <f>COUNTIFS($D$2:$D$1000, "=" &amp; $AI10, $B$2:$B$1000, "=" &amp; "Physics")</f>
        <v>2</v>
      </c>
      <c r="AM10" s="1">
        <f t="shared" si="2"/>
        <v>1.3333333333333333</v>
      </c>
    </row>
    <row r="11" spans="1:40" s="1" customFormat="1" x14ac:dyDescent="0.35">
      <c r="A11" s="1" t="s">
        <v>156</v>
      </c>
      <c r="B11" s="1" t="s">
        <v>157</v>
      </c>
      <c r="C11" s="1">
        <v>1854</v>
      </c>
      <c r="D11" s="1">
        <v>1901</v>
      </c>
      <c r="E11" s="1">
        <v>1890</v>
      </c>
      <c r="F11" s="1">
        <v>1917</v>
      </c>
      <c r="G11" s="1">
        <v>0</v>
      </c>
      <c r="H11" s="1">
        <v>26</v>
      </c>
      <c r="I11" s="1">
        <f t="shared" si="0"/>
        <v>36</v>
      </c>
      <c r="J11" s="1">
        <f t="shared" si="1"/>
        <v>11</v>
      </c>
      <c r="S11" s="1">
        <v>1906</v>
      </c>
      <c r="T11" s="1">
        <f t="shared" si="3"/>
        <v>1</v>
      </c>
      <c r="U11" s="1">
        <f t="shared" si="4"/>
        <v>2</v>
      </c>
      <c r="V11" s="1">
        <f t="shared" si="5"/>
        <v>1</v>
      </c>
      <c r="W11" s="1">
        <f t="shared" si="6"/>
        <v>1.3333333333333333</v>
      </c>
    </row>
    <row r="12" spans="1:40" s="1" customFormat="1" x14ac:dyDescent="0.35">
      <c r="A12" s="1" t="s">
        <v>158</v>
      </c>
      <c r="B12" s="1" t="s">
        <v>157</v>
      </c>
      <c r="C12" s="1">
        <v>1857</v>
      </c>
      <c r="D12" s="1">
        <v>1902</v>
      </c>
      <c r="E12" s="1">
        <v>1897</v>
      </c>
      <c r="F12" s="1">
        <v>1932</v>
      </c>
      <c r="G12" s="1">
        <v>0</v>
      </c>
      <c r="H12" s="1">
        <v>22</v>
      </c>
      <c r="I12" s="1">
        <f t="shared" si="0"/>
        <v>40</v>
      </c>
      <c r="J12" s="1">
        <f t="shared" si="1"/>
        <v>5</v>
      </c>
      <c r="S12" s="1">
        <v>1907</v>
      </c>
      <c r="T12" s="1">
        <f t="shared" si="3"/>
        <v>1</v>
      </c>
      <c r="U12" s="1">
        <f t="shared" si="4"/>
        <v>1</v>
      </c>
      <c r="V12" s="1">
        <f t="shared" si="5"/>
        <v>1</v>
      </c>
      <c r="W12" s="1">
        <f t="shared" si="6"/>
        <v>1</v>
      </c>
    </row>
    <row r="13" spans="1:40" s="1" customFormat="1" x14ac:dyDescent="0.35">
      <c r="A13" s="1" t="s">
        <v>159</v>
      </c>
      <c r="B13" s="1" t="s">
        <v>157</v>
      </c>
      <c r="C13" s="1">
        <v>1860</v>
      </c>
      <c r="D13" s="1">
        <v>1903</v>
      </c>
      <c r="E13" s="1">
        <v>1895</v>
      </c>
      <c r="F13" s="1">
        <v>1904</v>
      </c>
      <c r="G13" s="1">
        <v>0</v>
      </c>
      <c r="H13" s="1">
        <v>30</v>
      </c>
      <c r="I13" s="1">
        <f t="shared" si="0"/>
        <v>35</v>
      </c>
      <c r="J13" s="1">
        <f t="shared" si="1"/>
        <v>8</v>
      </c>
      <c r="S13" s="1">
        <v>1908</v>
      </c>
      <c r="T13" s="1">
        <f t="shared" si="3"/>
        <v>1</v>
      </c>
      <c r="U13" s="1">
        <f t="shared" si="4"/>
        <v>2</v>
      </c>
      <c r="V13" s="1">
        <f t="shared" si="5"/>
        <v>1</v>
      </c>
      <c r="W13" s="1">
        <f t="shared" si="6"/>
        <v>1.3333333333333333</v>
      </c>
    </row>
    <row r="14" spans="1:40" s="1" customFormat="1" x14ac:dyDescent="0.35">
      <c r="A14" s="1" t="s">
        <v>160</v>
      </c>
      <c r="B14" s="1" t="s">
        <v>157</v>
      </c>
      <c r="C14" s="1">
        <v>1849</v>
      </c>
      <c r="D14" s="1">
        <v>1904</v>
      </c>
      <c r="E14" s="1">
        <v>1895</v>
      </c>
      <c r="F14" s="1">
        <v>1936</v>
      </c>
      <c r="G14" s="1">
        <v>0</v>
      </c>
      <c r="H14" s="1">
        <v>34</v>
      </c>
      <c r="I14" s="1">
        <f t="shared" si="0"/>
        <v>46</v>
      </c>
      <c r="J14" s="1">
        <f t="shared" si="1"/>
        <v>9</v>
      </c>
      <c r="S14" s="1">
        <v>1909</v>
      </c>
      <c r="T14" s="1">
        <f t="shared" si="3"/>
        <v>1</v>
      </c>
      <c r="U14" s="1">
        <f t="shared" si="4"/>
        <v>1</v>
      </c>
      <c r="V14" s="1">
        <f t="shared" si="5"/>
        <v>2</v>
      </c>
      <c r="W14" s="1">
        <f t="shared" si="6"/>
        <v>1.3333333333333333</v>
      </c>
    </row>
    <row r="15" spans="1:40" s="1" customFormat="1" x14ac:dyDescent="0.35">
      <c r="A15" s="1" t="s">
        <v>161</v>
      </c>
      <c r="B15" s="1" t="s">
        <v>157</v>
      </c>
      <c r="C15" s="1">
        <v>1843</v>
      </c>
      <c r="D15" s="1">
        <v>1905</v>
      </c>
      <c r="E15" s="1">
        <v>1882</v>
      </c>
      <c r="F15" s="1">
        <v>1910</v>
      </c>
      <c r="G15" s="1">
        <v>0</v>
      </c>
      <c r="H15" s="1">
        <v>23</v>
      </c>
      <c r="I15" s="1">
        <f t="shared" si="0"/>
        <v>39</v>
      </c>
      <c r="J15" s="1">
        <f t="shared" si="1"/>
        <v>23</v>
      </c>
    </row>
    <row r="16" spans="1:40" s="1" customFormat="1" x14ac:dyDescent="0.35">
      <c r="A16" s="1" t="s">
        <v>162</v>
      </c>
      <c r="B16" s="1" t="s">
        <v>157</v>
      </c>
      <c r="C16" s="1">
        <v>1852</v>
      </c>
      <c r="D16" s="1">
        <v>1906</v>
      </c>
      <c r="E16" s="1">
        <v>1889</v>
      </c>
      <c r="F16" s="1">
        <v>1934</v>
      </c>
      <c r="G16" s="1">
        <v>1</v>
      </c>
      <c r="H16" s="1">
        <v>25</v>
      </c>
      <c r="I16" s="1">
        <f t="shared" si="0"/>
        <v>37</v>
      </c>
      <c r="J16" s="1">
        <f t="shared" si="1"/>
        <v>17</v>
      </c>
    </row>
    <row r="17" spans="1:10" s="1" customFormat="1" x14ac:dyDescent="0.35">
      <c r="A17" s="1" t="s">
        <v>163</v>
      </c>
      <c r="B17" s="1" t="s">
        <v>157</v>
      </c>
      <c r="C17" s="1">
        <v>1843</v>
      </c>
      <c r="D17" s="1">
        <v>1906</v>
      </c>
      <c r="E17" s="1">
        <v>1890</v>
      </c>
      <c r="F17" s="1">
        <v>1926</v>
      </c>
      <c r="G17" s="1">
        <v>0</v>
      </c>
      <c r="H17" s="1">
        <v>22</v>
      </c>
      <c r="I17" s="1">
        <f t="shared" si="0"/>
        <v>47</v>
      </c>
      <c r="J17" s="1">
        <f t="shared" si="1"/>
        <v>16</v>
      </c>
    </row>
    <row r="18" spans="1:10" s="1" customFormat="1" x14ac:dyDescent="0.35">
      <c r="A18" s="1" t="s">
        <v>164</v>
      </c>
      <c r="B18" s="1" t="s">
        <v>157</v>
      </c>
      <c r="C18" s="1">
        <v>1845</v>
      </c>
      <c r="D18" s="1">
        <v>1907</v>
      </c>
      <c r="E18" s="1">
        <v>1884</v>
      </c>
      <c r="F18" s="1">
        <v>1922</v>
      </c>
      <c r="G18" s="1">
        <v>0</v>
      </c>
      <c r="H18" s="1">
        <v>22</v>
      </c>
      <c r="I18" s="1">
        <f t="shared" si="0"/>
        <v>39</v>
      </c>
      <c r="J18" s="1">
        <f t="shared" si="1"/>
        <v>23</v>
      </c>
    </row>
    <row r="19" spans="1:10" s="1" customFormat="1" x14ac:dyDescent="0.35">
      <c r="A19" s="1" t="s">
        <v>165</v>
      </c>
      <c r="B19" s="1" t="s">
        <v>157</v>
      </c>
      <c r="C19" s="1">
        <v>1854</v>
      </c>
      <c r="D19" s="1">
        <v>1908</v>
      </c>
      <c r="E19" s="1">
        <v>1896</v>
      </c>
      <c r="F19" s="1">
        <v>1915</v>
      </c>
      <c r="G19" s="1">
        <v>0</v>
      </c>
      <c r="H19" s="1">
        <v>24</v>
      </c>
      <c r="I19" s="1">
        <f t="shared" si="0"/>
        <v>42</v>
      </c>
      <c r="J19" s="1">
        <f t="shared" si="1"/>
        <v>12</v>
      </c>
    </row>
    <row r="20" spans="1:10" s="1" customFormat="1" x14ac:dyDescent="0.35">
      <c r="A20" s="1" t="s">
        <v>166</v>
      </c>
      <c r="B20" s="1" t="s">
        <v>157</v>
      </c>
      <c r="C20" s="1">
        <v>1845</v>
      </c>
      <c r="D20" s="1">
        <v>1908</v>
      </c>
      <c r="E20" s="1">
        <v>1883</v>
      </c>
      <c r="F20" s="1">
        <v>1916</v>
      </c>
      <c r="G20" s="1">
        <v>0</v>
      </c>
      <c r="H20" s="1">
        <v>22</v>
      </c>
      <c r="I20" s="1">
        <f t="shared" si="0"/>
        <v>38</v>
      </c>
      <c r="J20" s="1">
        <f t="shared" si="1"/>
        <v>25</v>
      </c>
    </row>
    <row r="21" spans="1:10" s="1" customFormat="1" x14ac:dyDescent="0.35">
      <c r="A21" s="1" t="s">
        <v>167</v>
      </c>
      <c r="B21" s="1" t="s">
        <v>157</v>
      </c>
      <c r="C21" s="1">
        <v>1841</v>
      </c>
      <c r="D21" s="1">
        <v>1909</v>
      </c>
      <c r="E21" s="1">
        <v>1883</v>
      </c>
      <c r="F21" s="1">
        <v>1917</v>
      </c>
      <c r="G21" s="1">
        <v>0</v>
      </c>
      <c r="H21" s="1">
        <v>24</v>
      </c>
      <c r="I21" s="1">
        <f t="shared" si="0"/>
        <v>42</v>
      </c>
      <c r="J21" s="1">
        <f t="shared" si="1"/>
        <v>26</v>
      </c>
    </row>
    <row r="22" spans="1:10" s="1" customFormat="1" x14ac:dyDescent="0.35">
      <c r="A22" s="1" t="s">
        <v>347</v>
      </c>
      <c r="B22" s="1" t="s">
        <v>348</v>
      </c>
      <c r="C22" s="1">
        <v>1845</v>
      </c>
      <c r="D22" s="1">
        <v>1901</v>
      </c>
      <c r="E22" s="1">
        <v>1895</v>
      </c>
      <c r="F22" s="1">
        <v>1923</v>
      </c>
      <c r="G22" s="1">
        <v>0</v>
      </c>
      <c r="H22" s="1">
        <v>24</v>
      </c>
      <c r="I22" s="1">
        <f t="shared" si="0"/>
        <v>50</v>
      </c>
      <c r="J22" s="1">
        <f t="shared" si="1"/>
        <v>6</v>
      </c>
    </row>
    <row r="23" spans="1:10" s="1" customFormat="1" x14ac:dyDescent="0.35">
      <c r="A23" s="1" t="s">
        <v>349</v>
      </c>
      <c r="B23" s="1" t="s">
        <v>348</v>
      </c>
      <c r="C23" s="1">
        <v>1853</v>
      </c>
      <c r="D23" s="1">
        <v>1902</v>
      </c>
      <c r="E23" s="1">
        <v>1892</v>
      </c>
      <c r="F23" s="1">
        <v>1928</v>
      </c>
      <c r="G23" s="1">
        <v>1</v>
      </c>
      <c r="H23" s="1">
        <v>22</v>
      </c>
      <c r="I23" s="1">
        <f t="shared" si="0"/>
        <v>39</v>
      </c>
      <c r="J23" s="1">
        <f t="shared" si="1"/>
        <v>10</v>
      </c>
    </row>
    <row r="24" spans="1:10" s="1" customFormat="1" x14ac:dyDescent="0.35">
      <c r="A24" s="1" t="s">
        <v>350</v>
      </c>
      <c r="B24" s="1" t="s">
        <v>348</v>
      </c>
      <c r="C24" s="1">
        <v>1865</v>
      </c>
      <c r="D24" s="1">
        <v>1902</v>
      </c>
      <c r="E24" s="1">
        <v>1896</v>
      </c>
      <c r="F24" s="1">
        <v>1943</v>
      </c>
      <c r="G24" s="1">
        <v>0</v>
      </c>
      <c r="H24" s="1">
        <v>28</v>
      </c>
      <c r="I24" s="1">
        <f t="shared" si="0"/>
        <v>31</v>
      </c>
      <c r="J24" s="1">
        <f t="shared" si="1"/>
        <v>6</v>
      </c>
    </row>
    <row r="25" spans="1:10" s="1" customFormat="1" x14ac:dyDescent="0.35">
      <c r="A25" s="1" t="s">
        <v>351</v>
      </c>
      <c r="B25" s="1" t="s">
        <v>348</v>
      </c>
      <c r="C25" s="1">
        <v>1852</v>
      </c>
      <c r="D25" s="1">
        <v>1903</v>
      </c>
      <c r="E25" s="1">
        <v>1896</v>
      </c>
      <c r="F25" s="1">
        <v>1908</v>
      </c>
      <c r="G25" s="1">
        <v>0</v>
      </c>
      <c r="H25" s="1">
        <v>25</v>
      </c>
      <c r="I25" s="1">
        <f t="shared" si="0"/>
        <v>44</v>
      </c>
      <c r="J25" s="1">
        <f t="shared" si="1"/>
        <v>7</v>
      </c>
    </row>
    <row r="26" spans="1:10" s="1" customFormat="1" x14ac:dyDescent="0.35">
      <c r="A26" s="1" t="s">
        <v>13</v>
      </c>
      <c r="B26" s="1" t="s">
        <v>348</v>
      </c>
      <c r="C26" s="1">
        <v>1867</v>
      </c>
      <c r="D26" s="1">
        <v>1903</v>
      </c>
      <c r="E26" s="1">
        <v>1898</v>
      </c>
      <c r="F26" s="1">
        <v>1934</v>
      </c>
      <c r="G26" s="1">
        <v>0</v>
      </c>
      <c r="H26" s="1">
        <v>26</v>
      </c>
      <c r="I26" s="1">
        <f t="shared" si="0"/>
        <v>31</v>
      </c>
      <c r="J26" s="1">
        <f t="shared" si="1"/>
        <v>5</v>
      </c>
    </row>
    <row r="27" spans="1:10" s="1" customFormat="1" x14ac:dyDescent="0.35">
      <c r="A27" s="1" t="s">
        <v>352</v>
      </c>
      <c r="B27" s="1" t="s">
        <v>348</v>
      </c>
      <c r="C27" s="1">
        <v>1859</v>
      </c>
      <c r="D27" s="1">
        <v>1903</v>
      </c>
      <c r="E27" s="1">
        <v>1898</v>
      </c>
      <c r="F27" s="1">
        <v>1906</v>
      </c>
      <c r="G27" s="1">
        <v>0</v>
      </c>
      <c r="H27" s="1">
        <v>36</v>
      </c>
      <c r="I27" s="1">
        <f t="shared" si="0"/>
        <v>39</v>
      </c>
      <c r="J27" s="1">
        <f t="shared" si="1"/>
        <v>5</v>
      </c>
    </row>
    <row r="28" spans="1:10" s="1" customFormat="1" x14ac:dyDescent="0.35">
      <c r="A28" s="1" t="s">
        <v>353</v>
      </c>
      <c r="B28" s="1" t="s">
        <v>348</v>
      </c>
      <c r="C28" s="1">
        <v>1842</v>
      </c>
      <c r="D28" s="1">
        <v>1904</v>
      </c>
      <c r="E28" s="1">
        <v>1894</v>
      </c>
      <c r="F28" s="1">
        <v>1919</v>
      </c>
      <c r="G28" s="1">
        <v>0</v>
      </c>
      <c r="H28" s="1">
        <v>23</v>
      </c>
      <c r="I28" s="1">
        <f t="shared" si="0"/>
        <v>52</v>
      </c>
      <c r="J28" s="1">
        <f t="shared" si="1"/>
        <v>10</v>
      </c>
    </row>
    <row r="29" spans="1:10" s="1" customFormat="1" x14ac:dyDescent="0.35">
      <c r="A29" s="1" t="s">
        <v>354</v>
      </c>
      <c r="B29" s="1" t="s">
        <v>348</v>
      </c>
      <c r="C29" s="1">
        <v>1862</v>
      </c>
      <c r="D29" s="1">
        <v>1905</v>
      </c>
      <c r="E29" s="1">
        <v>1892</v>
      </c>
      <c r="F29" s="1">
        <v>1947</v>
      </c>
      <c r="G29" s="1">
        <v>0</v>
      </c>
      <c r="H29" s="1">
        <v>24</v>
      </c>
      <c r="I29" s="1">
        <f t="shared" si="0"/>
        <v>30</v>
      </c>
      <c r="J29" s="1">
        <f t="shared" si="1"/>
        <v>13</v>
      </c>
    </row>
    <row r="30" spans="1:10" s="1" customFormat="1" x14ac:dyDescent="0.35">
      <c r="A30" s="1" t="s">
        <v>355</v>
      </c>
      <c r="B30" s="1" t="s">
        <v>348</v>
      </c>
      <c r="C30" s="1">
        <v>1856</v>
      </c>
      <c r="D30" s="1">
        <v>1906</v>
      </c>
      <c r="E30" s="1">
        <v>1897</v>
      </c>
      <c r="F30" s="1">
        <v>1940</v>
      </c>
      <c r="G30" s="1">
        <v>0</v>
      </c>
      <c r="H30" s="1">
        <v>24</v>
      </c>
      <c r="I30" s="1">
        <f t="shared" si="0"/>
        <v>41</v>
      </c>
      <c r="J30" s="1">
        <f t="shared" si="1"/>
        <v>9</v>
      </c>
    </row>
    <row r="31" spans="1:10" s="1" customFormat="1" x14ac:dyDescent="0.35">
      <c r="A31" s="1" t="s">
        <v>356</v>
      </c>
      <c r="B31" s="1" t="s">
        <v>348</v>
      </c>
      <c r="C31" s="1">
        <v>1852</v>
      </c>
      <c r="D31" s="1">
        <v>1907</v>
      </c>
      <c r="E31" s="1">
        <v>1887</v>
      </c>
      <c r="F31" s="1">
        <v>1931</v>
      </c>
      <c r="G31" s="1">
        <v>0</v>
      </c>
      <c r="H31" s="1">
        <v>21</v>
      </c>
      <c r="I31" s="1">
        <f t="shared" si="0"/>
        <v>35</v>
      </c>
      <c r="J31" s="1">
        <f t="shared" si="1"/>
        <v>20</v>
      </c>
    </row>
    <row r="32" spans="1:10" s="1" customFormat="1" x14ac:dyDescent="0.35">
      <c r="A32" s="1" t="s">
        <v>357</v>
      </c>
      <c r="B32" s="1" t="s">
        <v>348</v>
      </c>
      <c r="C32" s="1">
        <v>1845</v>
      </c>
      <c r="D32" s="1">
        <v>1908</v>
      </c>
      <c r="E32" s="1">
        <v>1891</v>
      </c>
      <c r="F32" s="1">
        <v>1921</v>
      </c>
      <c r="G32" s="1">
        <v>0</v>
      </c>
      <c r="H32" s="1">
        <v>30</v>
      </c>
      <c r="I32" s="1">
        <f t="shared" si="0"/>
        <v>46</v>
      </c>
      <c r="J32" s="1">
        <f t="shared" si="1"/>
        <v>17</v>
      </c>
    </row>
    <row r="33" spans="1:10" s="1" customFormat="1" x14ac:dyDescent="0.35">
      <c r="A33" s="1" t="s">
        <v>358</v>
      </c>
      <c r="B33" s="1" t="s">
        <v>348</v>
      </c>
      <c r="C33" s="1">
        <v>1850</v>
      </c>
      <c r="D33" s="1">
        <v>1909</v>
      </c>
      <c r="E33" s="1">
        <v>1899</v>
      </c>
      <c r="F33" s="1">
        <v>1918</v>
      </c>
      <c r="G33" s="1">
        <v>0</v>
      </c>
      <c r="H33" s="1">
        <v>22</v>
      </c>
      <c r="I33" s="1">
        <f t="shared" si="0"/>
        <v>49</v>
      </c>
      <c r="J33" s="1">
        <f t="shared" si="1"/>
        <v>10</v>
      </c>
    </row>
    <row r="34" spans="1:10" s="1" customFormat="1" x14ac:dyDescent="0.35">
      <c r="A34" s="1" t="s">
        <v>359</v>
      </c>
      <c r="B34" s="1" t="s">
        <v>348</v>
      </c>
      <c r="C34" s="1">
        <v>1874</v>
      </c>
      <c r="D34" s="1">
        <v>1909</v>
      </c>
      <c r="E34" s="1">
        <v>1896</v>
      </c>
      <c r="F34" s="1">
        <v>1937</v>
      </c>
      <c r="G34" s="1">
        <v>0</v>
      </c>
      <c r="H34" s="1">
        <v>21</v>
      </c>
      <c r="I34" s="1">
        <f t="shared" si="0"/>
        <v>22</v>
      </c>
      <c r="J34" s="1">
        <f t="shared" si="1"/>
        <v>13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opLeftCell="F1" workbookViewId="0">
      <selection activeCell="W14" sqref="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12</v>
      </c>
      <c r="B2" s="1" t="s">
        <v>3</v>
      </c>
      <c r="C2" s="1">
        <v>1847</v>
      </c>
      <c r="D2" s="1">
        <v>1910</v>
      </c>
      <c r="E2" s="1">
        <v>1884</v>
      </c>
      <c r="F2" s="1">
        <v>1931</v>
      </c>
      <c r="G2" s="1">
        <v>0</v>
      </c>
      <c r="H2" s="1">
        <v>22</v>
      </c>
      <c r="I2" s="1">
        <f t="shared" ref="I2:I25" si="0">E2-C2</f>
        <v>37</v>
      </c>
      <c r="J2" s="1">
        <f t="shared" ref="J2:J25" si="1">D2-E2</f>
        <v>26</v>
      </c>
      <c r="N2" s="1" t="s">
        <v>539</v>
      </c>
      <c r="O2" s="3" t="s">
        <v>557</v>
      </c>
      <c r="P2" s="1" t="s">
        <v>539</v>
      </c>
      <c r="Q2" s="1" t="s">
        <v>557</v>
      </c>
      <c r="Z2" s="1">
        <v>1930</v>
      </c>
      <c r="AA2" s="1">
        <f>COUNTIFS($D$2:$D$1000, "&gt;=" &amp; Z2, $D$2:$D$1000, "&lt;=" &amp; (Z2+9) )</f>
        <v>0</v>
      </c>
      <c r="AB2" s="1">
        <f>SUMIFS($I$2:$I$1000, $D$2:$D$1000, "&gt;=" &amp; Z2, $D$2:$D$1000, "&lt;=" &amp; (Z2+9) )</f>
        <v>0</v>
      </c>
      <c r="AC2" s="1">
        <f t="shared" ref="AC2:AC9" si="2">SUMIFS($H$2:$H$1000, $D$2:$D$1000, "&gt;=" &amp; Z2, $D$2:$D$1000, "&lt;=" &amp; (Z2+9) )</f>
        <v>0</v>
      </c>
      <c r="AD2" s="1">
        <f t="shared" ref="AD2:AD9" si="3">SUMIFS($J$2:$J$1000, $D$2:$D$1000, "&gt;=" &amp; Z2, $D$2:$D$1000, "&lt;=" &amp; (Z2+9) )</f>
        <v>0</v>
      </c>
      <c r="AE2" s="1" t="e">
        <f>AB2/AA2</f>
        <v>#DIV/0!</v>
      </c>
      <c r="AF2" s="1" t="e">
        <f t="shared" ref="AF2:AF9" si="4">AC2/AA2</f>
        <v>#DIV/0!</v>
      </c>
      <c r="AG2" s="1" t="e">
        <f t="shared" ref="AG2:AG9" si="5">AD2/AA2</f>
        <v>#DIV/0!</v>
      </c>
      <c r="AI2" s="1">
        <v>1910</v>
      </c>
      <c r="AJ2" s="1">
        <f>COUNTIFS($D$2:$D$1000, "=" &amp; $AI2, $B$2:$B$1000, "=" &amp; "Chemistry")</f>
        <v>1</v>
      </c>
      <c r="AK2" s="1">
        <f>COUNTIFS($D$2:$D$1000, "=" &amp; $AI2, $B$2:$B$1000, "=" &amp; "Medicine")</f>
        <v>1</v>
      </c>
      <c r="AL2" s="1">
        <f>COUNTIFS($D$2:$D$1000, "=" &amp; $AI2, $B$2:$B$1000, "=" &amp; "Physics")</f>
        <v>1</v>
      </c>
      <c r="AM2" s="1">
        <f t="shared" ref="AM2:AM8" si="6">AVERAGE(AJ2:AL2)</f>
        <v>1</v>
      </c>
      <c r="AN2" s="1">
        <f>(SUM(AM2:AM7) + SUM(AM9:AM11))/9</f>
        <v>0.87037037037037035</v>
      </c>
    </row>
    <row r="3" spans="1:40" s="1" customFormat="1" x14ac:dyDescent="0.35">
      <c r="A3" s="1" t="s">
        <v>13</v>
      </c>
      <c r="B3" s="1" t="s">
        <v>3</v>
      </c>
      <c r="C3" s="1">
        <v>1867</v>
      </c>
      <c r="D3" s="1">
        <v>1911</v>
      </c>
      <c r="E3" s="1">
        <v>1910</v>
      </c>
      <c r="F3" s="1">
        <v>1934</v>
      </c>
      <c r="G3" s="1">
        <v>0</v>
      </c>
      <c r="H3" s="1">
        <v>36</v>
      </c>
      <c r="I3" s="1">
        <f t="shared" si="0"/>
        <v>43</v>
      </c>
      <c r="J3" s="1">
        <f t="shared" si="1"/>
        <v>1</v>
      </c>
      <c r="N3" s="1">
        <f>AVERAGE(I2:I10)</f>
        <v>35.111111111111114</v>
      </c>
      <c r="O3" s="1">
        <f>STDEV(I2:I10)</f>
        <v>6.5849154217128021</v>
      </c>
      <c r="P3" s="1">
        <f>AVERAGE(H2:H1000)</f>
        <v>25.5</v>
      </c>
      <c r="Q3" s="1">
        <f>STDEV(H2:H1000)</f>
        <v>4.1910878529690052</v>
      </c>
      <c r="Z3" s="1">
        <v>1940</v>
      </c>
      <c r="AA3" s="1">
        <f>COUNTIFS($D$2:$D$1000, "&gt;=" &amp; Z3, $D$2:$D$1000, "&lt;=" &amp; (Z3+9) )</f>
        <v>0</v>
      </c>
      <c r="AB3" s="1">
        <f>SUMIFS($I$2:$I$1000, $D$2:$D$1000, "&gt;=" &amp; Z3, $D$2:$D$1000, "&lt;=" &amp; (Z3+9) )</f>
        <v>0</v>
      </c>
      <c r="AC3" s="1">
        <f t="shared" si="2"/>
        <v>0</v>
      </c>
      <c r="AD3" s="1">
        <f t="shared" si="3"/>
        <v>0</v>
      </c>
      <c r="AE3" s="1" t="e">
        <f>AB3/AA3</f>
        <v>#DIV/0!</v>
      </c>
      <c r="AF3" s="1" t="e">
        <f t="shared" si="4"/>
        <v>#DIV/0!</v>
      </c>
      <c r="AG3" s="1" t="e">
        <f t="shared" si="5"/>
        <v>#DIV/0!</v>
      </c>
      <c r="AI3" s="1">
        <v>1911</v>
      </c>
      <c r="AJ3" s="1">
        <f>COUNTIFS($D$2:$D$1000, "=" &amp; $AI3, $B$2:$B$1000, "=" &amp; "Chemistry")</f>
        <v>1</v>
      </c>
      <c r="AK3" s="1">
        <f>COUNTIFS($D$2:$D$1000, "=" &amp; $AI3, $B$2:$B$1000, "=" &amp; "Medicine")</f>
        <v>1</v>
      </c>
      <c r="AL3" s="1">
        <f>COUNTIFS($D$2:$D$1000, "=" &amp; $AI3, $B$2:$B$1000, "=" &amp; "Physics")</f>
        <v>1</v>
      </c>
      <c r="AM3" s="1">
        <f t="shared" si="6"/>
        <v>1</v>
      </c>
    </row>
    <row r="4" spans="1:40" s="1" customFormat="1" x14ac:dyDescent="0.35">
      <c r="A4" s="1" t="s">
        <v>14</v>
      </c>
      <c r="B4" s="1" t="s">
        <v>3</v>
      </c>
      <c r="C4" s="1">
        <v>1871</v>
      </c>
      <c r="D4" s="1">
        <v>1912</v>
      </c>
      <c r="E4" s="1">
        <v>1900</v>
      </c>
      <c r="F4" s="1">
        <v>1935</v>
      </c>
      <c r="G4" s="1">
        <v>0</v>
      </c>
      <c r="H4" s="1">
        <v>30</v>
      </c>
      <c r="I4" s="1">
        <f t="shared" si="0"/>
        <v>29</v>
      </c>
      <c r="J4" s="1">
        <f t="shared" si="1"/>
        <v>12</v>
      </c>
      <c r="T4" s="1" t="s">
        <v>546</v>
      </c>
      <c r="U4" s="1" t="s">
        <v>547</v>
      </c>
      <c r="V4" s="1" t="s">
        <v>548</v>
      </c>
      <c r="W4" s="1" t="s">
        <v>539</v>
      </c>
      <c r="Z4" s="1">
        <v>1950</v>
      </c>
      <c r="AA4" s="1">
        <f>COUNTIFS($D$2:$D$1000, "&gt;=" &amp; Z4, $D$2:$D$1000, "&lt;=" &amp; (Z4+9) )</f>
        <v>0</v>
      </c>
      <c r="AB4" s="1">
        <f>SUMIFS($I$2:$I$1000, $D$2:$D$1000, "&gt;=" &amp; Z4, $D$2:$D$1000, "&lt;=" &amp; (Z4+9) )</f>
        <v>0</v>
      </c>
      <c r="AC4" s="1">
        <f t="shared" si="2"/>
        <v>0</v>
      </c>
      <c r="AD4" s="1">
        <f t="shared" si="3"/>
        <v>0</v>
      </c>
      <c r="AE4" s="1" t="e">
        <f>AB4/AA4</f>
        <v>#DIV/0!</v>
      </c>
      <c r="AF4" s="1" t="e">
        <f t="shared" si="4"/>
        <v>#DIV/0!</v>
      </c>
      <c r="AG4" s="1" t="e">
        <f t="shared" si="5"/>
        <v>#DIV/0!</v>
      </c>
      <c r="AI4" s="1">
        <v>1912</v>
      </c>
      <c r="AJ4" s="1">
        <f>COUNTIFS($D$2:$D$1000, "=" &amp; $AI4, $B$2:$B$1000, "=" &amp; "Chemistry")</f>
        <v>2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1</v>
      </c>
      <c r="AM4" s="1">
        <f t="shared" si="6"/>
        <v>1.3333333333333333</v>
      </c>
    </row>
    <row r="5" spans="1:40" s="1" customFormat="1" x14ac:dyDescent="0.35">
      <c r="A5" s="1" t="s">
        <v>15</v>
      </c>
      <c r="B5" s="1" t="s">
        <v>3</v>
      </c>
      <c r="C5" s="1">
        <v>1854</v>
      </c>
      <c r="D5" s="1">
        <v>1912</v>
      </c>
      <c r="E5" s="1">
        <v>1897</v>
      </c>
      <c r="F5" s="1">
        <v>1941</v>
      </c>
      <c r="G5" s="1">
        <v>0</v>
      </c>
      <c r="H5" s="1">
        <v>26</v>
      </c>
      <c r="I5" s="1">
        <f t="shared" si="0"/>
        <v>43</v>
      </c>
      <c r="J5" s="1">
        <f t="shared" si="1"/>
        <v>15</v>
      </c>
      <c r="N5" s="4" t="s">
        <v>559</v>
      </c>
      <c r="O5" s="4"/>
      <c r="P5" s="1" t="s">
        <v>560</v>
      </c>
      <c r="S5" s="1">
        <v>1910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Z5" s="1">
        <v>1960</v>
      </c>
      <c r="AA5" s="1">
        <f>COUNTIFS($D$2:$D$1000, "&gt;=" &amp; Z5, $D$2:$D$1000, "&lt;=" &amp; (Z5+9) )</f>
        <v>0</v>
      </c>
      <c r="AB5" s="1">
        <f>SUMIFS($I$2:$I$1000, $D$2:$D$1000, "&gt;=" &amp; Z5, $D$2:$D$1000, "&lt;=" &amp; (Z5+9) )</f>
        <v>0</v>
      </c>
      <c r="AC5" s="1">
        <f t="shared" si="2"/>
        <v>0</v>
      </c>
      <c r="AD5" s="1">
        <f t="shared" si="3"/>
        <v>0</v>
      </c>
      <c r="AE5" s="1" t="e">
        <f>AB5/AA5</f>
        <v>#DIV/0!</v>
      </c>
      <c r="AF5" s="1" t="e">
        <f t="shared" si="4"/>
        <v>#DIV/0!</v>
      </c>
      <c r="AG5" s="1" t="e">
        <f t="shared" si="5"/>
        <v>#DIV/0!</v>
      </c>
      <c r="AI5" s="1">
        <v>1913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1</v>
      </c>
      <c r="AL5" s="1">
        <f>COUNTIFS($D$2:$D$1000, "=" &amp; $AI5, $B$2:$B$1000, "=" &amp; "Physics")</f>
        <v>1</v>
      </c>
      <c r="AM5" s="1">
        <f t="shared" si="6"/>
        <v>1</v>
      </c>
    </row>
    <row r="6" spans="1:40" s="1" customFormat="1" x14ac:dyDescent="0.35">
      <c r="A6" s="1" t="s">
        <v>16</v>
      </c>
      <c r="B6" s="1" t="s">
        <v>3</v>
      </c>
      <c r="C6" s="1">
        <v>1866</v>
      </c>
      <c r="D6" s="1">
        <v>1913</v>
      </c>
      <c r="E6" s="1">
        <v>1892</v>
      </c>
      <c r="F6" s="1">
        <v>1919</v>
      </c>
      <c r="G6" s="1">
        <v>1</v>
      </c>
      <c r="H6" s="1">
        <v>24</v>
      </c>
      <c r="I6" s="1">
        <f t="shared" si="0"/>
        <v>26</v>
      </c>
      <c r="J6" s="1">
        <f t="shared" si="1"/>
        <v>21</v>
      </c>
      <c r="N6" s="1" t="s">
        <v>539</v>
      </c>
      <c r="O6" s="1" t="s">
        <v>557</v>
      </c>
      <c r="P6" s="1">
        <f>(SUM(W5:W10) +3 )/9</f>
        <v>1.0925925925925926</v>
      </c>
      <c r="S6" s="1">
        <v>1911</v>
      </c>
      <c r="T6" s="1">
        <f t="shared" ref="T6:T14" si="7">COUNTIFS($D$2:$D$1000, "=" &amp; S6, $B$2:$B$1000, "=" &amp; "Chemistry")</f>
        <v>1</v>
      </c>
      <c r="U6" s="1">
        <f t="shared" ref="U6:U14" si="8">COUNTIFS($D$2:$D$1000, "=" &amp; $S6, $B$2:$B$1000, "=" &amp; "Medicine")</f>
        <v>1</v>
      </c>
      <c r="V6" s="1">
        <f t="shared" ref="V6:V14" si="9">COUNTIFS($D$2:$D$1000, "=" &amp; $S6, $B$2:$B$1000, "=" &amp; "Physics")</f>
        <v>1</v>
      </c>
      <c r="W6" s="1">
        <f t="shared" ref="W6:W14" si="10">AVERAGE(T6:V6)</f>
        <v>1</v>
      </c>
      <c r="Z6" s="1">
        <v>1970</v>
      </c>
      <c r="AA6" s="1">
        <f>COUNTIFS($D$2:$D$1000, "&gt;=" &amp; Z6, $D$2:$D$1000, "&lt;=" &amp; (Z6+9) )</f>
        <v>0</v>
      </c>
      <c r="AB6" s="1">
        <f>SUMIFS($I$2:$I$1000, $D$2:$D$1000, "&gt;=" &amp; Z6, $D$2:$D$1000, "&lt;=" &amp; (Z6+9) )</f>
        <v>0</v>
      </c>
      <c r="AC6" s="1">
        <f t="shared" si="2"/>
        <v>0</v>
      </c>
      <c r="AD6" s="1">
        <f t="shared" si="3"/>
        <v>0</v>
      </c>
      <c r="AE6" s="1" t="e">
        <f>AB6/AA6</f>
        <v>#DIV/0!</v>
      </c>
      <c r="AF6" s="1" t="e">
        <f t="shared" si="4"/>
        <v>#DIV/0!</v>
      </c>
      <c r="AG6" s="1" t="e">
        <f t="shared" si="5"/>
        <v>#DIV/0!</v>
      </c>
      <c r="AI6" s="1">
        <v>1914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1</v>
      </c>
      <c r="AL6" s="1">
        <f>COUNTIFS($D$2:$D$1000, "=" &amp; $AI6, $B$2:$B$1000, "=" &amp; "Physics")</f>
        <v>1</v>
      </c>
      <c r="AM6" s="1">
        <f t="shared" si="6"/>
        <v>1</v>
      </c>
    </row>
    <row r="7" spans="1:40" s="1" customFormat="1" x14ac:dyDescent="0.35">
      <c r="A7" s="1" t="s">
        <v>17</v>
      </c>
      <c r="B7" s="1" t="s">
        <v>3</v>
      </c>
      <c r="C7" s="1">
        <v>1868</v>
      </c>
      <c r="D7" s="1">
        <v>1914</v>
      </c>
      <c r="E7" s="1">
        <v>1900</v>
      </c>
      <c r="F7" s="1">
        <v>1928</v>
      </c>
      <c r="G7" s="1">
        <v>0</v>
      </c>
      <c r="H7" s="1">
        <v>20</v>
      </c>
      <c r="I7" s="1">
        <f t="shared" si="0"/>
        <v>32</v>
      </c>
      <c r="J7" s="1">
        <f t="shared" si="1"/>
        <v>14</v>
      </c>
      <c r="N7" s="1">
        <f>AVERAGE(J2:J1000)</f>
        <v>12.416666666666666</v>
      </c>
      <c r="O7" s="1">
        <f>STDEV(J2:J1000)</f>
        <v>8.4745997297636517</v>
      </c>
      <c r="S7" s="1">
        <v>1912</v>
      </c>
      <c r="T7" s="1">
        <f t="shared" si="7"/>
        <v>2</v>
      </c>
      <c r="U7" s="1">
        <f t="shared" si="8"/>
        <v>1</v>
      </c>
      <c r="V7" s="1">
        <f t="shared" si="9"/>
        <v>1</v>
      </c>
      <c r="W7" s="1">
        <f t="shared" si="10"/>
        <v>1.3333333333333333</v>
      </c>
      <c r="Z7" s="1">
        <v>1980</v>
      </c>
      <c r="AA7" s="1">
        <f>COUNTIFS($D$2:$D$1000, "&gt;=" &amp; Z7, $D$2:$D$1000, "&lt;=" &amp; (Z7+9) )</f>
        <v>0</v>
      </c>
      <c r="AB7" s="1">
        <f>SUMIFS($I$2:$I$1000, $D$2:$D$1000, "&gt;=" &amp; Z7, $D$2:$D$1000, "&lt;=" &amp; (Z7+9) )</f>
        <v>0</v>
      </c>
      <c r="AC7" s="1">
        <f t="shared" si="2"/>
        <v>0</v>
      </c>
      <c r="AD7" s="1">
        <f t="shared" si="3"/>
        <v>0</v>
      </c>
      <c r="AE7" s="1" t="e">
        <f>AB7/AA7</f>
        <v>#DIV/0!</v>
      </c>
      <c r="AF7" s="1" t="e">
        <f t="shared" si="4"/>
        <v>#DIV/0!</v>
      </c>
      <c r="AG7" s="1" t="e">
        <f t="shared" si="5"/>
        <v>#DIV/0!</v>
      </c>
      <c r="AI7" s="1">
        <v>1915</v>
      </c>
      <c r="AJ7" s="1">
        <f>COUNTIFS($D$2:$D$1000, "=" &amp; $AI7, $B$2:$B$1000, "=" &amp; "Chemistry")</f>
        <v>1</v>
      </c>
      <c r="AK7" s="1">
        <f>COUNTIFS($D$2:$D$1000, "=" &amp; $AI7, $B$2:$B$1000, "=" &amp; "Medicine")</f>
        <v>0</v>
      </c>
      <c r="AL7" s="1">
        <f>COUNTIFS($D$2:$D$1000, "=" &amp; $AI7, $B$2:$B$1000, "=" &amp; "Physics")</f>
        <v>2</v>
      </c>
      <c r="AM7" s="1">
        <v>1.5</v>
      </c>
    </row>
    <row r="8" spans="1:40" s="1" customFormat="1" x14ac:dyDescent="0.35">
      <c r="A8" s="1" t="s">
        <v>18</v>
      </c>
      <c r="B8" s="1" t="s">
        <v>3</v>
      </c>
      <c r="C8" s="1">
        <v>1872</v>
      </c>
      <c r="D8" s="1">
        <v>1915</v>
      </c>
      <c r="E8" s="1">
        <v>1913</v>
      </c>
      <c r="F8" s="1">
        <v>1942</v>
      </c>
      <c r="G8" s="1">
        <v>0</v>
      </c>
      <c r="H8" s="1">
        <v>22</v>
      </c>
      <c r="I8" s="1">
        <f t="shared" si="0"/>
        <v>41</v>
      </c>
      <c r="J8" s="1">
        <f t="shared" si="1"/>
        <v>2</v>
      </c>
      <c r="S8" s="1">
        <v>1913</v>
      </c>
      <c r="T8" s="1">
        <f t="shared" si="7"/>
        <v>1</v>
      </c>
      <c r="U8" s="1">
        <f t="shared" si="8"/>
        <v>1</v>
      </c>
      <c r="V8" s="1">
        <f t="shared" si="9"/>
        <v>1</v>
      </c>
      <c r="W8" s="1">
        <f t="shared" si="10"/>
        <v>1</v>
      </c>
      <c r="Z8" s="1">
        <v>1990</v>
      </c>
      <c r="AA8" s="1">
        <f>COUNTIFS($D$2:$D$1000, "&gt;=" &amp; Z8, $D$2:$D$1000, "&lt;=" &amp; (Z8+9) )</f>
        <v>0</v>
      </c>
      <c r="AB8" s="1">
        <f>SUMIFS($I$2:$I$1000, $D$2:$D$1000, "&gt;=" &amp; Z8, $D$2:$D$1000, "&lt;=" &amp; (Z8+9) )</f>
        <v>0</v>
      </c>
      <c r="AC8" s="1">
        <f t="shared" si="2"/>
        <v>0</v>
      </c>
      <c r="AD8" s="1">
        <f t="shared" si="3"/>
        <v>0</v>
      </c>
      <c r="AE8" s="1" t="e">
        <f>AB8/AA8</f>
        <v>#DIV/0!</v>
      </c>
      <c r="AF8" s="1" t="e">
        <f t="shared" si="4"/>
        <v>#DIV/0!</v>
      </c>
      <c r="AG8" s="1" t="e">
        <f t="shared" si="5"/>
        <v>#DIV/0!</v>
      </c>
      <c r="AI8" s="1">
        <v>1916</v>
      </c>
      <c r="AJ8" s="1">
        <f>COUNTIFS($D$2:$D$1000, "=" &amp; $AI8, $B$2:$B$1000, "=" &amp; "Chemistry")</f>
        <v>0</v>
      </c>
      <c r="AK8" s="1">
        <f>COUNTIFS($D$2:$D$1000, "=" &amp; $AI8, $B$2:$B$1000, "=" &amp; "Medicine")</f>
        <v>0</v>
      </c>
      <c r="AL8" s="1">
        <f>COUNTIFS($D$2:$D$1000, "=" &amp; $AI8, $B$2:$B$1000, "=" &amp; "Physics")</f>
        <v>0</v>
      </c>
      <c r="AM8" s="1">
        <f t="shared" si="6"/>
        <v>0</v>
      </c>
    </row>
    <row r="9" spans="1:40" s="1" customFormat="1" x14ac:dyDescent="0.35">
      <c r="A9" s="1" t="s">
        <v>19</v>
      </c>
      <c r="B9" s="1" t="s">
        <v>3</v>
      </c>
      <c r="C9" s="1">
        <v>1868</v>
      </c>
      <c r="D9" s="1">
        <v>1918</v>
      </c>
      <c r="E9" s="1">
        <v>1905</v>
      </c>
      <c r="F9" s="1">
        <v>1934</v>
      </c>
      <c r="G9" s="1">
        <v>0</v>
      </c>
      <c r="H9" s="1">
        <v>28</v>
      </c>
      <c r="I9" s="1">
        <f t="shared" si="0"/>
        <v>37</v>
      </c>
      <c r="J9" s="1">
        <f t="shared" si="1"/>
        <v>13</v>
      </c>
      <c r="S9" s="1">
        <v>1914</v>
      </c>
      <c r="T9" s="1">
        <f t="shared" si="7"/>
        <v>1</v>
      </c>
      <c r="U9" s="1">
        <f t="shared" si="8"/>
        <v>1</v>
      </c>
      <c r="V9" s="1">
        <f t="shared" si="9"/>
        <v>1</v>
      </c>
      <c r="W9" s="1">
        <f t="shared" si="10"/>
        <v>1</v>
      </c>
      <c r="Z9" s="1">
        <v>2000</v>
      </c>
      <c r="AA9" s="1">
        <f>COUNTIFS($D$2:$D$1000, "&gt;=" &amp; Z9, $D$2:$D$1000, "&lt;=" &amp; (Z9+9) )</f>
        <v>0</v>
      </c>
      <c r="AB9" s="1">
        <f>SUMIFS($I$2:$I$1000, $D$2:$D$1000, "&gt;=" &amp; Z9, $D$2:$D$1000, "&lt;=" &amp; (Z9+9) )</f>
        <v>0</v>
      </c>
      <c r="AC9" s="1">
        <f t="shared" si="2"/>
        <v>0</v>
      </c>
      <c r="AD9" s="1">
        <f t="shared" si="3"/>
        <v>0</v>
      </c>
      <c r="AE9" s="1" t="e">
        <f>AB9/AA9</f>
        <v>#DIV/0!</v>
      </c>
      <c r="AF9" s="1" t="e">
        <f t="shared" si="4"/>
        <v>#DIV/0!</v>
      </c>
      <c r="AG9" s="1" t="e">
        <f t="shared" si="5"/>
        <v>#DIV/0!</v>
      </c>
      <c r="AI9" s="1">
        <v>1917</v>
      </c>
      <c r="AJ9" s="1">
        <f>COUNTIFS($D$2:$D$1000, "=" &amp; $AI9, $B$2:$B$1000, "=" &amp; "Chemistry")</f>
        <v>0</v>
      </c>
      <c r="AK9" s="1">
        <f>COUNTIFS($D$2:$D$1000, "=" &amp; $AI9, $B$2:$B$1000, "=" &amp; "Medicine")</f>
        <v>0</v>
      </c>
      <c r="AL9" s="1">
        <f>COUNTIFS($D$2:$D$1000, "=" &amp; $AI9, $B$2:$B$1000, "=" &amp; "Physics")</f>
        <v>1</v>
      </c>
      <c r="AM9" s="1">
        <v>1</v>
      </c>
    </row>
    <row r="10" spans="1:40" s="1" customFormat="1" x14ac:dyDescent="0.35">
      <c r="A10" s="1" t="s">
        <v>168</v>
      </c>
      <c r="B10" s="1" t="s">
        <v>157</v>
      </c>
      <c r="C10" s="1">
        <v>1853</v>
      </c>
      <c r="D10" s="1">
        <v>1910</v>
      </c>
      <c r="E10" s="1">
        <v>1881</v>
      </c>
      <c r="F10" s="1">
        <v>1927</v>
      </c>
      <c r="G10" s="1">
        <v>0</v>
      </c>
      <c r="H10" s="1">
        <v>25</v>
      </c>
      <c r="I10" s="1">
        <f t="shared" si="0"/>
        <v>28</v>
      </c>
      <c r="J10" s="1">
        <f t="shared" si="1"/>
        <v>29</v>
      </c>
      <c r="S10" s="1">
        <v>1915</v>
      </c>
      <c r="T10" s="1">
        <f t="shared" si="7"/>
        <v>1</v>
      </c>
      <c r="U10" s="1">
        <f t="shared" si="8"/>
        <v>0</v>
      </c>
      <c r="V10" s="1">
        <f t="shared" si="9"/>
        <v>2</v>
      </c>
      <c r="W10" s="1">
        <v>1.5</v>
      </c>
    </row>
    <row r="11" spans="1:40" s="1" customFormat="1" x14ac:dyDescent="0.35">
      <c r="A11" s="1" t="s">
        <v>169</v>
      </c>
      <c r="B11" s="1" t="s">
        <v>157</v>
      </c>
      <c r="C11" s="1">
        <v>1862</v>
      </c>
      <c r="D11" s="1">
        <v>1911</v>
      </c>
      <c r="E11" s="1">
        <v>1903</v>
      </c>
      <c r="F11" s="1">
        <v>1930</v>
      </c>
      <c r="G11" s="1">
        <v>0</v>
      </c>
      <c r="H11" s="1">
        <v>28</v>
      </c>
      <c r="I11" s="1">
        <f t="shared" si="0"/>
        <v>41</v>
      </c>
      <c r="J11" s="1">
        <f t="shared" si="1"/>
        <v>8</v>
      </c>
      <c r="S11" s="1">
        <v>1916</v>
      </c>
      <c r="T11" s="1">
        <f t="shared" si="7"/>
        <v>0</v>
      </c>
      <c r="U11" s="1">
        <f t="shared" si="8"/>
        <v>0</v>
      </c>
      <c r="V11" s="1">
        <f t="shared" si="9"/>
        <v>0</v>
      </c>
      <c r="W11" s="1">
        <f t="shared" si="10"/>
        <v>0</v>
      </c>
    </row>
    <row r="12" spans="1:40" s="1" customFormat="1" x14ac:dyDescent="0.35">
      <c r="A12" s="1" t="s">
        <v>170</v>
      </c>
      <c r="B12" s="1" t="s">
        <v>157</v>
      </c>
      <c r="C12" s="1">
        <v>1873</v>
      </c>
      <c r="D12" s="1">
        <v>1912</v>
      </c>
      <c r="E12" s="1">
        <v>1902</v>
      </c>
      <c r="F12" s="1">
        <v>1944</v>
      </c>
      <c r="G12" s="1">
        <v>0</v>
      </c>
      <c r="H12" s="1">
        <v>27</v>
      </c>
      <c r="I12" s="1">
        <f t="shared" si="0"/>
        <v>29</v>
      </c>
      <c r="J12" s="1">
        <f t="shared" si="1"/>
        <v>10</v>
      </c>
      <c r="S12" s="1">
        <v>1917</v>
      </c>
      <c r="T12" s="1">
        <f t="shared" si="7"/>
        <v>0</v>
      </c>
      <c r="U12" s="1">
        <f t="shared" si="8"/>
        <v>0</v>
      </c>
      <c r="V12" s="1">
        <f t="shared" si="9"/>
        <v>1</v>
      </c>
      <c r="W12" s="1">
        <v>1</v>
      </c>
    </row>
    <row r="13" spans="1:40" s="1" customFormat="1" x14ac:dyDescent="0.35">
      <c r="A13" s="1" t="s">
        <v>171</v>
      </c>
      <c r="B13" s="1" t="s">
        <v>157</v>
      </c>
      <c r="C13" s="1">
        <v>1850</v>
      </c>
      <c r="D13" s="1">
        <v>1913</v>
      </c>
      <c r="E13" s="1">
        <v>1902</v>
      </c>
      <c r="F13" s="1">
        <v>1935</v>
      </c>
      <c r="G13" s="1">
        <v>0</v>
      </c>
      <c r="H13" s="1">
        <v>28</v>
      </c>
      <c r="I13" s="1">
        <f t="shared" si="0"/>
        <v>52</v>
      </c>
      <c r="J13" s="1">
        <f t="shared" si="1"/>
        <v>11</v>
      </c>
      <c r="S13" s="1">
        <v>1918</v>
      </c>
      <c r="T13" s="1">
        <f t="shared" si="7"/>
        <v>1</v>
      </c>
      <c r="U13" s="1">
        <f t="shared" si="8"/>
        <v>0</v>
      </c>
      <c r="V13" s="1">
        <f t="shared" si="9"/>
        <v>1</v>
      </c>
      <c r="W13" s="1">
        <v>1</v>
      </c>
    </row>
    <row r="14" spans="1:40" s="1" customFormat="1" x14ac:dyDescent="0.35">
      <c r="A14" s="1" t="s">
        <v>172</v>
      </c>
      <c r="B14" s="1" t="s">
        <v>157</v>
      </c>
      <c r="C14" s="1">
        <v>1876</v>
      </c>
      <c r="D14" s="1">
        <v>1914</v>
      </c>
      <c r="E14" s="1">
        <v>1905</v>
      </c>
      <c r="F14" s="1">
        <v>1936</v>
      </c>
      <c r="G14" s="1">
        <v>0</v>
      </c>
      <c r="H14" s="1">
        <v>24</v>
      </c>
      <c r="I14" s="1">
        <f t="shared" si="0"/>
        <v>29</v>
      </c>
      <c r="J14" s="1">
        <f t="shared" si="1"/>
        <v>9</v>
      </c>
      <c r="S14" s="1">
        <v>1919</v>
      </c>
      <c r="T14" s="1">
        <f t="shared" si="7"/>
        <v>0</v>
      </c>
      <c r="U14" s="1">
        <f t="shared" si="8"/>
        <v>1</v>
      </c>
      <c r="V14" s="1">
        <f t="shared" si="9"/>
        <v>1</v>
      </c>
      <c r="W14" s="1">
        <v>1</v>
      </c>
    </row>
    <row r="15" spans="1:40" s="1" customFormat="1" x14ac:dyDescent="0.35">
      <c r="A15" s="1" t="s">
        <v>173</v>
      </c>
      <c r="B15" s="1" t="s">
        <v>157</v>
      </c>
      <c r="C15" s="1">
        <v>1870</v>
      </c>
      <c r="D15" s="1">
        <v>1919</v>
      </c>
      <c r="E15" s="1">
        <v>1900</v>
      </c>
      <c r="F15" s="1">
        <v>1961</v>
      </c>
      <c r="G15" s="1">
        <v>0</v>
      </c>
      <c r="H15" s="1">
        <v>22</v>
      </c>
      <c r="I15" s="1">
        <f t="shared" si="0"/>
        <v>30</v>
      </c>
      <c r="J15" s="1">
        <f t="shared" si="1"/>
        <v>19</v>
      </c>
    </row>
    <row r="16" spans="1:40" s="1" customFormat="1" x14ac:dyDescent="0.35">
      <c r="A16" s="1" t="s">
        <v>360</v>
      </c>
      <c r="B16" s="1" t="s">
        <v>348</v>
      </c>
      <c r="C16" s="1">
        <v>1837</v>
      </c>
      <c r="D16" s="1">
        <v>1910</v>
      </c>
      <c r="E16" s="1">
        <v>1880</v>
      </c>
      <c r="F16" s="1">
        <v>1923</v>
      </c>
      <c r="G16" s="1">
        <v>1</v>
      </c>
      <c r="H16" s="1">
        <v>36</v>
      </c>
      <c r="I16" s="1">
        <f t="shared" si="0"/>
        <v>43</v>
      </c>
      <c r="J16" s="1">
        <f t="shared" si="1"/>
        <v>30</v>
      </c>
    </row>
    <row r="17" spans="1:10" s="1" customFormat="1" x14ac:dyDescent="0.35">
      <c r="A17" s="1" t="s">
        <v>361</v>
      </c>
      <c r="B17" s="1" t="s">
        <v>348</v>
      </c>
      <c r="C17" s="1">
        <v>1864</v>
      </c>
      <c r="D17" s="1">
        <v>1911</v>
      </c>
      <c r="E17" s="1">
        <v>1893</v>
      </c>
      <c r="F17" s="1">
        <v>1928</v>
      </c>
      <c r="G17" s="1">
        <v>1</v>
      </c>
      <c r="H17" s="1">
        <v>22</v>
      </c>
      <c r="I17" s="1">
        <f t="shared" si="0"/>
        <v>29</v>
      </c>
      <c r="J17" s="1">
        <f t="shared" si="1"/>
        <v>18</v>
      </c>
    </row>
    <row r="18" spans="1:10" s="1" customFormat="1" x14ac:dyDescent="0.35">
      <c r="A18" s="1" t="s">
        <v>362</v>
      </c>
      <c r="B18" s="1" t="s">
        <v>348</v>
      </c>
      <c r="C18" s="1">
        <v>1869</v>
      </c>
      <c r="D18" s="1">
        <v>1912</v>
      </c>
      <c r="E18" s="1">
        <v>1907</v>
      </c>
      <c r="F18" s="1">
        <v>1937</v>
      </c>
      <c r="G18" s="1">
        <v>0</v>
      </c>
      <c r="H18" s="1">
        <v>27</v>
      </c>
      <c r="I18" s="1">
        <f t="shared" si="0"/>
        <v>38</v>
      </c>
      <c r="J18" s="1">
        <f t="shared" si="1"/>
        <v>5</v>
      </c>
    </row>
    <row r="19" spans="1:10" s="1" customFormat="1" x14ac:dyDescent="0.35">
      <c r="A19" s="1" t="s">
        <v>363</v>
      </c>
      <c r="B19" s="1" t="s">
        <v>348</v>
      </c>
      <c r="C19" s="1">
        <v>1853</v>
      </c>
      <c r="D19" s="1">
        <v>1913</v>
      </c>
      <c r="E19" s="1">
        <v>1909</v>
      </c>
      <c r="F19" s="1">
        <v>1926</v>
      </c>
      <c r="G19" s="1">
        <v>0</v>
      </c>
      <c r="H19" s="1">
        <v>26</v>
      </c>
      <c r="I19" s="1">
        <f t="shared" si="0"/>
        <v>56</v>
      </c>
      <c r="J19" s="1">
        <f t="shared" si="1"/>
        <v>4</v>
      </c>
    </row>
    <row r="20" spans="1:10" s="1" customFormat="1" x14ac:dyDescent="0.35">
      <c r="A20" s="1" t="s">
        <v>364</v>
      </c>
      <c r="B20" s="1" t="s">
        <v>348</v>
      </c>
      <c r="C20" s="1">
        <v>1879</v>
      </c>
      <c r="D20" s="1">
        <v>1914</v>
      </c>
      <c r="E20" s="1">
        <v>1912</v>
      </c>
      <c r="F20" s="1">
        <v>1960</v>
      </c>
      <c r="G20" s="1">
        <v>1</v>
      </c>
      <c r="H20" s="1">
        <v>24</v>
      </c>
      <c r="I20" s="1">
        <f t="shared" si="0"/>
        <v>33</v>
      </c>
      <c r="J20" s="1">
        <f t="shared" si="1"/>
        <v>2</v>
      </c>
    </row>
    <row r="21" spans="1:10" s="1" customFormat="1" x14ac:dyDescent="0.35">
      <c r="A21" s="1" t="s">
        <v>365</v>
      </c>
      <c r="B21" s="1" t="s">
        <v>348</v>
      </c>
      <c r="C21" s="1">
        <v>1862</v>
      </c>
      <c r="D21" s="1">
        <v>1915</v>
      </c>
      <c r="E21" s="1">
        <v>1912</v>
      </c>
      <c r="F21" s="1">
        <v>1971</v>
      </c>
      <c r="G21" s="1">
        <v>0</v>
      </c>
      <c r="H21" s="1">
        <v>22</v>
      </c>
      <c r="I21" s="1">
        <f t="shared" si="0"/>
        <v>50</v>
      </c>
      <c r="J21" s="1">
        <f t="shared" si="1"/>
        <v>3</v>
      </c>
    </row>
    <row r="22" spans="1:10" s="1" customFormat="1" x14ac:dyDescent="0.35">
      <c r="A22" s="1" t="s">
        <v>366</v>
      </c>
      <c r="B22" s="1" t="s">
        <v>348</v>
      </c>
      <c r="C22" s="1">
        <v>1890</v>
      </c>
      <c r="D22" s="1">
        <v>1915</v>
      </c>
      <c r="E22" s="1">
        <v>1912</v>
      </c>
      <c r="F22" s="1">
        <v>1942</v>
      </c>
      <c r="G22" s="1">
        <v>0</v>
      </c>
      <c r="H22" s="1">
        <v>22</v>
      </c>
      <c r="I22" s="1">
        <f t="shared" si="0"/>
        <v>22</v>
      </c>
      <c r="J22" s="1">
        <f t="shared" si="1"/>
        <v>3</v>
      </c>
    </row>
    <row r="23" spans="1:10" s="1" customFormat="1" x14ac:dyDescent="0.35">
      <c r="A23" s="1" t="s">
        <v>367</v>
      </c>
      <c r="B23" s="1" t="s">
        <v>348</v>
      </c>
      <c r="C23" s="1">
        <v>1877</v>
      </c>
      <c r="D23" s="1">
        <v>1917</v>
      </c>
      <c r="E23" s="1">
        <v>1906</v>
      </c>
      <c r="F23" s="1">
        <v>1944</v>
      </c>
      <c r="G23" s="1">
        <v>0</v>
      </c>
      <c r="H23" s="1">
        <v>27</v>
      </c>
      <c r="I23" s="1">
        <f t="shared" si="0"/>
        <v>29</v>
      </c>
      <c r="J23" s="1">
        <f t="shared" si="1"/>
        <v>11</v>
      </c>
    </row>
    <row r="24" spans="1:10" s="1" customFormat="1" x14ac:dyDescent="0.35">
      <c r="A24" s="1" t="s">
        <v>368</v>
      </c>
      <c r="B24" s="1" t="s">
        <v>348</v>
      </c>
      <c r="C24" s="1">
        <v>1858</v>
      </c>
      <c r="D24" s="1">
        <v>1918</v>
      </c>
      <c r="E24" s="1">
        <v>1900</v>
      </c>
      <c r="F24" s="1">
        <v>1947</v>
      </c>
      <c r="G24" s="1">
        <v>1</v>
      </c>
      <c r="H24" s="1">
        <v>21</v>
      </c>
      <c r="I24" s="1">
        <f t="shared" si="0"/>
        <v>42</v>
      </c>
      <c r="J24" s="1">
        <f t="shared" si="1"/>
        <v>18</v>
      </c>
    </row>
    <row r="25" spans="1:10" s="1" customFormat="1" x14ac:dyDescent="0.35">
      <c r="A25" s="1" t="s">
        <v>369</v>
      </c>
      <c r="B25" s="1" t="s">
        <v>348</v>
      </c>
      <c r="C25" s="1">
        <v>1874</v>
      </c>
      <c r="D25" s="1">
        <v>1919</v>
      </c>
      <c r="E25" s="1">
        <v>1905</v>
      </c>
      <c r="F25" s="1">
        <v>1957</v>
      </c>
      <c r="G25" s="1">
        <v>0</v>
      </c>
      <c r="H25" s="1">
        <v>23</v>
      </c>
      <c r="I25" s="1">
        <f t="shared" si="0"/>
        <v>31</v>
      </c>
      <c r="J25" s="1">
        <f t="shared" si="1"/>
        <v>14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H1" workbookViewId="0">
      <selection activeCell="W14" sqref="W14"/>
    </sheetView>
  </sheetViews>
  <sheetFormatPr defaultRowHeight="14.5" x14ac:dyDescent="0.35"/>
  <sheetData>
    <row r="1" spans="1:40" s="1" customFormat="1" ht="15" customHeigh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20</v>
      </c>
      <c r="B2" s="1" t="s">
        <v>3</v>
      </c>
      <c r="C2" s="1">
        <v>1864</v>
      </c>
      <c r="D2" s="1">
        <v>1920</v>
      </c>
      <c r="E2" s="1">
        <v>1906</v>
      </c>
      <c r="F2" s="1">
        <v>1941</v>
      </c>
      <c r="G2" s="1">
        <v>1</v>
      </c>
      <c r="H2" s="1">
        <v>23</v>
      </c>
      <c r="I2" s="1">
        <f t="shared" ref="I2:I45" si="0">E2-C2</f>
        <v>42</v>
      </c>
      <c r="J2" s="1">
        <f t="shared" ref="J2:J45" si="1">D2-E2</f>
        <v>14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1918</v>
      </c>
      <c r="AJ2" s="1">
        <f>COUNTIFS($D$2:$D$1000, "=" &amp; $AI2, $B$2:$B$1000, "=" &amp; "Chemistry")</f>
        <v>0</v>
      </c>
      <c r="AK2" s="1">
        <f>COUNTIFS($D$2:$D$1000, "=" &amp; $AI2, $B$2:$B$1000, "=" &amp; "Medicine")</f>
        <v>0</v>
      </c>
      <c r="AL2" s="1">
        <f>COUNTIFS($D$2:$D$1000, "=" &amp; $AI2, $B$2:$B$1000, "=" &amp; "Physics")</f>
        <v>0</v>
      </c>
      <c r="AM2" s="1">
        <v>1</v>
      </c>
    </row>
    <row r="3" spans="1:40" s="1" customFormat="1" x14ac:dyDescent="0.35">
      <c r="A3" s="1" t="s">
        <v>21</v>
      </c>
      <c r="B3" s="1" t="s">
        <v>3</v>
      </c>
      <c r="C3" s="1">
        <v>1877</v>
      </c>
      <c r="D3" s="1">
        <v>1921</v>
      </c>
      <c r="E3" s="1">
        <v>1909</v>
      </c>
      <c r="F3" s="1">
        <v>1956</v>
      </c>
      <c r="G3" s="1">
        <v>0</v>
      </c>
      <c r="H3" s="1">
        <v>21</v>
      </c>
      <c r="I3" s="1">
        <f t="shared" si="0"/>
        <v>32</v>
      </c>
      <c r="J3" s="1">
        <f t="shared" si="1"/>
        <v>12</v>
      </c>
      <c r="N3" s="1">
        <f>AVERAGE(I2:I1000)</f>
        <v>37.515151515151516</v>
      </c>
      <c r="O3" s="1">
        <f>STDEV(I2:I1000)</f>
        <v>8.7682709673900785</v>
      </c>
      <c r="P3" s="1">
        <f>AVERAGE(H2:H1000)</f>
        <v>24.848484848484848</v>
      </c>
      <c r="Q3" s="1">
        <f>STDEV(H2:H1000)</f>
        <v>3.0630990446891775</v>
      </c>
      <c r="AI3" s="1">
        <v>1919</v>
      </c>
      <c r="AJ3" s="1">
        <f>COUNTIFS($D$2:$D$1000, "=" &amp; $AI3, $B$2:$B$1000, "=" &amp; "Chemistry")</f>
        <v>0</v>
      </c>
      <c r="AK3" s="1">
        <f>COUNTIFS($D$2:$D$1000, "=" &amp; $AI3, $B$2:$B$1000, "=" &amp; "Medicine")</f>
        <v>0</v>
      </c>
      <c r="AL3" s="1">
        <f>COUNTIFS($D$2:$D$1000, "=" &amp; $AI3, $B$2:$B$1000, "=" &amp; "Physics")</f>
        <v>0</v>
      </c>
      <c r="AM3" s="1">
        <v>1</v>
      </c>
    </row>
    <row r="4" spans="1:40" s="1" customFormat="1" x14ac:dyDescent="0.35">
      <c r="A4" s="1" t="s">
        <v>22</v>
      </c>
      <c r="B4" s="1" t="s">
        <v>3</v>
      </c>
      <c r="C4" s="1">
        <v>1877</v>
      </c>
      <c r="D4" s="1">
        <v>1922</v>
      </c>
      <c r="E4" s="1">
        <v>1919</v>
      </c>
      <c r="F4" s="1">
        <v>1945</v>
      </c>
      <c r="G4" s="1">
        <v>0</v>
      </c>
      <c r="H4" s="1">
        <v>19</v>
      </c>
      <c r="I4" s="1">
        <f t="shared" si="0"/>
        <v>42</v>
      </c>
      <c r="J4" s="1">
        <f t="shared" si="1"/>
        <v>3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1920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1</v>
      </c>
      <c r="AM4" s="1">
        <f t="shared" ref="AM4:AM11" si="2">AVERAGE(AJ4:AL4)</f>
        <v>1</v>
      </c>
      <c r="AN4" s="1">
        <f>AVERAGE(AM4:AM13)</f>
        <v>1.1875</v>
      </c>
    </row>
    <row r="5" spans="1:40" s="1" customFormat="1" x14ac:dyDescent="0.35">
      <c r="A5" s="1" t="s">
        <v>23</v>
      </c>
      <c r="B5" s="1" t="s">
        <v>3</v>
      </c>
      <c r="C5" s="1">
        <v>1869</v>
      </c>
      <c r="D5" s="1">
        <v>1923</v>
      </c>
      <c r="E5" s="1">
        <v>1911</v>
      </c>
      <c r="F5" s="1">
        <v>1930</v>
      </c>
      <c r="G5" s="1">
        <v>0</v>
      </c>
      <c r="H5" s="1">
        <v>25</v>
      </c>
      <c r="I5" s="1">
        <f t="shared" si="0"/>
        <v>42</v>
      </c>
      <c r="J5" s="1">
        <f t="shared" si="1"/>
        <v>12</v>
      </c>
      <c r="N5" s="4" t="s">
        <v>559</v>
      </c>
      <c r="O5" s="4"/>
      <c r="P5" s="1" t="s">
        <v>560</v>
      </c>
      <c r="S5" s="1">
        <v>1920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AI5" s="1">
        <v>1921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0</v>
      </c>
      <c r="AL5" s="1">
        <f>COUNTIFS($D$2:$D$1000, "=" &amp; $AI5, $B$2:$B$1000, "=" &amp; "Physics")</f>
        <v>1</v>
      </c>
      <c r="AM5" s="1">
        <v>1</v>
      </c>
    </row>
    <row r="6" spans="1:40" s="1" customFormat="1" x14ac:dyDescent="0.35">
      <c r="A6" s="1" t="s">
        <v>24</v>
      </c>
      <c r="B6" s="1" t="s">
        <v>3</v>
      </c>
      <c r="C6" s="1">
        <v>1865</v>
      </c>
      <c r="D6" s="1">
        <v>1925</v>
      </c>
      <c r="E6" s="1">
        <v>1903</v>
      </c>
      <c r="F6" s="1">
        <v>1929</v>
      </c>
      <c r="G6" s="1">
        <v>0</v>
      </c>
      <c r="H6" s="1">
        <v>26</v>
      </c>
      <c r="I6" s="1">
        <f t="shared" si="0"/>
        <v>38</v>
      </c>
      <c r="J6" s="1">
        <f t="shared" si="1"/>
        <v>22</v>
      </c>
      <c r="N6" s="1" t="s">
        <v>539</v>
      </c>
      <c r="O6" s="1" t="s">
        <v>557</v>
      </c>
      <c r="P6" s="1">
        <f>AVERAGE(W5:W14)</f>
        <v>1.1833333333333331</v>
      </c>
      <c r="S6" s="1">
        <v>1921</v>
      </c>
      <c r="T6" s="1">
        <f t="shared" ref="T6:T14" si="3">COUNTIFS($D$2:$D$1000, "=" &amp; S6, $B$2:$B$1000, "=" &amp; "Chemistry")</f>
        <v>1</v>
      </c>
      <c r="U6" s="1">
        <f t="shared" ref="U6:U14" si="4">COUNTIFS($D$2:$D$1000, "=" &amp; $S6, $B$2:$B$1000, "=" &amp; "Medicine")</f>
        <v>0</v>
      </c>
      <c r="V6" s="1">
        <f t="shared" ref="V6:V14" si="5">COUNTIFS($D$2:$D$1000, "=" &amp; $S6, $B$2:$B$1000, "=" &amp; "Physics")</f>
        <v>1</v>
      </c>
      <c r="W6" s="1">
        <v>1</v>
      </c>
      <c r="AI6" s="1">
        <v>1922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2</v>
      </c>
      <c r="AL6" s="1">
        <f>COUNTIFS($D$2:$D$1000, "=" &amp; $AI6, $B$2:$B$1000, "=" &amp; "Physics")</f>
        <v>1</v>
      </c>
      <c r="AM6" s="1">
        <f t="shared" si="2"/>
        <v>1.3333333333333333</v>
      </c>
    </row>
    <row r="7" spans="1:40" s="1" customFormat="1" x14ac:dyDescent="0.35">
      <c r="A7" s="1" t="s">
        <v>25</v>
      </c>
      <c r="B7" s="1" t="s">
        <v>3</v>
      </c>
      <c r="C7" s="1">
        <v>1884</v>
      </c>
      <c r="D7" s="1">
        <v>1926</v>
      </c>
      <c r="E7" s="1">
        <v>1913</v>
      </c>
      <c r="F7" s="1">
        <v>1971</v>
      </c>
      <c r="G7" s="1">
        <v>0</v>
      </c>
      <c r="H7" s="1">
        <v>24</v>
      </c>
      <c r="I7" s="1">
        <f t="shared" si="0"/>
        <v>29</v>
      </c>
      <c r="J7" s="1">
        <f t="shared" si="1"/>
        <v>13</v>
      </c>
      <c r="N7" s="1">
        <f>AVERAGE(J2:J1000)</f>
        <v>12.878787878787879</v>
      </c>
      <c r="O7" s="1">
        <f>STDEV(J2:J1000)</f>
        <v>8.3282560290164298</v>
      </c>
      <c r="S7" s="1">
        <v>1922</v>
      </c>
      <c r="T7" s="1">
        <f t="shared" si="3"/>
        <v>1</v>
      </c>
      <c r="U7" s="1">
        <f t="shared" si="4"/>
        <v>2</v>
      </c>
      <c r="V7" s="1">
        <f t="shared" si="5"/>
        <v>1</v>
      </c>
      <c r="W7" s="1">
        <f t="shared" ref="W6:W14" si="6">AVERAGE(T7:V7)</f>
        <v>1.3333333333333333</v>
      </c>
      <c r="AI7" s="1">
        <v>1923</v>
      </c>
      <c r="AJ7" s="1">
        <f>COUNTIFS($D$2:$D$1000, "=" &amp; $AI7, $B$2:$B$1000, "=" &amp; "Chemistry")</f>
        <v>1</v>
      </c>
      <c r="AK7" s="1">
        <f>COUNTIFS($D$2:$D$1000, "=" &amp; $AI7, $B$2:$B$1000, "=" &amp; "Medicine")</f>
        <v>2</v>
      </c>
      <c r="AL7" s="1">
        <f>COUNTIFS($D$2:$D$1000, "=" &amp; $AI7, $B$2:$B$1000, "=" &amp; "Physics")</f>
        <v>1</v>
      </c>
      <c r="AM7" s="1">
        <f t="shared" si="2"/>
        <v>1.3333333333333333</v>
      </c>
    </row>
    <row r="8" spans="1:40" s="1" customFormat="1" x14ac:dyDescent="0.35">
      <c r="A8" s="1" t="s">
        <v>26</v>
      </c>
      <c r="B8" s="1" t="s">
        <v>3</v>
      </c>
      <c r="C8" s="1">
        <v>1877</v>
      </c>
      <c r="D8" s="1">
        <v>1927</v>
      </c>
      <c r="E8" s="1">
        <v>1932</v>
      </c>
      <c r="F8" s="1">
        <v>1957</v>
      </c>
      <c r="G8" s="1">
        <v>0</v>
      </c>
      <c r="H8" s="1">
        <v>24</v>
      </c>
      <c r="I8" s="1">
        <f t="shared" si="0"/>
        <v>55</v>
      </c>
      <c r="J8" s="1">
        <f t="shared" si="1"/>
        <v>-5</v>
      </c>
      <c r="S8" s="1">
        <v>1923</v>
      </c>
      <c r="T8" s="1">
        <f t="shared" si="3"/>
        <v>1</v>
      </c>
      <c r="U8" s="1">
        <f t="shared" si="4"/>
        <v>2</v>
      </c>
      <c r="V8" s="1">
        <f t="shared" si="5"/>
        <v>1</v>
      </c>
      <c r="W8" s="1">
        <f t="shared" si="6"/>
        <v>1.3333333333333333</v>
      </c>
      <c r="AI8" s="1">
        <v>1924</v>
      </c>
      <c r="AJ8" s="1">
        <f>COUNTIFS($D$2:$D$1000, "=" &amp; $AI8, $B$2:$B$1000, "=" &amp; "Chemistry")</f>
        <v>0</v>
      </c>
      <c r="AK8" s="1">
        <f>COUNTIFS($D$2:$D$1000, "=" &amp; $AI8, $B$2:$B$1000, "=" &amp; "Medicine")</f>
        <v>1</v>
      </c>
      <c r="AL8" s="1">
        <f>COUNTIFS($D$2:$D$1000, "=" &amp; $AI8, $B$2:$B$1000, "=" &amp; "Physics")</f>
        <v>1</v>
      </c>
      <c r="AM8" s="1">
        <v>1</v>
      </c>
    </row>
    <row r="9" spans="1:40" s="1" customFormat="1" x14ac:dyDescent="0.35">
      <c r="A9" s="1" t="s">
        <v>27</v>
      </c>
      <c r="B9" s="1" t="s">
        <v>3</v>
      </c>
      <c r="C9" s="1">
        <v>1876</v>
      </c>
      <c r="D9" s="1">
        <v>1928</v>
      </c>
      <c r="E9" s="1">
        <v>1919</v>
      </c>
      <c r="F9" s="1">
        <v>1958</v>
      </c>
      <c r="G9" s="1">
        <v>0</v>
      </c>
      <c r="H9" s="1">
        <v>24</v>
      </c>
      <c r="I9" s="1">
        <f t="shared" si="0"/>
        <v>43</v>
      </c>
      <c r="J9" s="1">
        <f t="shared" si="1"/>
        <v>9</v>
      </c>
      <c r="S9" s="1">
        <v>1924</v>
      </c>
      <c r="T9" s="1">
        <f t="shared" si="3"/>
        <v>0</v>
      </c>
      <c r="U9" s="1">
        <f t="shared" si="4"/>
        <v>1</v>
      </c>
      <c r="V9" s="1">
        <f t="shared" si="5"/>
        <v>1</v>
      </c>
      <c r="W9" s="1">
        <f t="shared" si="6"/>
        <v>0.66666666666666663</v>
      </c>
      <c r="AI9" s="1">
        <v>1925</v>
      </c>
      <c r="AJ9" s="1">
        <f>COUNTIFS($D$2:$D$1000, "=" &amp; $AI9, $B$2:$B$1000, "=" &amp; "Chemistry")</f>
        <v>1</v>
      </c>
      <c r="AK9" s="1">
        <f>COUNTIFS($D$2:$D$1000, "=" &amp; $AI9, $B$2:$B$1000, "=" &amp; "Medicine")</f>
        <v>0</v>
      </c>
      <c r="AL9" s="1">
        <f>COUNTIFS($D$2:$D$1000, "=" &amp; $AI9, $B$2:$B$1000, "=" &amp; "Physics")</f>
        <v>2</v>
      </c>
      <c r="AM9" s="1">
        <v>1.5</v>
      </c>
    </row>
    <row r="10" spans="1:40" s="1" customFormat="1" x14ac:dyDescent="0.35">
      <c r="A10" s="1" t="s">
        <v>28</v>
      </c>
      <c r="B10" s="1" t="s">
        <v>3</v>
      </c>
      <c r="C10" s="1">
        <v>1865</v>
      </c>
      <c r="D10" s="1">
        <v>1929</v>
      </c>
      <c r="E10" s="1">
        <v>1911</v>
      </c>
      <c r="F10" s="1">
        <v>1940</v>
      </c>
      <c r="G10" s="1">
        <v>0</v>
      </c>
      <c r="H10" s="1">
        <v>23</v>
      </c>
      <c r="I10" s="1">
        <f t="shared" si="0"/>
        <v>46</v>
      </c>
      <c r="J10" s="1">
        <f t="shared" si="1"/>
        <v>18</v>
      </c>
      <c r="S10" s="1">
        <v>1925</v>
      </c>
      <c r="T10" s="1">
        <f t="shared" si="3"/>
        <v>1</v>
      </c>
      <c r="U10" s="1">
        <f t="shared" si="4"/>
        <v>0</v>
      </c>
      <c r="V10" s="1">
        <f t="shared" si="5"/>
        <v>2</v>
      </c>
      <c r="W10" s="1">
        <v>1.5</v>
      </c>
      <c r="AI10" s="1">
        <v>1926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1</v>
      </c>
      <c r="AL10" s="1">
        <f>COUNTIFS($D$2:$D$1000, "=" &amp; $AI10, $B$2:$B$1000, "=" &amp; "Physics")</f>
        <v>1</v>
      </c>
      <c r="AM10" s="1">
        <f t="shared" si="2"/>
        <v>1</v>
      </c>
    </row>
    <row r="11" spans="1:40" s="1" customFormat="1" x14ac:dyDescent="0.35">
      <c r="A11" s="1" t="s">
        <v>29</v>
      </c>
      <c r="B11" s="1" t="s">
        <v>3</v>
      </c>
      <c r="C11" s="1">
        <v>1873</v>
      </c>
      <c r="D11" s="1">
        <v>1929</v>
      </c>
      <c r="E11" s="1">
        <v>1914</v>
      </c>
      <c r="F11" s="1">
        <v>1964</v>
      </c>
      <c r="G11" s="1">
        <v>0</v>
      </c>
      <c r="H11" s="1">
        <v>22</v>
      </c>
      <c r="I11" s="1">
        <f t="shared" si="0"/>
        <v>41</v>
      </c>
      <c r="J11" s="1">
        <f t="shared" si="1"/>
        <v>15</v>
      </c>
      <c r="S11" s="1">
        <v>1926</v>
      </c>
      <c r="T11" s="1">
        <f t="shared" si="3"/>
        <v>1</v>
      </c>
      <c r="U11" s="1">
        <f t="shared" si="4"/>
        <v>1</v>
      </c>
      <c r="V11" s="1">
        <f t="shared" si="5"/>
        <v>1</v>
      </c>
      <c r="W11" s="1">
        <f t="shared" si="6"/>
        <v>1</v>
      </c>
      <c r="AI11" s="1">
        <v>1927</v>
      </c>
      <c r="AJ11" s="1">
        <f>COUNTIFS($D$2:$D$1000, "=" &amp; $AI11, $B$2:$B$1000, "=" &amp; "Chemistry")</f>
        <v>1</v>
      </c>
      <c r="AK11" s="1">
        <f>COUNTIFS($D$2:$D$1000, "=" &amp; $AI11, $B$2:$B$1000, "=" &amp; "Medicine")</f>
        <v>1</v>
      </c>
      <c r="AL11" s="1">
        <f>COUNTIFS($D$2:$D$1000, "=" &amp; $AI11, $B$2:$B$1000, "=" &amp; "Physics")</f>
        <v>2</v>
      </c>
      <c r="AM11" s="1">
        <f t="shared" si="2"/>
        <v>1.3333333333333333</v>
      </c>
    </row>
    <row r="12" spans="1:40" s="1" customFormat="1" x14ac:dyDescent="0.35">
      <c r="A12" s="1" t="s">
        <v>174</v>
      </c>
      <c r="B12" s="1" t="s">
        <v>157</v>
      </c>
      <c r="C12" s="1">
        <v>1874</v>
      </c>
      <c r="D12" s="1">
        <v>1920</v>
      </c>
      <c r="E12" s="1">
        <v>1910</v>
      </c>
      <c r="F12" s="1">
        <v>1949</v>
      </c>
      <c r="G12" s="1">
        <v>0</v>
      </c>
      <c r="H12" s="1">
        <v>29</v>
      </c>
      <c r="I12" s="1">
        <f t="shared" si="0"/>
        <v>36</v>
      </c>
      <c r="J12" s="1">
        <f t="shared" si="1"/>
        <v>10</v>
      </c>
      <c r="S12" s="1">
        <v>1927</v>
      </c>
      <c r="T12" s="1">
        <f t="shared" si="3"/>
        <v>1</v>
      </c>
      <c r="U12" s="1">
        <f t="shared" si="4"/>
        <v>1</v>
      </c>
      <c r="V12" s="1">
        <f t="shared" si="5"/>
        <v>2</v>
      </c>
      <c r="W12" s="1">
        <f t="shared" si="6"/>
        <v>1.3333333333333333</v>
      </c>
    </row>
    <row r="13" spans="1:40" s="1" customFormat="1" x14ac:dyDescent="0.35">
      <c r="A13" s="1" t="s">
        <v>175</v>
      </c>
      <c r="B13" s="1" t="s">
        <v>157</v>
      </c>
      <c r="C13" s="1">
        <v>1886</v>
      </c>
      <c r="D13" s="1">
        <v>1922</v>
      </c>
      <c r="E13" s="1">
        <v>1912</v>
      </c>
      <c r="F13" s="1">
        <v>1977</v>
      </c>
      <c r="G13" s="1">
        <v>0</v>
      </c>
      <c r="H13" s="1">
        <v>21</v>
      </c>
      <c r="I13" s="1">
        <f t="shared" si="0"/>
        <v>26</v>
      </c>
      <c r="J13" s="1">
        <f t="shared" si="1"/>
        <v>10</v>
      </c>
      <c r="S13" s="1">
        <v>1928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</row>
    <row r="14" spans="1:40" s="1" customFormat="1" x14ac:dyDescent="0.35">
      <c r="A14" s="1" t="s">
        <v>176</v>
      </c>
      <c r="B14" s="1" t="s">
        <v>157</v>
      </c>
      <c r="C14" s="1">
        <v>1884</v>
      </c>
      <c r="D14" s="1">
        <v>1922</v>
      </c>
      <c r="E14" s="1">
        <v>1919</v>
      </c>
      <c r="F14" s="1">
        <v>1951</v>
      </c>
      <c r="G14" s="1">
        <v>0</v>
      </c>
      <c r="H14" s="1">
        <v>25</v>
      </c>
      <c r="I14" s="1">
        <f t="shared" si="0"/>
        <v>35</v>
      </c>
      <c r="J14" s="1">
        <f t="shared" si="1"/>
        <v>3</v>
      </c>
      <c r="S14" s="1">
        <v>1929</v>
      </c>
      <c r="T14" s="1">
        <f t="shared" si="3"/>
        <v>2</v>
      </c>
      <c r="U14" s="1">
        <f t="shared" si="4"/>
        <v>2</v>
      </c>
      <c r="V14" s="1">
        <f t="shared" si="5"/>
        <v>1</v>
      </c>
      <c r="W14" s="1">
        <f t="shared" si="6"/>
        <v>1.6666666666666667</v>
      </c>
    </row>
    <row r="15" spans="1:40" s="1" customFormat="1" x14ac:dyDescent="0.35">
      <c r="A15" s="1" t="s">
        <v>177</v>
      </c>
      <c r="B15" s="1" t="s">
        <v>157</v>
      </c>
      <c r="C15" s="1">
        <v>1891</v>
      </c>
      <c r="D15" s="1">
        <v>1923</v>
      </c>
      <c r="E15" s="1">
        <v>1920</v>
      </c>
      <c r="F15" s="1">
        <v>1941</v>
      </c>
      <c r="G15" s="1">
        <v>0</v>
      </c>
      <c r="H15" s="1">
        <v>31</v>
      </c>
      <c r="I15" s="1">
        <f t="shared" si="0"/>
        <v>29</v>
      </c>
      <c r="J15" s="1">
        <f t="shared" si="1"/>
        <v>3</v>
      </c>
    </row>
    <row r="16" spans="1:40" s="1" customFormat="1" x14ac:dyDescent="0.35">
      <c r="A16" s="1" t="s">
        <v>178</v>
      </c>
      <c r="B16" s="1" t="s">
        <v>157</v>
      </c>
      <c r="C16" s="1">
        <v>1876</v>
      </c>
      <c r="D16" s="1">
        <v>1923</v>
      </c>
      <c r="E16" s="1">
        <v>1920</v>
      </c>
      <c r="F16" s="1">
        <v>1935</v>
      </c>
      <c r="G16" s="1">
        <v>0</v>
      </c>
      <c r="H16" s="1">
        <v>22</v>
      </c>
      <c r="I16" s="1">
        <f t="shared" si="0"/>
        <v>44</v>
      </c>
      <c r="J16" s="1">
        <f t="shared" si="1"/>
        <v>3</v>
      </c>
    </row>
    <row r="17" spans="1:10" s="1" customFormat="1" x14ac:dyDescent="0.35">
      <c r="A17" s="1" t="s">
        <v>179</v>
      </c>
      <c r="B17" s="1" t="s">
        <v>157</v>
      </c>
      <c r="C17" s="1">
        <v>1860</v>
      </c>
      <c r="D17" s="1">
        <v>1924</v>
      </c>
      <c r="E17" s="1">
        <v>1910</v>
      </c>
      <c r="F17" s="1">
        <v>1927</v>
      </c>
      <c r="G17" s="1">
        <v>0</v>
      </c>
      <c r="H17" s="1">
        <v>25</v>
      </c>
      <c r="I17" s="1">
        <f t="shared" si="0"/>
        <v>50</v>
      </c>
      <c r="J17" s="1">
        <f t="shared" si="1"/>
        <v>14</v>
      </c>
    </row>
    <row r="18" spans="1:10" s="1" customFormat="1" x14ac:dyDescent="0.35">
      <c r="A18" s="1" t="s">
        <v>180</v>
      </c>
      <c r="B18" s="1" t="s">
        <v>157</v>
      </c>
      <c r="C18" s="1">
        <v>1867</v>
      </c>
      <c r="D18" s="1">
        <v>1926</v>
      </c>
      <c r="E18" s="1">
        <v>1910</v>
      </c>
      <c r="F18" s="1">
        <v>1928</v>
      </c>
      <c r="G18" s="1">
        <v>0</v>
      </c>
      <c r="H18" s="1">
        <v>23</v>
      </c>
      <c r="I18" s="1">
        <f t="shared" si="0"/>
        <v>43</v>
      </c>
      <c r="J18" s="1">
        <f t="shared" si="1"/>
        <v>16</v>
      </c>
    </row>
    <row r="19" spans="1:10" s="1" customFormat="1" x14ac:dyDescent="0.35">
      <c r="A19" s="1" t="s">
        <v>181</v>
      </c>
      <c r="B19" s="1" t="s">
        <v>157</v>
      </c>
      <c r="C19" s="1">
        <v>1857</v>
      </c>
      <c r="D19" s="1">
        <v>1927</v>
      </c>
      <c r="E19" s="1">
        <v>1917</v>
      </c>
      <c r="F19" s="1">
        <v>1940</v>
      </c>
      <c r="G19" s="1">
        <v>0</v>
      </c>
      <c r="H19" s="1">
        <v>23</v>
      </c>
      <c r="I19" s="1">
        <f t="shared" si="0"/>
        <v>60</v>
      </c>
      <c r="J19" s="1">
        <f t="shared" si="1"/>
        <v>10</v>
      </c>
    </row>
    <row r="20" spans="1:10" s="1" customFormat="1" x14ac:dyDescent="0.35">
      <c r="A20" s="1" t="s">
        <v>182</v>
      </c>
      <c r="B20" s="1" t="s">
        <v>157</v>
      </c>
      <c r="C20" s="1">
        <v>1866</v>
      </c>
      <c r="D20" s="1">
        <v>1928</v>
      </c>
      <c r="E20" s="1">
        <v>1909</v>
      </c>
      <c r="F20" s="1">
        <v>1935</v>
      </c>
      <c r="G20" s="1">
        <v>1</v>
      </c>
      <c r="H20" s="1">
        <v>27</v>
      </c>
      <c r="I20" s="1">
        <f t="shared" si="0"/>
        <v>43</v>
      </c>
      <c r="J20" s="1">
        <f t="shared" si="1"/>
        <v>19</v>
      </c>
    </row>
    <row r="21" spans="1:10" s="1" customFormat="1" x14ac:dyDescent="0.35">
      <c r="A21" s="1" t="s">
        <v>183</v>
      </c>
      <c r="B21" s="1" t="s">
        <v>157</v>
      </c>
      <c r="C21" s="1">
        <v>1858</v>
      </c>
      <c r="D21" s="1">
        <v>1929</v>
      </c>
      <c r="E21" s="1">
        <v>1890</v>
      </c>
      <c r="F21" s="1">
        <v>1930</v>
      </c>
      <c r="G21" s="1">
        <v>0</v>
      </c>
      <c r="H21" s="1">
        <v>25</v>
      </c>
      <c r="I21" s="1">
        <f t="shared" si="0"/>
        <v>32</v>
      </c>
      <c r="J21" s="1">
        <f t="shared" si="1"/>
        <v>39</v>
      </c>
    </row>
    <row r="22" spans="1:10" s="1" customFormat="1" x14ac:dyDescent="0.35">
      <c r="A22" s="1" t="s">
        <v>184</v>
      </c>
      <c r="B22" s="1" t="s">
        <v>157</v>
      </c>
      <c r="C22" s="1">
        <v>1861</v>
      </c>
      <c r="D22" s="1">
        <v>1929</v>
      </c>
      <c r="E22" s="1">
        <v>1906</v>
      </c>
      <c r="F22" s="1">
        <v>1947</v>
      </c>
      <c r="G22" s="1">
        <v>0</v>
      </c>
      <c r="H22" s="1">
        <v>33</v>
      </c>
      <c r="I22" s="1">
        <f t="shared" si="0"/>
        <v>45</v>
      </c>
      <c r="J22" s="1">
        <f t="shared" si="1"/>
        <v>23</v>
      </c>
    </row>
    <row r="23" spans="1:10" s="1" customFormat="1" x14ac:dyDescent="0.35">
      <c r="A23" s="1" t="s">
        <v>370</v>
      </c>
      <c r="B23" s="1" t="s">
        <v>348</v>
      </c>
      <c r="C23" s="1">
        <v>1861</v>
      </c>
      <c r="D23" s="1">
        <v>1920</v>
      </c>
      <c r="E23" s="1">
        <v>1897</v>
      </c>
      <c r="F23" s="1">
        <v>1938</v>
      </c>
      <c r="G23" s="1">
        <v>0</v>
      </c>
      <c r="H23" s="1">
        <v>22</v>
      </c>
      <c r="I23" s="1">
        <f t="shared" si="0"/>
        <v>36</v>
      </c>
      <c r="J23" s="1">
        <f t="shared" si="1"/>
        <v>23</v>
      </c>
    </row>
    <row r="24" spans="1:10" s="1" customFormat="1" x14ac:dyDescent="0.35">
      <c r="A24" s="1" t="s">
        <v>371</v>
      </c>
      <c r="B24" s="1" t="s">
        <v>348</v>
      </c>
      <c r="C24" s="1">
        <v>1879</v>
      </c>
      <c r="D24" s="1">
        <v>1921</v>
      </c>
      <c r="E24" s="1">
        <v>1905</v>
      </c>
      <c r="F24" s="1">
        <v>1955</v>
      </c>
      <c r="G24" s="1">
        <v>1</v>
      </c>
      <c r="H24" s="1">
        <v>26</v>
      </c>
      <c r="I24" s="1">
        <f t="shared" si="0"/>
        <v>26</v>
      </c>
      <c r="J24" s="1">
        <f t="shared" si="1"/>
        <v>16</v>
      </c>
    </row>
    <row r="25" spans="1:10" s="1" customFormat="1" x14ac:dyDescent="0.35">
      <c r="A25" s="1" t="s">
        <v>372</v>
      </c>
      <c r="B25" s="1" t="s">
        <v>348</v>
      </c>
      <c r="C25" s="1">
        <v>1885</v>
      </c>
      <c r="D25" s="1">
        <v>1922</v>
      </c>
      <c r="E25" s="1">
        <v>1913</v>
      </c>
      <c r="F25" s="1">
        <v>1962</v>
      </c>
      <c r="G25" s="1">
        <v>1</v>
      </c>
      <c r="H25" s="1">
        <v>26</v>
      </c>
      <c r="I25" s="1">
        <f t="shared" si="0"/>
        <v>28</v>
      </c>
      <c r="J25" s="1">
        <f t="shared" si="1"/>
        <v>9</v>
      </c>
    </row>
    <row r="26" spans="1:10" s="1" customFormat="1" x14ac:dyDescent="0.35">
      <c r="A26" s="1" t="s">
        <v>373</v>
      </c>
      <c r="B26" s="1" t="s">
        <v>348</v>
      </c>
      <c r="C26" s="1">
        <v>1868</v>
      </c>
      <c r="D26" s="1">
        <v>1923</v>
      </c>
      <c r="E26" s="1">
        <v>1910</v>
      </c>
      <c r="F26" s="1">
        <v>1953</v>
      </c>
      <c r="G26" s="1">
        <v>0</v>
      </c>
      <c r="H26" s="1">
        <v>27</v>
      </c>
      <c r="I26" s="1">
        <f t="shared" si="0"/>
        <v>42</v>
      </c>
      <c r="J26" s="1">
        <f t="shared" si="1"/>
        <v>13</v>
      </c>
    </row>
    <row r="27" spans="1:10" s="1" customFormat="1" x14ac:dyDescent="0.35">
      <c r="A27" s="1" t="s">
        <v>374</v>
      </c>
      <c r="B27" s="1" t="s">
        <v>348</v>
      </c>
      <c r="C27" s="1">
        <v>1886</v>
      </c>
      <c r="D27" s="1">
        <v>1924</v>
      </c>
      <c r="E27" s="1">
        <v>1916</v>
      </c>
      <c r="F27" s="1">
        <v>1978</v>
      </c>
      <c r="G27" s="1">
        <v>0</v>
      </c>
      <c r="H27" s="1">
        <v>25</v>
      </c>
      <c r="I27" s="1">
        <f t="shared" si="0"/>
        <v>30</v>
      </c>
      <c r="J27" s="1">
        <f t="shared" si="1"/>
        <v>8</v>
      </c>
    </row>
    <row r="28" spans="1:10" s="1" customFormat="1" x14ac:dyDescent="0.35">
      <c r="A28" s="1" t="s">
        <v>375</v>
      </c>
      <c r="B28" s="1" t="s">
        <v>348</v>
      </c>
      <c r="C28" s="1">
        <v>1882</v>
      </c>
      <c r="D28" s="1">
        <v>1925</v>
      </c>
      <c r="E28" s="1">
        <v>1913</v>
      </c>
      <c r="F28" s="1">
        <v>1964</v>
      </c>
      <c r="G28" s="1">
        <v>0</v>
      </c>
      <c r="H28" s="1">
        <v>24</v>
      </c>
      <c r="I28" s="1">
        <f t="shared" si="0"/>
        <v>31</v>
      </c>
      <c r="J28" s="1">
        <f t="shared" si="1"/>
        <v>12</v>
      </c>
    </row>
    <row r="29" spans="1:10" s="1" customFormat="1" x14ac:dyDescent="0.35">
      <c r="A29" s="1" t="s">
        <v>376</v>
      </c>
      <c r="B29" s="1" t="s">
        <v>348</v>
      </c>
      <c r="C29" s="1">
        <v>1887</v>
      </c>
      <c r="D29" s="1">
        <v>1925</v>
      </c>
      <c r="E29" s="1">
        <v>1913</v>
      </c>
      <c r="F29" s="1">
        <v>1975</v>
      </c>
      <c r="G29" s="1">
        <v>0</v>
      </c>
      <c r="H29" s="1">
        <v>24</v>
      </c>
      <c r="I29" s="1">
        <f t="shared" si="0"/>
        <v>26</v>
      </c>
      <c r="J29" s="1">
        <f t="shared" si="1"/>
        <v>12</v>
      </c>
    </row>
    <row r="30" spans="1:10" s="1" customFormat="1" x14ac:dyDescent="0.35">
      <c r="A30" s="1" t="s">
        <v>377</v>
      </c>
      <c r="B30" s="1" t="s">
        <v>348</v>
      </c>
      <c r="C30" s="1">
        <v>1870</v>
      </c>
      <c r="D30" s="1">
        <v>1926</v>
      </c>
      <c r="E30" s="1">
        <v>1909</v>
      </c>
      <c r="F30" s="1">
        <v>1942</v>
      </c>
      <c r="G30" s="1">
        <v>0</v>
      </c>
      <c r="H30" s="1">
        <v>27</v>
      </c>
      <c r="I30" s="1">
        <f t="shared" si="0"/>
        <v>39</v>
      </c>
      <c r="J30" s="1">
        <f t="shared" si="1"/>
        <v>17</v>
      </c>
    </row>
    <row r="31" spans="1:10" s="1" customFormat="1" x14ac:dyDescent="0.35">
      <c r="A31" s="1" t="s">
        <v>378</v>
      </c>
      <c r="B31" s="1" t="s">
        <v>348</v>
      </c>
      <c r="C31" s="1">
        <v>1892</v>
      </c>
      <c r="D31" s="1">
        <v>1927</v>
      </c>
      <c r="E31" s="1">
        <v>1923</v>
      </c>
      <c r="F31" s="1">
        <v>1962</v>
      </c>
      <c r="G31" s="1">
        <v>0</v>
      </c>
      <c r="H31" s="1">
        <v>24</v>
      </c>
      <c r="I31" s="1">
        <f t="shared" si="0"/>
        <v>31</v>
      </c>
      <c r="J31" s="1">
        <f t="shared" si="1"/>
        <v>4</v>
      </c>
    </row>
    <row r="32" spans="1:10" s="1" customFormat="1" x14ac:dyDescent="0.35">
      <c r="A32" s="1" t="s">
        <v>379</v>
      </c>
      <c r="B32" s="1" t="s">
        <v>348</v>
      </c>
      <c r="C32" s="1">
        <v>1869</v>
      </c>
      <c r="D32" s="1">
        <v>1927</v>
      </c>
      <c r="E32" s="1">
        <v>1911</v>
      </c>
      <c r="F32" s="1">
        <v>1959</v>
      </c>
      <c r="G32" s="1">
        <v>0</v>
      </c>
      <c r="H32" s="1">
        <v>23</v>
      </c>
      <c r="I32" s="1">
        <f t="shared" si="0"/>
        <v>42</v>
      </c>
      <c r="J32" s="1">
        <f t="shared" si="1"/>
        <v>16</v>
      </c>
    </row>
    <row r="33" spans="1:10" s="1" customFormat="1" x14ac:dyDescent="0.35">
      <c r="A33" s="1" t="s">
        <v>380</v>
      </c>
      <c r="B33" s="1" t="s">
        <v>348</v>
      </c>
      <c r="C33" s="1">
        <v>1879</v>
      </c>
      <c r="D33" s="1">
        <v>1928</v>
      </c>
      <c r="E33" s="1">
        <v>1901</v>
      </c>
      <c r="F33" s="1">
        <v>1959</v>
      </c>
      <c r="G33" s="1">
        <v>1</v>
      </c>
      <c r="H33" s="1">
        <v>25</v>
      </c>
      <c r="I33" s="1">
        <f t="shared" si="0"/>
        <v>22</v>
      </c>
      <c r="J33" s="1">
        <f t="shared" si="1"/>
        <v>27</v>
      </c>
    </row>
    <row r="34" spans="1:10" s="1" customFormat="1" x14ac:dyDescent="0.35">
      <c r="A34" s="1" t="s">
        <v>381</v>
      </c>
      <c r="B34" s="1" t="s">
        <v>348</v>
      </c>
      <c r="C34" s="1">
        <v>1892</v>
      </c>
      <c r="D34" s="1">
        <v>1929</v>
      </c>
      <c r="E34" s="1">
        <v>1924</v>
      </c>
      <c r="F34" s="1">
        <v>1987</v>
      </c>
      <c r="G34" s="1">
        <v>1</v>
      </c>
      <c r="H34" s="1">
        <v>32</v>
      </c>
      <c r="I34" s="1">
        <f t="shared" si="0"/>
        <v>32</v>
      </c>
      <c r="J34" s="1">
        <f t="shared" si="1"/>
        <v>5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F1" workbookViewId="0">
      <selection activeCell="W11" sqref="W11"/>
    </sheetView>
  </sheetViews>
  <sheetFormatPr defaultRowHeight="14.5" x14ac:dyDescent="0.35"/>
  <cols>
    <col min="5" max="5" width="6" customWidth="1"/>
  </cols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30</v>
      </c>
      <c r="B2" s="1" t="s">
        <v>3</v>
      </c>
      <c r="C2" s="1">
        <v>1881</v>
      </c>
      <c r="D2" s="1">
        <v>1930</v>
      </c>
      <c r="E2" s="1">
        <v>1929</v>
      </c>
      <c r="F2" s="1">
        <v>1945</v>
      </c>
      <c r="G2" s="1">
        <v>0</v>
      </c>
      <c r="H2" s="1">
        <v>27</v>
      </c>
      <c r="I2" s="1">
        <f t="shared" ref="I2:I39" si="0">E2-C2</f>
        <v>48</v>
      </c>
      <c r="J2" s="1">
        <f t="shared" ref="J2:J39" si="1">D2-E2</f>
        <v>1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1928</v>
      </c>
      <c r="AJ2" s="1">
        <f>COUNTIFS($D$2:$D$1000, "=" &amp; $AI2, $B$2:$B$1000, "=" &amp; "Chemistry")</f>
        <v>0</v>
      </c>
      <c r="AK2" s="1">
        <f>COUNTIFS($D$2:$D$1000, "=" &amp; $AI2, $B$2:$B$1000, "=" &amp; "Medicine")</f>
        <v>0</v>
      </c>
      <c r="AL2" s="1">
        <f>COUNTIFS($D$2:$D$1000, "=" &amp; $AI2, $B$2:$B$1000, "=" &amp; "Physics")</f>
        <v>0</v>
      </c>
      <c r="AM2" s="1">
        <f t="shared" ref="AM2:AM14" si="2">AVERAGE(AJ2:AL2)</f>
        <v>0</v>
      </c>
    </row>
    <row r="3" spans="1:40" s="1" customFormat="1" x14ac:dyDescent="0.35">
      <c r="A3" s="1" t="s">
        <v>31</v>
      </c>
      <c r="B3" s="1" t="s">
        <v>3</v>
      </c>
      <c r="C3" s="1">
        <v>1884</v>
      </c>
      <c r="D3" s="1">
        <v>1931</v>
      </c>
      <c r="E3" s="1">
        <v>1912</v>
      </c>
      <c r="F3" s="1">
        <v>1949</v>
      </c>
      <c r="G3" s="1">
        <v>0</v>
      </c>
      <c r="H3" s="1">
        <v>23</v>
      </c>
      <c r="I3" s="1">
        <f t="shared" si="0"/>
        <v>28</v>
      </c>
      <c r="J3" s="1">
        <f t="shared" si="1"/>
        <v>19</v>
      </c>
      <c r="N3" s="1">
        <f>AVERAGE(I2:I1000)</f>
        <v>37.473684210526315</v>
      </c>
      <c r="O3" s="1">
        <f>STDEV(I2:I1000)</f>
        <v>6.7772945335789485</v>
      </c>
      <c r="P3" s="1">
        <f>AVERAGE(H2:H1000)</f>
        <v>25.421052631578949</v>
      </c>
      <c r="Q3" s="1">
        <f>STDEV(H2:H1000)</f>
        <v>3.5154606706496909</v>
      </c>
      <c r="AI3" s="1">
        <v>1929</v>
      </c>
      <c r="AJ3" s="1">
        <f>COUNTIFS($D$2:$D$1000, "=" &amp; $AI3, $B$2:$B$1000, "=" &amp; "Chemistry")</f>
        <v>0</v>
      </c>
      <c r="AK3" s="1">
        <f>COUNTIFS($D$2:$D$1000, "=" &amp; $AI3, $B$2:$B$1000, "=" &amp; "Medicine")</f>
        <v>0</v>
      </c>
      <c r="AL3" s="1">
        <f>COUNTIFS($D$2:$D$1000, "=" &amp; $AI3, $B$2:$B$1000, "=" &amp; "Physics")</f>
        <v>0</v>
      </c>
      <c r="AM3" s="1">
        <f t="shared" si="2"/>
        <v>0</v>
      </c>
    </row>
    <row r="4" spans="1:40" s="1" customFormat="1" x14ac:dyDescent="0.35">
      <c r="A4" s="1" t="s">
        <v>32</v>
      </c>
      <c r="B4" s="1" t="s">
        <v>3</v>
      </c>
      <c r="C4" s="1">
        <v>1874</v>
      </c>
      <c r="D4" s="1">
        <v>1931</v>
      </c>
      <c r="E4" s="1">
        <v>1910</v>
      </c>
      <c r="F4" s="1">
        <v>1940</v>
      </c>
      <c r="G4" s="1">
        <v>0</v>
      </c>
      <c r="H4" s="1">
        <v>24</v>
      </c>
      <c r="I4" s="1">
        <f t="shared" si="0"/>
        <v>36</v>
      </c>
      <c r="J4" s="1">
        <f t="shared" si="1"/>
        <v>21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1930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1</v>
      </c>
      <c r="AM4" s="1">
        <f t="shared" si="2"/>
        <v>1</v>
      </c>
      <c r="AN4" s="1">
        <f>AVERAGE(AM4:AM13)</f>
        <v>1.4333333333333331</v>
      </c>
    </row>
    <row r="5" spans="1:40" s="1" customFormat="1" x14ac:dyDescent="0.35">
      <c r="A5" s="1" t="s">
        <v>33</v>
      </c>
      <c r="B5" s="1" t="s">
        <v>3</v>
      </c>
      <c r="C5" s="1">
        <v>1881</v>
      </c>
      <c r="D5" s="1">
        <v>1932</v>
      </c>
      <c r="E5" s="1">
        <v>1916</v>
      </c>
      <c r="F5" s="1">
        <v>1957</v>
      </c>
      <c r="G5" s="1">
        <v>1</v>
      </c>
      <c r="H5" s="1">
        <v>25</v>
      </c>
      <c r="I5" s="1">
        <f t="shared" si="0"/>
        <v>35</v>
      </c>
      <c r="J5" s="1">
        <f t="shared" si="1"/>
        <v>16</v>
      </c>
      <c r="N5" s="4" t="s">
        <v>559</v>
      </c>
      <c r="O5" s="4"/>
      <c r="P5" s="1" t="s">
        <v>560</v>
      </c>
      <c r="S5" s="1">
        <v>1930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AI5" s="1">
        <v>1931</v>
      </c>
      <c r="AJ5" s="1">
        <f>COUNTIFS($D$2:$D$1000, "=" &amp; $AI5, $B$2:$B$1000, "=" &amp; "Chemistry")</f>
        <v>2</v>
      </c>
      <c r="AK5" s="1">
        <f>COUNTIFS($D$2:$D$1000, "=" &amp; $AI5, $B$2:$B$1000, "=" &amp; "Medicine")</f>
        <v>1</v>
      </c>
      <c r="AL5" s="1">
        <f>COUNTIFS($D$2:$D$1000, "=" &amp; $AI5, $B$2:$B$1000, "=" &amp; "Physics")</f>
        <v>0</v>
      </c>
      <c r="AM5" s="1">
        <v>1.5</v>
      </c>
    </row>
    <row r="6" spans="1:40" s="1" customFormat="1" x14ac:dyDescent="0.35">
      <c r="A6" s="1" t="s">
        <v>34</v>
      </c>
      <c r="B6" s="1" t="s">
        <v>3</v>
      </c>
      <c r="C6" s="1">
        <v>1893</v>
      </c>
      <c r="D6" s="1">
        <v>1934</v>
      </c>
      <c r="E6" s="1">
        <v>1931</v>
      </c>
      <c r="F6" s="1">
        <v>1981</v>
      </c>
      <c r="G6" s="1">
        <v>1</v>
      </c>
      <c r="H6" s="1">
        <v>30</v>
      </c>
      <c r="I6" s="1">
        <f t="shared" si="0"/>
        <v>38</v>
      </c>
      <c r="J6" s="1">
        <f t="shared" si="1"/>
        <v>3</v>
      </c>
      <c r="N6" s="1" t="s">
        <v>539</v>
      </c>
      <c r="O6" s="1" t="s">
        <v>557</v>
      </c>
      <c r="P6" s="1">
        <f>AVERAGE(W5:W14)</f>
        <v>1.4333333333333331</v>
      </c>
      <c r="S6" s="1">
        <v>1931</v>
      </c>
      <c r="T6" s="1">
        <f t="shared" ref="T6:T14" si="3">COUNTIFS($D$2:$D$1000, "=" &amp; S6, $B$2:$B$1000, "=" &amp; "Chemistry")</f>
        <v>2</v>
      </c>
      <c r="U6" s="1">
        <f t="shared" ref="U6:U14" si="4">COUNTIFS($D$2:$D$1000, "=" &amp; $S6, $B$2:$B$1000, "=" &amp; "Medicine")</f>
        <v>1</v>
      </c>
      <c r="V6" s="1">
        <f t="shared" ref="V6:V14" si="5">COUNTIFS($D$2:$D$1000, "=" &amp; $S6, $B$2:$B$1000, "=" &amp; "Physics")</f>
        <v>0</v>
      </c>
      <c r="W6" s="1">
        <v>1.5</v>
      </c>
      <c r="AI6" s="1">
        <v>1932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2</v>
      </c>
      <c r="AL6" s="1">
        <f>COUNTIFS($D$2:$D$1000, "=" &amp; $AI6, $B$2:$B$1000, "=" &amp; "Physics")</f>
        <v>1</v>
      </c>
      <c r="AM6" s="1">
        <f t="shared" si="2"/>
        <v>1.3333333333333333</v>
      </c>
    </row>
    <row r="7" spans="1:40" s="1" customFormat="1" x14ac:dyDescent="0.35">
      <c r="A7" s="1" t="s">
        <v>35</v>
      </c>
      <c r="B7" s="1" t="s">
        <v>3</v>
      </c>
      <c r="C7" s="1">
        <v>1900</v>
      </c>
      <c r="D7" s="1">
        <v>1935</v>
      </c>
      <c r="E7" s="1">
        <v>1934</v>
      </c>
      <c r="F7" s="1">
        <v>1958</v>
      </c>
      <c r="G7" s="1">
        <v>0</v>
      </c>
      <c r="H7" s="1">
        <v>30</v>
      </c>
      <c r="I7" s="1">
        <f t="shared" si="0"/>
        <v>34</v>
      </c>
      <c r="J7" s="1">
        <f t="shared" si="1"/>
        <v>1</v>
      </c>
      <c r="N7" s="1">
        <f>AVERAGE(J2:J1000)</f>
        <v>10.368421052631579</v>
      </c>
      <c r="O7" s="1">
        <f>STDEV(J2:J1000)</f>
        <v>7.3830377276696515</v>
      </c>
      <c r="S7" s="1">
        <v>1932</v>
      </c>
      <c r="T7" s="1">
        <f t="shared" si="3"/>
        <v>1</v>
      </c>
      <c r="U7" s="1">
        <f t="shared" si="4"/>
        <v>2</v>
      </c>
      <c r="V7" s="1">
        <f t="shared" si="5"/>
        <v>1</v>
      </c>
      <c r="W7" s="1">
        <f t="shared" ref="W6:W14" si="6">AVERAGE(T7:V7)</f>
        <v>1.3333333333333333</v>
      </c>
      <c r="AI7" s="1">
        <v>1933</v>
      </c>
      <c r="AJ7" s="1">
        <f>COUNTIFS($D$2:$D$1000, "=" &amp; $AI7, $B$2:$B$1000, "=" &amp; "Chemistry")</f>
        <v>0</v>
      </c>
      <c r="AK7" s="1">
        <f>COUNTIFS($D$2:$D$1000, "=" &amp; $AI7, $B$2:$B$1000, "=" &amp; "Medicine")</f>
        <v>1</v>
      </c>
      <c r="AL7" s="1">
        <f>COUNTIFS($D$2:$D$1000, "=" &amp; $AI7, $B$2:$B$1000, "=" &amp; "Physics")</f>
        <v>2</v>
      </c>
      <c r="AM7" s="1">
        <v>1.5</v>
      </c>
    </row>
    <row r="8" spans="1:40" s="1" customFormat="1" x14ac:dyDescent="0.35">
      <c r="A8" s="1" t="s">
        <v>36</v>
      </c>
      <c r="B8" s="1" t="s">
        <v>3</v>
      </c>
      <c r="C8" s="1">
        <v>1897</v>
      </c>
      <c r="D8" s="1">
        <v>1935</v>
      </c>
      <c r="E8" s="1">
        <v>1934</v>
      </c>
      <c r="F8" s="1">
        <v>1956</v>
      </c>
      <c r="G8" s="1">
        <v>0</v>
      </c>
      <c r="H8" s="1">
        <v>28</v>
      </c>
      <c r="I8" s="1">
        <f t="shared" si="0"/>
        <v>37</v>
      </c>
      <c r="J8" s="1">
        <f t="shared" si="1"/>
        <v>1</v>
      </c>
      <c r="S8" s="1">
        <v>1933</v>
      </c>
      <c r="T8" s="1">
        <f t="shared" si="3"/>
        <v>0</v>
      </c>
      <c r="U8" s="1">
        <f t="shared" si="4"/>
        <v>1</v>
      </c>
      <c r="V8" s="1">
        <f t="shared" si="5"/>
        <v>2</v>
      </c>
      <c r="W8" s="1">
        <v>1.5</v>
      </c>
      <c r="AI8" s="1">
        <v>1934</v>
      </c>
      <c r="AJ8" s="1">
        <f>COUNTIFS($D$2:$D$1000, "=" &amp; $AI8, $B$2:$B$1000, "=" &amp; "Chemistry")</f>
        <v>1</v>
      </c>
      <c r="AK8" s="1">
        <f>COUNTIFS($D$2:$D$1000, "=" &amp; $AI8, $B$2:$B$1000, "=" &amp; "Medicine")</f>
        <v>3</v>
      </c>
      <c r="AL8" s="1">
        <f>COUNTIFS($D$2:$D$1000, "=" &amp; $AI8, $B$2:$B$1000, "=" &amp; "Physics")</f>
        <v>0</v>
      </c>
      <c r="AM8" s="1">
        <v>2</v>
      </c>
    </row>
    <row r="9" spans="1:40" s="1" customFormat="1" x14ac:dyDescent="0.35">
      <c r="A9" s="1" t="s">
        <v>37</v>
      </c>
      <c r="B9" s="1" t="s">
        <v>3</v>
      </c>
      <c r="C9" s="1">
        <v>1884</v>
      </c>
      <c r="D9" s="1">
        <v>1936</v>
      </c>
      <c r="E9" s="1">
        <v>1923</v>
      </c>
      <c r="F9" s="1">
        <v>1966</v>
      </c>
      <c r="G9" s="1">
        <v>1</v>
      </c>
      <c r="H9" s="1">
        <v>24</v>
      </c>
      <c r="I9" s="1">
        <f t="shared" si="0"/>
        <v>39</v>
      </c>
      <c r="J9" s="1">
        <f t="shared" si="1"/>
        <v>13</v>
      </c>
      <c r="S9" s="1">
        <v>1934</v>
      </c>
      <c r="T9" s="1">
        <f t="shared" si="3"/>
        <v>1</v>
      </c>
      <c r="U9" s="1">
        <f t="shared" si="4"/>
        <v>3</v>
      </c>
      <c r="V9" s="1">
        <f t="shared" si="5"/>
        <v>0</v>
      </c>
      <c r="W9" s="1">
        <v>2</v>
      </c>
      <c r="AI9" s="1">
        <v>1935</v>
      </c>
      <c r="AJ9" s="1">
        <f>COUNTIFS($D$2:$D$1000, "=" &amp; $AI9, $B$2:$B$1000, "=" &amp; "Chemistry")</f>
        <v>2</v>
      </c>
      <c r="AK9" s="1">
        <f>COUNTIFS($D$2:$D$1000, "=" &amp; $AI9, $B$2:$B$1000, "=" &amp; "Medicine")</f>
        <v>1</v>
      </c>
      <c r="AL9" s="1">
        <f>COUNTIFS($D$2:$D$1000, "=" &amp; $AI9, $B$2:$B$1000, "=" &amp; "Physics")</f>
        <v>1</v>
      </c>
      <c r="AM9" s="1">
        <f t="shared" si="2"/>
        <v>1.3333333333333333</v>
      </c>
    </row>
    <row r="10" spans="1:40" s="1" customFormat="1" x14ac:dyDescent="0.35">
      <c r="A10" s="1" t="s">
        <v>38</v>
      </c>
      <c r="B10" s="1" t="s">
        <v>3</v>
      </c>
      <c r="C10" s="1">
        <v>1883</v>
      </c>
      <c r="D10" s="1">
        <v>1937</v>
      </c>
      <c r="E10" s="1">
        <v>1927</v>
      </c>
      <c r="F10" s="1">
        <v>1950</v>
      </c>
      <c r="G10" s="1">
        <v>0</v>
      </c>
      <c r="H10" s="1">
        <v>27</v>
      </c>
      <c r="I10" s="1">
        <f t="shared" si="0"/>
        <v>44</v>
      </c>
      <c r="J10" s="1">
        <f t="shared" si="1"/>
        <v>10</v>
      </c>
      <c r="S10" s="1">
        <v>1935</v>
      </c>
      <c r="T10" s="1">
        <f t="shared" si="3"/>
        <v>2</v>
      </c>
      <c r="U10" s="1">
        <f t="shared" si="4"/>
        <v>1</v>
      </c>
      <c r="V10" s="1">
        <f t="shared" si="5"/>
        <v>1</v>
      </c>
      <c r="W10" s="1">
        <f t="shared" si="6"/>
        <v>1.3333333333333333</v>
      </c>
      <c r="AI10" s="1">
        <v>1936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2</v>
      </c>
      <c r="AL10" s="1">
        <f>COUNTIFS($D$2:$D$1000, "=" &amp; $AI10, $B$2:$B$1000, "=" &amp; "Physics")</f>
        <v>2</v>
      </c>
      <c r="AM10" s="1">
        <f t="shared" si="2"/>
        <v>1.6666666666666667</v>
      </c>
    </row>
    <row r="11" spans="1:40" s="1" customFormat="1" x14ac:dyDescent="0.35">
      <c r="A11" s="1" t="s">
        <v>39</v>
      </c>
      <c r="B11" s="1" t="s">
        <v>3</v>
      </c>
      <c r="C11" s="1">
        <v>1889</v>
      </c>
      <c r="D11" s="1">
        <v>1937</v>
      </c>
      <c r="E11" s="1">
        <v>1930</v>
      </c>
      <c r="F11" s="1">
        <v>1971</v>
      </c>
      <c r="G11" s="1">
        <v>0</v>
      </c>
      <c r="H11" s="1">
        <v>22</v>
      </c>
      <c r="I11" s="1">
        <f t="shared" si="0"/>
        <v>41</v>
      </c>
      <c r="J11" s="1">
        <f t="shared" si="1"/>
        <v>7</v>
      </c>
      <c r="S11" s="1">
        <v>1936</v>
      </c>
      <c r="T11" s="1">
        <f t="shared" si="3"/>
        <v>1</v>
      </c>
      <c r="U11" s="1">
        <f t="shared" si="4"/>
        <v>2</v>
      </c>
      <c r="V11" s="1">
        <f t="shared" si="5"/>
        <v>2</v>
      </c>
      <c r="W11" s="1">
        <f t="shared" si="6"/>
        <v>1.6666666666666667</v>
      </c>
      <c r="AI11" s="1">
        <v>1937</v>
      </c>
      <c r="AJ11" s="1">
        <f>COUNTIFS($D$2:$D$1000, "=" &amp; $AI11, $B$2:$B$1000, "=" &amp; "Chemistry")</f>
        <v>2</v>
      </c>
      <c r="AK11" s="1">
        <f>COUNTIFS($D$2:$D$1000, "=" &amp; $AI11, $B$2:$B$1000, "=" &amp; "Medicine")</f>
        <v>1</v>
      </c>
      <c r="AL11" s="1">
        <f>COUNTIFS($D$2:$D$1000, "=" &amp; $AI11, $B$2:$B$1000, "=" &amp; "Physics")</f>
        <v>2</v>
      </c>
      <c r="AM11" s="1">
        <f t="shared" si="2"/>
        <v>1.6666666666666667</v>
      </c>
    </row>
    <row r="12" spans="1:40" s="1" customFormat="1" x14ac:dyDescent="0.35">
      <c r="A12" s="1" t="s">
        <v>40</v>
      </c>
      <c r="B12" s="1" t="s">
        <v>3</v>
      </c>
      <c r="C12" s="1">
        <v>1900</v>
      </c>
      <c r="D12" s="1">
        <v>1938</v>
      </c>
      <c r="E12" s="1">
        <v>1933</v>
      </c>
      <c r="F12" s="1">
        <v>1967</v>
      </c>
      <c r="G12" s="1">
        <v>0</v>
      </c>
      <c r="H12" s="1">
        <v>22</v>
      </c>
      <c r="I12" s="1">
        <f t="shared" si="0"/>
        <v>33</v>
      </c>
      <c r="J12" s="1">
        <f t="shared" si="1"/>
        <v>5</v>
      </c>
      <c r="S12" s="1">
        <v>1937</v>
      </c>
      <c r="T12" s="1">
        <f t="shared" si="3"/>
        <v>2</v>
      </c>
      <c r="U12" s="1">
        <f t="shared" si="4"/>
        <v>1</v>
      </c>
      <c r="V12" s="1">
        <f t="shared" si="5"/>
        <v>2</v>
      </c>
      <c r="W12" s="1">
        <f t="shared" si="6"/>
        <v>1.6666666666666667</v>
      </c>
      <c r="AI12" s="1">
        <v>1938</v>
      </c>
      <c r="AJ12" s="1">
        <f>COUNTIFS($D$2:$D$1000, "=" &amp; $AI12, $B$2:$B$1000, "=" &amp; "Chemistry")</f>
        <v>1</v>
      </c>
      <c r="AK12" s="1">
        <f>COUNTIFS($D$2:$D$1000, "=" &amp; $AI12, $B$2:$B$1000, "=" &amp; "Medicine")</f>
        <v>1</v>
      </c>
      <c r="AL12" s="1">
        <f>COUNTIFS($D$2:$D$1000, "=" &amp; $AI12, $B$2:$B$1000, "=" &amp; "Physics")</f>
        <v>1</v>
      </c>
      <c r="AM12" s="1">
        <f t="shared" si="2"/>
        <v>1</v>
      </c>
    </row>
    <row r="13" spans="1:40" s="1" customFormat="1" x14ac:dyDescent="0.35">
      <c r="A13" s="1" t="s">
        <v>41</v>
      </c>
      <c r="B13" s="1" t="s">
        <v>3</v>
      </c>
      <c r="C13" s="1">
        <v>1903</v>
      </c>
      <c r="D13" s="1">
        <v>1939</v>
      </c>
      <c r="E13" s="1">
        <v>1934</v>
      </c>
      <c r="F13" s="1">
        <v>1995</v>
      </c>
      <c r="G13" s="1">
        <v>0</v>
      </c>
      <c r="H13" s="1">
        <v>24</v>
      </c>
      <c r="I13" s="1">
        <f t="shared" si="0"/>
        <v>31</v>
      </c>
      <c r="J13" s="1">
        <f t="shared" si="1"/>
        <v>5</v>
      </c>
      <c r="S13" s="1">
        <v>1938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  <c r="AI13" s="1">
        <v>1939</v>
      </c>
      <c r="AJ13" s="1">
        <f>COUNTIFS($D$2:$D$1000, "=" &amp; $AI13, $B$2:$B$1000, "=" &amp; "Chemistry")</f>
        <v>2</v>
      </c>
      <c r="AK13" s="1">
        <f>COUNTIFS($D$2:$D$1000, "=" &amp; $AI13, $B$2:$B$1000, "=" &amp; "Medicine")</f>
        <v>1</v>
      </c>
      <c r="AL13" s="1">
        <f>COUNTIFS($D$2:$D$1000, "=" &amp; $AI13, $B$2:$B$1000, "=" &amp; "Physics")</f>
        <v>1</v>
      </c>
      <c r="AM13" s="1">
        <f t="shared" si="2"/>
        <v>1.3333333333333333</v>
      </c>
    </row>
    <row r="14" spans="1:40" s="1" customFormat="1" x14ac:dyDescent="0.35">
      <c r="A14" s="1" t="s">
        <v>42</v>
      </c>
      <c r="B14" s="1" t="s">
        <v>3</v>
      </c>
      <c r="C14" s="1">
        <v>1887</v>
      </c>
      <c r="D14" s="1">
        <v>1939</v>
      </c>
      <c r="E14" s="1">
        <v>1925</v>
      </c>
      <c r="F14" s="1">
        <v>1976</v>
      </c>
      <c r="G14" s="1">
        <v>0</v>
      </c>
      <c r="H14" s="1">
        <v>23</v>
      </c>
      <c r="I14" s="1">
        <f t="shared" si="0"/>
        <v>38</v>
      </c>
      <c r="J14" s="1">
        <f t="shared" si="1"/>
        <v>14</v>
      </c>
      <c r="S14" s="1">
        <v>1939</v>
      </c>
      <c r="T14" s="1">
        <f t="shared" si="3"/>
        <v>2</v>
      </c>
      <c r="U14" s="1">
        <f t="shared" si="4"/>
        <v>1</v>
      </c>
      <c r="V14" s="1">
        <f t="shared" si="5"/>
        <v>1</v>
      </c>
      <c r="W14" s="1">
        <f t="shared" si="6"/>
        <v>1.3333333333333333</v>
      </c>
      <c r="AI14" s="1">
        <v>1940</v>
      </c>
      <c r="AJ14" s="1">
        <f>COUNTIFS($D$2:$D$1000, "=" &amp; $AI14, $B$2:$B$1000, "=" &amp; "Chemistry")</f>
        <v>0</v>
      </c>
      <c r="AK14" s="1">
        <f>COUNTIFS($D$2:$D$1000, "=" &amp; $AI14, $B$2:$B$1000, "=" &amp; "Medicine")</f>
        <v>0</v>
      </c>
      <c r="AL14" s="1">
        <f>COUNTIFS($D$2:$D$1000, "=" &amp; $AI14, $B$2:$B$1000, "=" &amp; "Physics")</f>
        <v>0</v>
      </c>
      <c r="AM14" s="1">
        <f t="shared" si="2"/>
        <v>0</v>
      </c>
      <c r="AN14" s="1" t="e">
        <f>AVERAGE(AM17:AM23)</f>
        <v>#DIV/0!</v>
      </c>
    </row>
    <row r="15" spans="1:40" s="1" customFormat="1" x14ac:dyDescent="0.35">
      <c r="A15" s="1" t="s">
        <v>185</v>
      </c>
      <c r="B15" s="1" t="s">
        <v>157</v>
      </c>
      <c r="C15" s="1">
        <v>1868</v>
      </c>
      <c r="D15" s="1">
        <v>1930</v>
      </c>
      <c r="E15" s="1">
        <v>1901</v>
      </c>
      <c r="F15" s="1">
        <v>1943</v>
      </c>
      <c r="G15" s="1">
        <v>0</v>
      </c>
      <c r="H15" s="1">
        <v>23</v>
      </c>
      <c r="I15" s="1">
        <f t="shared" si="0"/>
        <v>33</v>
      </c>
      <c r="J15" s="1">
        <f t="shared" si="1"/>
        <v>29</v>
      </c>
    </row>
    <row r="16" spans="1:40" s="1" customFormat="1" x14ac:dyDescent="0.35">
      <c r="A16" s="1" t="s">
        <v>186</v>
      </c>
      <c r="B16" s="1" t="s">
        <v>157</v>
      </c>
      <c r="C16" s="1">
        <v>1883</v>
      </c>
      <c r="D16" s="1">
        <v>1931</v>
      </c>
      <c r="E16" s="1">
        <v>1922</v>
      </c>
      <c r="F16" s="1">
        <v>1970</v>
      </c>
      <c r="G16" s="1">
        <v>0</v>
      </c>
      <c r="H16" s="1">
        <v>23</v>
      </c>
      <c r="I16" s="1">
        <f t="shared" si="0"/>
        <v>39</v>
      </c>
      <c r="J16" s="1">
        <f t="shared" si="1"/>
        <v>9</v>
      </c>
    </row>
    <row r="17" spans="1:17" s="1" customFormat="1" x14ac:dyDescent="0.35">
      <c r="A17" s="1" t="s">
        <v>187</v>
      </c>
      <c r="B17" s="1" t="s">
        <v>157</v>
      </c>
      <c r="C17" s="1">
        <v>1889</v>
      </c>
      <c r="D17" s="1">
        <v>1932</v>
      </c>
      <c r="E17" s="1">
        <v>1928</v>
      </c>
      <c r="F17" s="1">
        <v>1977</v>
      </c>
      <c r="G17" s="1">
        <v>0</v>
      </c>
      <c r="H17" s="1">
        <v>26</v>
      </c>
      <c r="I17" s="1">
        <f t="shared" si="0"/>
        <v>39</v>
      </c>
      <c r="J17" s="1">
        <f t="shared" si="1"/>
        <v>4</v>
      </c>
    </row>
    <row r="18" spans="1:17" s="1" customFormat="1" x14ac:dyDescent="0.35">
      <c r="A18" s="1" t="s">
        <v>188</v>
      </c>
      <c r="B18" s="1" t="s">
        <v>157</v>
      </c>
      <c r="C18" s="1">
        <v>1857</v>
      </c>
      <c r="D18" s="1">
        <v>1932</v>
      </c>
      <c r="E18" s="1">
        <v>1906</v>
      </c>
      <c r="F18" s="1">
        <v>1952</v>
      </c>
      <c r="G18" s="1">
        <v>0</v>
      </c>
      <c r="H18" s="1">
        <v>29</v>
      </c>
      <c r="I18" s="1">
        <f t="shared" si="0"/>
        <v>49</v>
      </c>
      <c r="J18" s="1">
        <f t="shared" si="1"/>
        <v>26</v>
      </c>
    </row>
    <row r="19" spans="1:17" s="1" customFormat="1" x14ac:dyDescent="0.35">
      <c r="A19" s="1" t="s">
        <v>189</v>
      </c>
      <c r="B19" s="1" t="s">
        <v>157</v>
      </c>
      <c r="C19" s="1">
        <v>1866</v>
      </c>
      <c r="D19" s="1">
        <v>1933</v>
      </c>
      <c r="E19" s="1">
        <v>1912</v>
      </c>
      <c r="F19" s="1">
        <v>1945</v>
      </c>
      <c r="G19" s="1">
        <v>0</v>
      </c>
      <c r="H19" s="1">
        <v>25</v>
      </c>
      <c r="I19" s="1">
        <f t="shared" si="0"/>
        <v>46</v>
      </c>
      <c r="J19" s="1">
        <f t="shared" si="1"/>
        <v>21</v>
      </c>
    </row>
    <row r="20" spans="1:17" s="1" customFormat="1" x14ac:dyDescent="0.35">
      <c r="A20" s="1" t="s">
        <v>190</v>
      </c>
      <c r="B20" s="1" t="s">
        <v>157</v>
      </c>
      <c r="C20" s="1">
        <v>1885</v>
      </c>
      <c r="D20" s="1">
        <v>1934</v>
      </c>
      <c r="E20" s="1">
        <v>1926</v>
      </c>
      <c r="F20" s="1">
        <v>1950</v>
      </c>
      <c r="G20" s="1">
        <v>0</v>
      </c>
      <c r="H20" s="1">
        <v>27</v>
      </c>
      <c r="I20" s="1">
        <f t="shared" si="0"/>
        <v>41</v>
      </c>
      <c r="J20" s="1">
        <f t="shared" si="1"/>
        <v>8</v>
      </c>
    </row>
    <row r="21" spans="1:17" s="1" customFormat="1" x14ac:dyDescent="0.35">
      <c r="A21" s="1" t="s">
        <v>191</v>
      </c>
      <c r="B21" s="1" t="s">
        <v>157</v>
      </c>
      <c r="C21" s="1">
        <v>1892</v>
      </c>
      <c r="D21" s="1">
        <v>1934</v>
      </c>
      <c r="E21" s="1">
        <v>1926</v>
      </c>
      <c r="F21" s="1">
        <v>1987</v>
      </c>
      <c r="G21" s="1">
        <v>0</v>
      </c>
      <c r="H21" s="1">
        <v>30</v>
      </c>
      <c r="I21" s="1">
        <f t="shared" si="0"/>
        <v>34</v>
      </c>
      <c r="J21" s="1">
        <f t="shared" si="1"/>
        <v>8</v>
      </c>
    </row>
    <row r="22" spans="1:17" s="1" customFormat="1" x14ac:dyDescent="0.35">
      <c r="A22" s="1" t="s">
        <v>192</v>
      </c>
      <c r="B22" s="1" t="s">
        <v>157</v>
      </c>
      <c r="C22" s="1">
        <v>1878</v>
      </c>
      <c r="D22" s="1">
        <v>1934</v>
      </c>
      <c r="E22" s="1">
        <v>1920</v>
      </c>
      <c r="F22" s="1">
        <v>1976</v>
      </c>
      <c r="G22" s="1">
        <v>0</v>
      </c>
      <c r="H22" s="1">
        <v>27</v>
      </c>
      <c r="I22" s="1">
        <f t="shared" si="0"/>
        <v>42</v>
      </c>
      <c r="J22" s="1">
        <f t="shared" si="1"/>
        <v>14</v>
      </c>
    </row>
    <row r="23" spans="1:17" s="1" customFormat="1" x14ac:dyDescent="0.35">
      <c r="A23" s="1" t="s">
        <v>193</v>
      </c>
      <c r="B23" s="1" t="s">
        <v>157</v>
      </c>
      <c r="C23" s="1">
        <v>1869</v>
      </c>
      <c r="D23" s="1">
        <v>1935</v>
      </c>
      <c r="E23" s="1">
        <v>1924</v>
      </c>
      <c r="F23" s="1">
        <v>1941</v>
      </c>
      <c r="G23" s="1">
        <v>0</v>
      </c>
      <c r="H23" s="1">
        <v>26</v>
      </c>
      <c r="I23" s="1">
        <f t="shared" si="0"/>
        <v>55</v>
      </c>
      <c r="J23" s="1">
        <f t="shared" si="1"/>
        <v>11</v>
      </c>
    </row>
    <row r="24" spans="1:17" s="1" customFormat="1" x14ac:dyDescent="0.35">
      <c r="A24" s="1" t="s">
        <v>194</v>
      </c>
      <c r="B24" s="1" t="s">
        <v>157</v>
      </c>
      <c r="C24" s="1">
        <v>1875</v>
      </c>
      <c r="D24" s="1">
        <v>1936</v>
      </c>
      <c r="E24" s="1">
        <v>1914</v>
      </c>
      <c r="F24" s="1">
        <v>1968</v>
      </c>
      <c r="G24" s="1">
        <v>0</v>
      </c>
      <c r="H24" s="1">
        <v>34</v>
      </c>
      <c r="I24" s="1">
        <f t="shared" si="0"/>
        <v>39</v>
      </c>
      <c r="J24" s="1">
        <f t="shared" si="1"/>
        <v>22</v>
      </c>
    </row>
    <row r="25" spans="1:17" s="1" customFormat="1" x14ac:dyDescent="0.35">
      <c r="A25" s="1" t="s">
        <v>195</v>
      </c>
      <c r="B25" s="1" t="s">
        <v>157</v>
      </c>
      <c r="C25" s="1">
        <v>1873</v>
      </c>
      <c r="D25" s="1">
        <v>1936</v>
      </c>
      <c r="E25" s="1">
        <v>1921</v>
      </c>
      <c r="F25" s="1">
        <v>1961</v>
      </c>
      <c r="G25" s="1">
        <v>0</v>
      </c>
      <c r="H25" s="1">
        <v>23</v>
      </c>
      <c r="I25" s="1">
        <f t="shared" si="0"/>
        <v>48</v>
      </c>
      <c r="J25" s="1">
        <f t="shared" si="1"/>
        <v>15</v>
      </c>
      <c r="N25" s="4"/>
      <c r="O25" s="4"/>
      <c r="P25" s="4"/>
      <c r="Q25" s="4"/>
    </row>
    <row r="26" spans="1:17" s="1" customFormat="1" x14ac:dyDescent="0.35">
      <c r="A26" s="1" t="s">
        <v>196</v>
      </c>
      <c r="B26" s="1" t="s">
        <v>157</v>
      </c>
      <c r="C26" s="1">
        <v>1893</v>
      </c>
      <c r="D26" s="1">
        <v>1937</v>
      </c>
      <c r="E26" s="1">
        <v>1928</v>
      </c>
      <c r="F26" s="1">
        <v>1986</v>
      </c>
      <c r="G26" s="1">
        <v>0</v>
      </c>
      <c r="H26" s="1">
        <v>35</v>
      </c>
      <c r="I26" s="1">
        <f t="shared" si="0"/>
        <v>35</v>
      </c>
      <c r="J26" s="1">
        <f t="shared" si="1"/>
        <v>9</v>
      </c>
      <c r="O26" s="3"/>
    </row>
    <row r="27" spans="1:17" s="1" customFormat="1" x14ac:dyDescent="0.35">
      <c r="A27" s="1" t="s">
        <v>197</v>
      </c>
      <c r="B27" s="1" t="s">
        <v>157</v>
      </c>
      <c r="C27" s="1">
        <v>1892</v>
      </c>
      <c r="D27" s="1">
        <v>1938</v>
      </c>
      <c r="E27" s="1">
        <v>1928</v>
      </c>
      <c r="F27" s="1">
        <v>1968</v>
      </c>
      <c r="G27" s="1">
        <v>0</v>
      </c>
      <c r="H27" s="1">
        <v>28</v>
      </c>
      <c r="I27" s="1">
        <f t="shared" si="0"/>
        <v>36</v>
      </c>
      <c r="J27" s="1">
        <f t="shared" si="1"/>
        <v>10</v>
      </c>
    </row>
    <row r="28" spans="1:17" s="1" customFormat="1" x14ac:dyDescent="0.35">
      <c r="A28" s="1" t="s">
        <v>198</v>
      </c>
      <c r="B28" s="1" t="s">
        <v>157</v>
      </c>
      <c r="C28" s="1">
        <v>1895</v>
      </c>
      <c r="D28" s="1">
        <v>1939</v>
      </c>
      <c r="E28" s="1">
        <v>1932</v>
      </c>
      <c r="F28" s="1">
        <v>1964</v>
      </c>
      <c r="G28" s="1">
        <v>0</v>
      </c>
      <c r="H28" s="1">
        <v>26</v>
      </c>
      <c r="I28" s="1">
        <f t="shared" si="0"/>
        <v>37</v>
      </c>
      <c r="J28" s="1">
        <f t="shared" si="1"/>
        <v>7</v>
      </c>
    </row>
    <row r="29" spans="1:17" s="1" customFormat="1" x14ac:dyDescent="0.35">
      <c r="A29" s="1" t="s">
        <v>382</v>
      </c>
      <c r="B29" s="1" t="s">
        <v>348</v>
      </c>
      <c r="C29" s="1">
        <v>1888</v>
      </c>
      <c r="D29" s="1">
        <v>1930</v>
      </c>
      <c r="E29" s="1">
        <v>1928</v>
      </c>
      <c r="F29" s="1">
        <v>1970</v>
      </c>
      <c r="G29" s="1">
        <v>0</v>
      </c>
      <c r="H29" s="1">
        <v>19</v>
      </c>
      <c r="I29" s="1">
        <f t="shared" si="0"/>
        <v>40</v>
      </c>
      <c r="J29" s="1">
        <f t="shared" si="1"/>
        <v>2</v>
      </c>
      <c r="N29" s="4"/>
      <c r="O29" s="4"/>
    </row>
    <row r="30" spans="1:17" s="1" customFormat="1" x14ac:dyDescent="0.35">
      <c r="A30" s="1" t="s">
        <v>383</v>
      </c>
      <c r="B30" s="1" t="s">
        <v>348</v>
      </c>
      <c r="C30" s="1">
        <v>1901</v>
      </c>
      <c r="D30" s="1">
        <v>1932</v>
      </c>
      <c r="E30" s="1">
        <v>1925</v>
      </c>
      <c r="F30" s="1">
        <v>1976</v>
      </c>
      <c r="G30" s="1">
        <v>1</v>
      </c>
      <c r="H30" s="1">
        <v>22</v>
      </c>
      <c r="I30" s="1">
        <f t="shared" si="0"/>
        <v>24</v>
      </c>
      <c r="J30" s="1">
        <f t="shared" si="1"/>
        <v>7</v>
      </c>
    </row>
    <row r="31" spans="1:17" s="1" customFormat="1" x14ac:dyDescent="0.35">
      <c r="A31" s="1" t="s">
        <v>384</v>
      </c>
      <c r="B31" s="1" t="s">
        <v>348</v>
      </c>
      <c r="C31" s="1">
        <v>1902</v>
      </c>
      <c r="D31" s="1">
        <v>1933</v>
      </c>
      <c r="E31" s="1">
        <v>1928</v>
      </c>
      <c r="F31" s="1">
        <v>1984</v>
      </c>
      <c r="G31" s="1">
        <v>1</v>
      </c>
      <c r="H31" s="1">
        <v>24</v>
      </c>
      <c r="I31" s="1">
        <f t="shared" si="0"/>
        <v>26</v>
      </c>
      <c r="J31" s="1">
        <f t="shared" si="1"/>
        <v>5</v>
      </c>
    </row>
    <row r="32" spans="1:17" s="1" customFormat="1" x14ac:dyDescent="0.35">
      <c r="A32" s="1" t="s">
        <v>385</v>
      </c>
      <c r="B32" s="1" t="s">
        <v>348</v>
      </c>
      <c r="C32" s="1">
        <v>1887</v>
      </c>
      <c r="D32" s="1">
        <v>1933</v>
      </c>
      <c r="E32" s="1">
        <v>1926</v>
      </c>
      <c r="F32" s="1">
        <v>1961</v>
      </c>
      <c r="G32" s="1">
        <v>1</v>
      </c>
      <c r="H32" s="1">
        <v>23</v>
      </c>
      <c r="I32" s="1">
        <f t="shared" si="0"/>
        <v>39</v>
      </c>
      <c r="J32" s="1">
        <f t="shared" si="1"/>
        <v>7</v>
      </c>
    </row>
    <row r="33" spans="1:10" s="1" customFormat="1" x14ac:dyDescent="0.35">
      <c r="A33" s="1" t="s">
        <v>386</v>
      </c>
      <c r="B33" s="1" t="s">
        <v>348</v>
      </c>
      <c r="C33" s="1">
        <v>1891</v>
      </c>
      <c r="D33" s="1">
        <v>1935</v>
      </c>
      <c r="E33" s="1">
        <v>1932</v>
      </c>
      <c r="F33" s="1">
        <v>1974</v>
      </c>
      <c r="G33" s="1">
        <v>0</v>
      </c>
      <c r="H33" s="1">
        <v>22</v>
      </c>
      <c r="I33" s="1">
        <f t="shared" si="0"/>
        <v>41</v>
      </c>
      <c r="J33" s="1">
        <f t="shared" si="1"/>
        <v>3</v>
      </c>
    </row>
    <row r="34" spans="1:10" s="1" customFormat="1" x14ac:dyDescent="0.35">
      <c r="A34" s="1" t="s">
        <v>387</v>
      </c>
      <c r="B34" s="1" t="s">
        <v>348</v>
      </c>
      <c r="C34" s="1">
        <v>1905</v>
      </c>
      <c r="D34" s="1">
        <v>1936</v>
      </c>
      <c r="E34" s="1">
        <v>1932</v>
      </c>
      <c r="F34" s="1">
        <v>1991</v>
      </c>
      <c r="G34" s="1">
        <v>0</v>
      </c>
      <c r="H34" s="1">
        <v>25</v>
      </c>
      <c r="I34" s="1">
        <f t="shared" si="0"/>
        <v>27</v>
      </c>
      <c r="J34" s="1">
        <f t="shared" si="1"/>
        <v>4</v>
      </c>
    </row>
    <row r="35" spans="1:10" s="1" customFormat="1" x14ac:dyDescent="0.35">
      <c r="A35" s="1" t="s">
        <v>388</v>
      </c>
      <c r="B35" s="1" t="s">
        <v>348</v>
      </c>
      <c r="C35" s="1">
        <v>1883</v>
      </c>
      <c r="D35" s="1">
        <v>1936</v>
      </c>
      <c r="E35" s="1">
        <v>1912</v>
      </c>
      <c r="F35" s="1">
        <v>1964</v>
      </c>
      <c r="G35" s="1">
        <v>0</v>
      </c>
      <c r="H35" s="1">
        <v>23</v>
      </c>
      <c r="I35" s="1">
        <f t="shared" si="0"/>
        <v>29</v>
      </c>
      <c r="J35" s="1">
        <f t="shared" si="1"/>
        <v>24</v>
      </c>
    </row>
    <row r="36" spans="1:10" s="1" customFormat="1" x14ac:dyDescent="0.35">
      <c r="A36" s="1" t="s">
        <v>389</v>
      </c>
      <c r="B36" s="1" t="s">
        <v>348</v>
      </c>
      <c r="C36" s="1">
        <v>1881</v>
      </c>
      <c r="D36" s="1">
        <v>1937</v>
      </c>
      <c r="E36" s="1">
        <v>1926</v>
      </c>
      <c r="F36" s="1">
        <v>1958</v>
      </c>
      <c r="G36" s="1">
        <v>0</v>
      </c>
      <c r="H36" s="1">
        <v>30</v>
      </c>
      <c r="I36" s="1">
        <f t="shared" si="0"/>
        <v>45</v>
      </c>
      <c r="J36" s="1">
        <f t="shared" si="1"/>
        <v>11</v>
      </c>
    </row>
    <row r="37" spans="1:10" s="1" customFormat="1" x14ac:dyDescent="0.35">
      <c r="A37" s="1" t="s">
        <v>390</v>
      </c>
      <c r="B37" s="1" t="s">
        <v>348</v>
      </c>
      <c r="C37" s="1">
        <v>1892</v>
      </c>
      <c r="D37" s="1">
        <v>1937</v>
      </c>
      <c r="E37" s="1">
        <v>1927</v>
      </c>
      <c r="F37" s="1">
        <v>1975</v>
      </c>
      <c r="G37" s="1">
        <v>0</v>
      </c>
      <c r="H37" s="1">
        <v>22</v>
      </c>
      <c r="I37" s="1">
        <f t="shared" si="0"/>
        <v>35</v>
      </c>
      <c r="J37" s="1">
        <f t="shared" si="1"/>
        <v>10</v>
      </c>
    </row>
    <row r="38" spans="1:10" s="1" customFormat="1" x14ac:dyDescent="0.35">
      <c r="A38" s="1" t="s">
        <v>391</v>
      </c>
      <c r="B38" s="1" t="s">
        <v>348</v>
      </c>
      <c r="C38" s="1">
        <v>1901</v>
      </c>
      <c r="D38" s="1">
        <v>1938</v>
      </c>
      <c r="E38" s="1">
        <v>1934</v>
      </c>
      <c r="F38" s="1">
        <v>1954</v>
      </c>
      <c r="G38" s="1">
        <v>1</v>
      </c>
      <c r="H38" s="1">
        <v>21</v>
      </c>
      <c r="I38" s="1">
        <f t="shared" si="0"/>
        <v>33</v>
      </c>
      <c r="J38" s="1">
        <f t="shared" si="1"/>
        <v>4</v>
      </c>
    </row>
    <row r="39" spans="1:10" s="1" customFormat="1" x14ac:dyDescent="0.35">
      <c r="A39" s="1" t="s">
        <v>392</v>
      </c>
      <c r="B39" s="1" t="s">
        <v>348</v>
      </c>
      <c r="C39" s="1">
        <v>1901</v>
      </c>
      <c r="D39" s="1">
        <v>1939</v>
      </c>
      <c r="E39" s="1">
        <v>1931</v>
      </c>
      <c r="F39" s="1">
        <v>1958</v>
      </c>
      <c r="G39" s="1">
        <v>0</v>
      </c>
      <c r="H39" s="1">
        <v>24</v>
      </c>
      <c r="I39" s="1">
        <f t="shared" si="0"/>
        <v>30</v>
      </c>
      <c r="J39" s="1">
        <f t="shared" si="1"/>
        <v>8</v>
      </c>
    </row>
  </sheetData>
  <mergeCells count="6">
    <mergeCell ref="N25:O25"/>
    <mergeCell ref="P25:Q25"/>
    <mergeCell ref="N29:O29"/>
    <mergeCell ref="N1:O1"/>
    <mergeCell ref="P1:Q1"/>
    <mergeCell ref="N5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F1" workbookViewId="0">
      <selection activeCell="P6" sqref="P6"/>
    </sheetView>
  </sheetViews>
  <sheetFormatPr defaultRowHeight="14.5" x14ac:dyDescent="0.35"/>
  <sheetData>
    <row r="1" spans="1:39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39" s="1" customFormat="1" x14ac:dyDescent="0.35">
      <c r="A2" s="1" t="s">
        <v>43</v>
      </c>
      <c r="B2" s="1" t="s">
        <v>3</v>
      </c>
      <c r="C2" s="1">
        <v>1885</v>
      </c>
      <c r="D2" s="1">
        <v>1943</v>
      </c>
      <c r="E2" s="1">
        <v>1934</v>
      </c>
      <c r="F2" s="1">
        <v>1966</v>
      </c>
      <c r="G2" s="1">
        <v>0</v>
      </c>
      <c r="H2" s="1">
        <v>23</v>
      </c>
      <c r="I2" s="1">
        <f t="shared" ref="I2:I30" si="0">E2-C2</f>
        <v>49</v>
      </c>
      <c r="J2" s="1">
        <f t="shared" ref="J2:J30" si="1">D2-E2</f>
        <v>9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1941</v>
      </c>
      <c r="AJ2" s="1">
        <f>COUNTIFS($D$2:$D$1000, "=" &amp; $AI2, $B$2:$B$1000, "=" &amp; "Chemistry")</f>
        <v>0</v>
      </c>
      <c r="AK2" s="1">
        <f>COUNTIFS($D$2:$D$1000, "=" &amp; $AI2, $B$2:$B$1000, "=" &amp; "Medicine")</f>
        <v>0</v>
      </c>
      <c r="AL2" s="1">
        <f>COUNTIFS($D$2:$D$1000, "=" &amp; $AI2, $B$2:$B$1000, "=" &amp; "Physics")</f>
        <v>0</v>
      </c>
      <c r="AM2" s="1">
        <f t="shared" ref="AM2:AM10" si="2">AVERAGE(AJ2:AL2)</f>
        <v>0</v>
      </c>
    </row>
    <row r="3" spans="1:39" s="1" customFormat="1" x14ac:dyDescent="0.35">
      <c r="A3" s="1" t="s">
        <v>44</v>
      </c>
      <c r="B3" s="1" t="s">
        <v>3</v>
      </c>
      <c r="C3" s="1">
        <v>1879</v>
      </c>
      <c r="D3" s="1">
        <v>1944</v>
      </c>
      <c r="E3" s="1">
        <v>1938</v>
      </c>
      <c r="F3" s="1">
        <v>1968</v>
      </c>
      <c r="G3" s="1">
        <v>0</v>
      </c>
      <c r="H3" s="1">
        <v>22</v>
      </c>
      <c r="I3" s="1">
        <f t="shared" si="0"/>
        <v>59</v>
      </c>
      <c r="J3" s="1">
        <f t="shared" si="1"/>
        <v>6</v>
      </c>
      <c r="N3" s="1">
        <f>AVERAGE(I2:I10)</f>
        <v>40.555555555555557</v>
      </c>
      <c r="O3" s="1">
        <f>STDEV(I2:I10)</f>
        <v>8.3980817915627508</v>
      </c>
      <c r="P3" s="1">
        <f>AVERAGE(H2:H1000)</f>
        <v>25.551724137931036</v>
      </c>
      <c r="Q3" s="1">
        <f>STDEV(H2:H1000)</f>
        <v>3.4287253660023631</v>
      </c>
      <c r="AI3" s="1">
        <v>1942</v>
      </c>
      <c r="AJ3" s="1">
        <f>COUNTIFS($D$2:$D$1000, "=" &amp; $AI3, $B$2:$B$1000, "=" &amp; "Chemistry")</f>
        <v>0</v>
      </c>
      <c r="AK3" s="1">
        <f>COUNTIFS($D$2:$D$1000, "=" &amp; $AI3, $B$2:$B$1000, "=" &amp; "Medicine")</f>
        <v>0</v>
      </c>
      <c r="AL3" s="1">
        <f>COUNTIFS($D$2:$D$1000, "=" &amp; $AI3, $B$2:$B$1000, "=" &amp; "Physics")</f>
        <v>0</v>
      </c>
      <c r="AM3" s="1">
        <f t="shared" si="2"/>
        <v>0</v>
      </c>
    </row>
    <row r="4" spans="1:39" s="1" customFormat="1" x14ac:dyDescent="0.35">
      <c r="A4" s="1" t="s">
        <v>45</v>
      </c>
      <c r="B4" s="1" t="s">
        <v>3</v>
      </c>
      <c r="C4" s="1">
        <v>1895</v>
      </c>
      <c r="D4" s="1">
        <v>1945</v>
      </c>
      <c r="E4" s="1">
        <v>1932</v>
      </c>
      <c r="F4" s="1">
        <v>1973</v>
      </c>
      <c r="G4" s="1">
        <v>0</v>
      </c>
      <c r="H4" s="1">
        <v>23</v>
      </c>
      <c r="I4" s="1">
        <f t="shared" si="0"/>
        <v>37</v>
      </c>
      <c r="J4" s="1">
        <f t="shared" si="1"/>
        <v>13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1943</v>
      </c>
      <c r="AJ4" s="1">
        <f>COUNTIFS($D$2:$D$1000, "=" &amp; $AI4, $B$2:$B$1000, "=" &amp; "Chemistry")</f>
        <v>1</v>
      </c>
      <c r="AK4" s="1">
        <f>COUNTIFS($D$2:$D$1000, "=" &amp; $AI4, $B$2:$B$1000, "=" &amp; "Medicine")</f>
        <v>2</v>
      </c>
      <c r="AL4" s="1">
        <f>COUNTIFS($D$2:$D$1000, "=" &amp; $AI4, $B$2:$B$1000, "=" &amp; "Physics")</f>
        <v>1</v>
      </c>
      <c r="AM4" s="1">
        <f t="shared" si="2"/>
        <v>1.3333333333333333</v>
      </c>
    </row>
    <row r="5" spans="1:39" s="1" customFormat="1" x14ac:dyDescent="0.35">
      <c r="A5" s="1" t="s">
        <v>46</v>
      </c>
      <c r="B5" s="1" t="s">
        <v>3</v>
      </c>
      <c r="C5" s="1">
        <v>1891</v>
      </c>
      <c r="D5" s="1">
        <v>1946</v>
      </c>
      <c r="E5" s="1">
        <v>1929</v>
      </c>
      <c r="F5" s="1">
        <v>1987</v>
      </c>
      <c r="G5" s="1">
        <v>0</v>
      </c>
      <c r="H5" s="1">
        <v>24</v>
      </c>
      <c r="I5" s="1">
        <f t="shared" si="0"/>
        <v>38</v>
      </c>
      <c r="J5" s="1">
        <f t="shared" si="1"/>
        <v>17</v>
      </c>
      <c r="N5" s="4" t="s">
        <v>559</v>
      </c>
      <c r="O5" s="4"/>
      <c r="P5" s="1" t="s">
        <v>560</v>
      </c>
      <c r="S5" s="1">
        <v>1940</v>
      </c>
      <c r="T5" s="1">
        <f>COUNTIFS($D$2:$D$1000, "=" &amp; S5, $B$2:$B$1000, "=" &amp; "Chemistry")</f>
        <v>0</v>
      </c>
      <c r="U5" s="1">
        <f>COUNTIFS($D$2:$D$1000, "=" &amp; $S5, $B$2:$B$1000, "=" &amp; "Medicine")</f>
        <v>0</v>
      </c>
      <c r="V5" s="1">
        <f>COUNTIFS($D$2:$D$1000, "=" &amp; $S5, $B$2:$B$1000, "=" &amp; "Physics")</f>
        <v>0</v>
      </c>
      <c r="W5" s="1">
        <f>AVERAGE(T5:V5)</f>
        <v>0</v>
      </c>
      <c r="AI5" s="1">
        <v>1944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2</v>
      </c>
      <c r="AL5" s="1">
        <f>COUNTIFS($D$2:$D$1000, "=" &amp; $AI5, $B$2:$B$1000, "=" &amp; "Physics")</f>
        <v>1</v>
      </c>
      <c r="AM5" s="1">
        <f t="shared" si="2"/>
        <v>1.3333333333333333</v>
      </c>
    </row>
    <row r="6" spans="1:39" s="1" customFormat="1" x14ac:dyDescent="0.35">
      <c r="A6" s="1" t="s">
        <v>47</v>
      </c>
      <c r="B6" s="1" t="s">
        <v>3</v>
      </c>
      <c r="C6" s="1">
        <v>1904</v>
      </c>
      <c r="D6" s="1">
        <v>1946</v>
      </c>
      <c r="E6" s="1">
        <v>1935</v>
      </c>
      <c r="F6" s="1">
        <v>1971</v>
      </c>
      <c r="G6" s="1">
        <v>0</v>
      </c>
      <c r="H6" s="1">
        <v>25</v>
      </c>
      <c r="I6" s="1">
        <f t="shared" si="0"/>
        <v>31</v>
      </c>
      <c r="J6" s="1">
        <f t="shared" si="1"/>
        <v>11</v>
      </c>
      <c r="N6" s="1" t="s">
        <v>539</v>
      </c>
      <c r="O6" s="1" t="s">
        <v>557</v>
      </c>
      <c r="P6" s="1">
        <f>AVERAGE(W8:W14)</f>
        <v>1.3809523809523812</v>
      </c>
      <c r="S6" s="1">
        <v>1941</v>
      </c>
      <c r="T6" s="1">
        <f t="shared" ref="T6:T14" si="3">COUNTIFS($D$2:$D$1000, "=" &amp; S6, $B$2:$B$1000, "=" &amp; "Chemistry")</f>
        <v>0</v>
      </c>
      <c r="U6" s="1">
        <f t="shared" ref="U6:U14" si="4">COUNTIFS($D$2:$D$1000, "=" &amp; $S6, $B$2:$B$1000, "=" &amp; "Medicine")</f>
        <v>0</v>
      </c>
      <c r="V6" s="1">
        <f t="shared" ref="V6:V14" si="5">COUNTIFS($D$2:$D$1000, "=" &amp; $S6, $B$2:$B$1000, "=" &amp; "Physics")</f>
        <v>0</v>
      </c>
      <c r="W6" s="1">
        <f t="shared" ref="W6:W14" si="6">AVERAGE(T6:V6)</f>
        <v>0</v>
      </c>
      <c r="AI6" s="1">
        <v>1945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3</v>
      </c>
      <c r="AL6" s="1">
        <f>COUNTIFS($D$2:$D$1000, "=" &amp; $AI6, $B$2:$B$1000, "=" &amp; "Physics")</f>
        <v>1</v>
      </c>
      <c r="AM6" s="1">
        <f t="shared" si="2"/>
        <v>1.6666666666666667</v>
      </c>
    </row>
    <row r="7" spans="1:39" s="1" customFormat="1" x14ac:dyDescent="0.35">
      <c r="A7" s="1" t="s">
        <v>48</v>
      </c>
      <c r="B7" s="1" t="s">
        <v>3</v>
      </c>
      <c r="C7" s="1">
        <v>1887</v>
      </c>
      <c r="D7" s="1">
        <v>1946</v>
      </c>
      <c r="E7" s="1">
        <v>1926</v>
      </c>
      <c r="F7" s="1">
        <v>1955</v>
      </c>
      <c r="G7" s="1">
        <v>0</v>
      </c>
      <c r="H7" s="1">
        <v>27</v>
      </c>
      <c r="I7" s="1">
        <f t="shared" si="0"/>
        <v>39</v>
      </c>
      <c r="J7" s="1">
        <f t="shared" si="1"/>
        <v>20</v>
      </c>
      <c r="N7" s="1">
        <f>AVERAGE(J2:J1000)</f>
        <v>14.551724137931034</v>
      </c>
      <c r="O7" s="1">
        <f>STDEV(J2:J1000)</f>
        <v>7.1443594479268926</v>
      </c>
      <c r="S7" s="1">
        <v>1942</v>
      </c>
      <c r="T7" s="1">
        <f t="shared" si="3"/>
        <v>0</v>
      </c>
      <c r="U7" s="1">
        <f t="shared" si="4"/>
        <v>0</v>
      </c>
      <c r="V7" s="1">
        <f t="shared" si="5"/>
        <v>0</v>
      </c>
      <c r="W7" s="1">
        <f t="shared" si="6"/>
        <v>0</v>
      </c>
      <c r="AI7" s="1">
        <v>1946</v>
      </c>
      <c r="AJ7" s="1">
        <f>COUNTIFS($D$2:$D$1000, "=" &amp; $AI7, $B$2:$B$1000, "=" &amp; "Chemistry")</f>
        <v>3</v>
      </c>
      <c r="AK7" s="1">
        <f>COUNTIFS($D$2:$D$1000, "=" &amp; $AI7, $B$2:$B$1000, "=" &amp; "Medicine")</f>
        <v>1</v>
      </c>
      <c r="AL7" s="1">
        <f>COUNTIFS($D$2:$D$1000, "=" &amp; $AI7, $B$2:$B$1000, "=" &amp; "Physics")</f>
        <v>1</v>
      </c>
      <c r="AM7" s="1">
        <f t="shared" si="2"/>
        <v>1.6666666666666667</v>
      </c>
    </row>
    <row r="8" spans="1:39" s="1" customFormat="1" x14ac:dyDescent="0.35">
      <c r="A8" s="1" t="s">
        <v>49</v>
      </c>
      <c r="B8" s="1" t="s">
        <v>3</v>
      </c>
      <c r="C8" s="1">
        <v>1886</v>
      </c>
      <c r="D8" s="1">
        <v>1947</v>
      </c>
      <c r="E8" s="1">
        <v>1925</v>
      </c>
      <c r="F8" s="1">
        <v>1975</v>
      </c>
      <c r="G8" s="1">
        <v>0</v>
      </c>
      <c r="H8" s="1">
        <v>24</v>
      </c>
      <c r="I8" s="1">
        <f t="shared" si="0"/>
        <v>39</v>
      </c>
      <c r="J8" s="1">
        <f t="shared" si="1"/>
        <v>22</v>
      </c>
      <c r="S8" s="1">
        <v>1943</v>
      </c>
      <c r="T8" s="1">
        <f t="shared" si="3"/>
        <v>1</v>
      </c>
      <c r="U8" s="1">
        <f t="shared" si="4"/>
        <v>2</v>
      </c>
      <c r="V8" s="1">
        <f t="shared" si="5"/>
        <v>1</v>
      </c>
      <c r="W8" s="1">
        <f t="shared" si="6"/>
        <v>1.3333333333333333</v>
      </c>
      <c r="AI8" s="1">
        <v>1947</v>
      </c>
      <c r="AJ8" s="1">
        <f>COUNTIFS($D$2:$D$1000, "=" &amp; $AI8, $B$2:$B$1000, "=" &amp; "Chemistry")</f>
        <v>1</v>
      </c>
      <c r="AK8" s="1">
        <f>COUNTIFS($D$2:$D$1000, "=" &amp; $AI8, $B$2:$B$1000, "=" &amp; "Medicine")</f>
        <v>3</v>
      </c>
      <c r="AL8" s="1">
        <f>COUNTIFS($D$2:$D$1000, "=" &amp; $AI8, $B$2:$B$1000, "=" &amp; "Physics")</f>
        <v>1</v>
      </c>
      <c r="AM8" s="1">
        <f t="shared" si="2"/>
        <v>1.6666666666666667</v>
      </c>
    </row>
    <row r="9" spans="1:39" s="1" customFormat="1" x14ac:dyDescent="0.35">
      <c r="A9" s="1" t="s">
        <v>50</v>
      </c>
      <c r="B9" s="1" t="s">
        <v>3</v>
      </c>
      <c r="C9" s="1">
        <v>1902</v>
      </c>
      <c r="D9" s="1">
        <v>1948</v>
      </c>
      <c r="E9" s="1">
        <v>1937</v>
      </c>
      <c r="F9" s="1">
        <v>1971</v>
      </c>
      <c r="G9" s="1">
        <v>0</v>
      </c>
      <c r="H9" s="1">
        <v>28</v>
      </c>
      <c r="I9" s="1">
        <f t="shared" si="0"/>
        <v>35</v>
      </c>
      <c r="J9" s="1">
        <f t="shared" si="1"/>
        <v>11</v>
      </c>
      <c r="S9" s="1">
        <v>1944</v>
      </c>
      <c r="T9" s="1">
        <f t="shared" si="3"/>
        <v>1</v>
      </c>
      <c r="U9" s="1">
        <f t="shared" si="4"/>
        <v>2</v>
      </c>
      <c r="V9" s="1">
        <f t="shared" si="5"/>
        <v>1</v>
      </c>
      <c r="W9" s="1">
        <f t="shared" si="6"/>
        <v>1.3333333333333333</v>
      </c>
      <c r="AI9" s="1">
        <v>1948</v>
      </c>
      <c r="AJ9" s="1">
        <f>COUNTIFS($D$2:$D$1000, "=" &amp; $AI9, $B$2:$B$1000, "=" &amp; "Chemistry")</f>
        <v>1</v>
      </c>
      <c r="AK9" s="1">
        <f>COUNTIFS($D$2:$D$1000, "=" &amp; $AI9, $B$2:$B$1000, "=" &amp; "Medicine")</f>
        <v>1</v>
      </c>
      <c r="AL9" s="1">
        <f>COUNTIFS($D$2:$D$1000, "=" &amp; $AI9, $B$2:$B$1000, "=" &amp; "Physics")</f>
        <v>1</v>
      </c>
      <c r="AM9" s="1">
        <f t="shared" si="2"/>
        <v>1</v>
      </c>
    </row>
    <row r="10" spans="1:39" s="1" customFormat="1" x14ac:dyDescent="0.35">
      <c r="A10" s="1" t="s">
        <v>51</v>
      </c>
      <c r="B10" s="1" t="s">
        <v>3</v>
      </c>
      <c r="C10" s="1">
        <v>1895</v>
      </c>
      <c r="D10" s="1">
        <v>1949</v>
      </c>
      <c r="E10" s="1">
        <v>1933</v>
      </c>
      <c r="F10" s="1">
        <v>1982</v>
      </c>
      <c r="G10" s="1">
        <v>1</v>
      </c>
      <c r="H10" s="1">
        <v>27</v>
      </c>
      <c r="I10" s="1">
        <f t="shared" si="0"/>
        <v>38</v>
      </c>
      <c r="J10" s="1">
        <f t="shared" si="1"/>
        <v>16</v>
      </c>
      <c r="S10" s="1">
        <v>1945</v>
      </c>
      <c r="T10" s="1">
        <f t="shared" si="3"/>
        <v>1</v>
      </c>
      <c r="U10" s="1">
        <f t="shared" si="4"/>
        <v>3</v>
      </c>
      <c r="V10" s="1">
        <f t="shared" si="5"/>
        <v>1</v>
      </c>
      <c r="W10" s="1">
        <f t="shared" si="6"/>
        <v>1.6666666666666667</v>
      </c>
      <c r="AI10" s="1">
        <v>1949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1</v>
      </c>
      <c r="AL10" s="1">
        <f>COUNTIFS($D$2:$D$1000, "=" &amp; $AI10, $B$2:$B$1000, "=" &amp; "Physics")</f>
        <v>1</v>
      </c>
      <c r="AM10" s="1">
        <f t="shared" si="2"/>
        <v>1</v>
      </c>
    </row>
    <row r="11" spans="1:39" s="1" customFormat="1" x14ac:dyDescent="0.35">
      <c r="A11" s="1" t="s">
        <v>199</v>
      </c>
      <c r="B11" s="1" t="s">
        <v>157</v>
      </c>
      <c r="C11" s="1">
        <v>1895</v>
      </c>
      <c r="D11" s="1">
        <v>1943</v>
      </c>
      <c r="E11" s="1">
        <v>1934</v>
      </c>
      <c r="F11" s="1">
        <v>1976</v>
      </c>
      <c r="G11" s="1">
        <v>0</v>
      </c>
      <c r="H11" s="1">
        <v>39</v>
      </c>
      <c r="I11" s="1">
        <f t="shared" si="0"/>
        <v>39</v>
      </c>
      <c r="J11" s="1">
        <f t="shared" si="1"/>
        <v>9</v>
      </c>
      <c r="S11" s="1">
        <v>1946</v>
      </c>
      <c r="T11" s="1">
        <f t="shared" si="3"/>
        <v>3</v>
      </c>
      <c r="U11" s="1">
        <f t="shared" si="4"/>
        <v>1</v>
      </c>
      <c r="V11" s="1">
        <f t="shared" si="5"/>
        <v>1</v>
      </c>
      <c r="W11" s="1">
        <f t="shared" si="6"/>
        <v>1.6666666666666667</v>
      </c>
    </row>
    <row r="12" spans="1:39" s="1" customFormat="1" x14ac:dyDescent="0.35">
      <c r="A12" s="1" t="s">
        <v>200</v>
      </c>
      <c r="B12" s="1" t="s">
        <v>157</v>
      </c>
      <c r="C12" s="1">
        <v>1893</v>
      </c>
      <c r="D12" s="1">
        <v>1943</v>
      </c>
      <c r="E12" s="1">
        <v>1939</v>
      </c>
      <c r="F12" s="1">
        <v>1986</v>
      </c>
      <c r="G12" s="1">
        <v>0</v>
      </c>
      <c r="H12" s="1">
        <v>27</v>
      </c>
      <c r="I12" s="1">
        <f t="shared" si="0"/>
        <v>46</v>
      </c>
      <c r="J12" s="1">
        <f t="shared" si="1"/>
        <v>4</v>
      </c>
      <c r="S12" s="1">
        <v>1947</v>
      </c>
      <c r="T12" s="1">
        <f t="shared" si="3"/>
        <v>1</v>
      </c>
      <c r="U12" s="1">
        <f t="shared" si="4"/>
        <v>3</v>
      </c>
      <c r="V12" s="1">
        <f t="shared" si="5"/>
        <v>1</v>
      </c>
      <c r="W12" s="1">
        <f t="shared" si="6"/>
        <v>1.6666666666666667</v>
      </c>
    </row>
    <row r="13" spans="1:39" s="1" customFormat="1" x14ac:dyDescent="0.35">
      <c r="A13" s="1" t="s">
        <v>201</v>
      </c>
      <c r="B13" s="1" t="s">
        <v>157</v>
      </c>
      <c r="C13" s="1">
        <v>1874</v>
      </c>
      <c r="D13" s="1">
        <v>1944</v>
      </c>
      <c r="E13" s="1">
        <v>1922</v>
      </c>
      <c r="F13" s="1">
        <v>1965</v>
      </c>
      <c r="G13" s="1">
        <v>0</v>
      </c>
      <c r="H13" s="1">
        <v>25</v>
      </c>
      <c r="I13" s="1">
        <f t="shared" si="0"/>
        <v>48</v>
      </c>
      <c r="J13" s="1">
        <f t="shared" si="1"/>
        <v>22</v>
      </c>
      <c r="N13" s="4"/>
      <c r="O13" s="4"/>
      <c r="P13" s="4"/>
      <c r="Q13" s="4"/>
      <c r="S13" s="1">
        <v>1948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</row>
    <row r="14" spans="1:39" s="1" customFormat="1" x14ac:dyDescent="0.35">
      <c r="A14" s="1" t="s">
        <v>202</v>
      </c>
      <c r="B14" s="1" t="s">
        <v>157</v>
      </c>
      <c r="C14" s="1">
        <v>1888</v>
      </c>
      <c r="D14" s="1">
        <v>1944</v>
      </c>
      <c r="E14" s="1">
        <v>1922</v>
      </c>
      <c r="F14" s="1">
        <v>1963</v>
      </c>
      <c r="G14" s="1">
        <v>0</v>
      </c>
      <c r="H14" s="1">
        <v>27</v>
      </c>
      <c r="I14" s="1">
        <f t="shared" si="0"/>
        <v>34</v>
      </c>
      <c r="J14" s="1">
        <f t="shared" si="1"/>
        <v>22</v>
      </c>
      <c r="O14" s="3"/>
      <c r="S14" s="1">
        <v>1949</v>
      </c>
      <c r="T14" s="1">
        <f t="shared" si="3"/>
        <v>1</v>
      </c>
      <c r="U14" s="1">
        <f t="shared" si="4"/>
        <v>1</v>
      </c>
      <c r="V14" s="1">
        <f t="shared" si="5"/>
        <v>1</v>
      </c>
      <c r="W14" s="1">
        <f t="shared" si="6"/>
        <v>1</v>
      </c>
    </row>
    <row r="15" spans="1:39" s="1" customFormat="1" x14ac:dyDescent="0.35">
      <c r="A15" s="1" t="s">
        <v>203</v>
      </c>
      <c r="B15" s="1" t="s">
        <v>157</v>
      </c>
      <c r="C15" s="1">
        <v>1906</v>
      </c>
      <c r="D15" s="1">
        <v>1945</v>
      </c>
      <c r="E15" s="1">
        <v>1940</v>
      </c>
      <c r="F15" s="1">
        <v>1979</v>
      </c>
      <c r="G15" s="1">
        <v>1</v>
      </c>
      <c r="H15" s="1">
        <v>24</v>
      </c>
      <c r="I15" s="1">
        <f t="shared" si="0"/>
        <v>34</v>
      </c>
      <c r="J15" s="1">
        <f t="shared" si="1"/>
        <v>5</v>
      </c>
    </row>
    <row r="16" spans="1:39" s="1" customFormat="1" x14ac:dyDescent="0.35">
      <c r="A16" s="1" t="s">
        <v>204</v>
      </c>
      <c r="B16" s="1" t="s">
        <v>157</v>
      </c>
      <c r="C16" s="1">
        <v>1881</v>
      </c>
      <c r="D16" s="1">
        <v>1945</v>
      </c>
      <c r="E16" s="1">
        <v>1928</v>
      </c>
      <c r="F16" s="1">
        <v>1955</v>
      </c>
      <c r="G16" s="1">
        <v>0</v>
      </c>
      <c r="H16" s="1">
        <v>27</v>
      </c>
      <c r="I16" s="1">
        <f t="shared" si="0"/>
        <v>47</v>
      </c>
      <c r="J16" s="1">
        <f t="shared" si="1"/>
        <v>17</v>
      </c>
    </row>
    <row r="17" spans="1:15" s="1" customFormat="1" x14ac:dyDescent="0.35">
      <c r="A17" s="1" t="s">
        <v>205</v>
      </c>
      <c r="B17" s="1" t="s">
        <v>157</v>
      </c>
      <c r="C17" s="1">
        <v>1898</v>
      </c>
      <c r="D17" s="1">
        <v>1945</v>
      </c>
      <c r="E17" s="1">
        <v>1940</v>
      </c>
      <c r="F17" s="1">
        <v>1968</v>
      </c>
      <c r="G17" s="1">
        <v>0</v>
      </c>
      <c r="H17" s="1">
        <v>29</v>
      </c>
      <c r="I17" s="1">
        <f t="shared" si="0"/>
        <v>42</v>
      </c>
      <c r="J17" s="1">
        <f t="shared" si="1"/>
        <v>5</v>
      </c>
      <c r="N17" s="4"/>
      <c r="O17" s="4"/>
    </row>
    <row r="18" spans="1:15" s="1" customFormat="1" x14ac:dyDescent="0.35">
      <c r="A18" s="1" t="s">
        <v>206</v>
      </c>
      <c r="B18" s="1" t="s">
        <v>157</v>
      </c>
      <c r="C18" s="1">
        <v>1890</v>
      </c>
      <c r="D18" s="1">
        <v>1946</v>
      </c>
      <c r="E18" s="1">
        <v>1926</v>
      </c>
      <c r="F18" s="1">
        <v>1967</v>
      </c>
      <c r="G18" s="1">
        <v>0</v>
      </c>
      <c r="H18" s="1">
        <v>26</v>
      </c>
      <c r="I18" s="1">
        <f t="shared" si="0"/>
        <v>36</v>
      </c>
      <c r="J18" s="1">
        <f t="shared" si="1"/>
        <v>20</v>
      </c>
    </row>
    <row r="19" spans="1:15" s="1" customFormat="1" x14ac:dyDescent="0.35">
      <c r="A19" s="1" t="s">
        <v>207</v>
      </c>
      <c r="B19" s="1" t="s">
        <v>157</v>
      </c>
      <c r="C19" s="1">
        <v>1896</v>
      </c>
      <c r="D19" s="1">
        <v>1947</v>
      </c>
      <c r="E19" s="1">
        <v>1936</v>
      </c>
      <c r="F19" s="1">
        <v>1984</v>
      </c>
      <c r="G19" s="1">
        <v>0</v>
      </c>
      <c r="H19" s="1">
        <v>24</v>
      </c>
      <c r="I19" s="1">
        <f t="shared" si="0"/>
        <v>40</v>
      </c>
      <c r="J19" s="1">
        <f t="shared" si="1"/>
        <v>11</v>
      </c>
    </row>
    <row r="20" spans="1:15" s="1" customFormat="1" x14ac:dyDescent="0.35">
      <c r="A20" s="1" t="s">
        <v>208</v>
      </c>
      <c r="B20" s="1" t="s">
        <v>157</v>
      </c>
      <c r="C20" s="1">
        <v>1896</v>
      </c>
      <c r="D20" s="1">
        <v>1947</v>
      </c>
      <c r="E20" s="1">
        <v>1936</v>
      </c>
      <c r="F20" s="1">
        <v>1957</v>
      </c>
      <c r="G20" s="1">
        <v>0</v>
      </c>
      <c r="H20" s="1">
        <v>24</v>
      </c>
      <c r="I20" s="1">
        <f t="shared" si="0"/>
        <v>40</v>
      </c>
      <c r="J20" s="1">
        <f t="shared" si="1"/>
        <v>11</v>
      </c>
    </row>
    <row r="21" spans="1:15" s="1" customFormat="1" x14ac:dyDescent="0.35">
      <c r="A21" s="1" t="s">
        <v>209</v>
      </c>
      <c r="B21" s="1" t="s">
        <v>157</v>
      </c>
      <c r="C21" s="1">
        <v>1887</v>
      </c>
      <c r="D21" s="1">
        <v>1947</v>
      </c>
      <c r="E21" s="1">
        <v>1933</v>
      </c>
      <c r="F21" s="1">
        <v>1971</v>
      </c>
      <c r="G21" s="1">
        <v>0</v>
      </c>
      <c r="H21" s="1">
        <v>23</v>
      </c>
      <c r="I21" s="1">
        <f t="shared" si="0"/>
        <v>46</v>
      </c>
      <c r="J21" s="1">
        <f t="shared" si="1"/>
        <v>14</v>
      </c>
    </row>
    <row r="22" spans="1:15" s="1" customFormat="1" x14ac:dyDescent="0.35">
      <c r="A22" s="1" t="s">
        <v>210</v>
      </c>
      <c r="B22" s="1" t="s">
        <v>157</v>
      </c>
      <c r="C22" s="1">
        <v>1899</v>
      </c>
      <c r="D22" s="1">
        <v>1948</v>
      </c>
      <c r="E22" s="1">
        <v>1939</v>
      </c>
      <c r="F22" s="1">
        <v>1965</v>
      </c>
      <c r="G22" s="1">
        <v>0</v>
      </c>
      <c r="H22" s="1">
        <v>26</v>
      </c>
      <c r="I22" s="1">
        <f t="shared" si="0"/>
        <v>40</v>
      </c>
      <c r="J22" s="1">
        <f t="shared" si="1"/>
        <v>9</v>
      </c>
    </row>
    <row r="23" spans="1:15" s="1" customFormat="1" x14ac:dyDescent="0.35">
      <c r="A23" s="1" t="s">
        <v>211</v>
      </c>
      <c r="B23" s="1" t="s">
        <v>157</v>
      </c>
      <c r="C23" s="1">
        <v>1874</v>
      </c>
      <c r="D23" s="1">
        <v>1949</v>
      </c>
      <c r="E23" s="1">
        <v>1936</v>
      </c>
      <c r="F23" s="1">
        <v>1955</v>
      </c>
      <c r="G23" s="1">
        <v>0</v>
      </c>
      <c r="H23" s="1">
        <v>28</v>
      </c>
      <c r="I23" s="1">
        <f t="shared" si="0"/>
        <v>62</v>
      </c>
      <c r="J23" s="1">
        <f t="shared" si="1"/>
        <v>13</v>
      </c>
    </row>
    <row r="24" spans="1:15" s="1" customFormat="1" x14ac:dyDescent="0.35">
      <c r="A24" s="1" t="s">
        <v>393</v>
      </c>
      <c r="B24" s="1" t="s">
        <v>348</v>
      </c>
      <c r="C24" s="1">
        <v>1888</v>
      </c>
      <c r="D24" s="1">
        <v>1943</v>
      </c>
      <c r="E24" s="1">
        <v>1922</v>
      </c>
      <c r="F24" s="1">
        <v>1969</v>
      </c>
      <c r="G24" s="1">
        <v>0</v>
      </c>
      <c r="H24" s="1">
        <v>24</v>
      </c>
      <c r="I24" s="1">
        <f t="shared" si="0"/>
        <v>34</v>
      </c>
      <c r="J24" s="1">
        <f t="shared" si="1"/>
        <v>21</v>
      </c>
    </row>
    <row r="25" spans="1:15" s="1" customFormat="1" x14ac:dyDescent="0.35">
      <c r="A25" s="1" t="s">
        <v>394</v>
      </c>
      <c r="B25" s="1" t="s">
        <v>348</v>
      </c>
      <c r="C25" s="1">
        <v>1898</v>
      </c>
      <c r="D25" s="1">
        <v>1944</v>
      </c>
      <c r="E25" s="1">
        <v>1937</v>
      </c>
      <c r="F25" s="1">
        <v>1988</v>
      </c>
      <c r="G25" s="1">
        <v>0</v>
      </c>
      <c r="H25" s="1">
        <v>29</v>
      </c>
      <c r="I25" s="1">
        <f t="shared" si="0"/>
        <v>39</v>
      </c>
      <c r="J25" s="1">
        <f t="shared" si="1"/>
        <v>7</v>
      </c>
    </row>
    <row r="26" spans="1:15" s="1" customFormat="1" x14ac:dyDescent="0.35">
      <c r="A26" s="1" t="s">
        <v>395</v>
      </c>
      <c r="B26" s="1" t="s">
        <v>348</v>
      </c>
      <c r="C26" s="1">
        <v>1900</v>
      </c>
      <c r="D26" s="1">
        <v>1945</v>
      </c>
      <c r="E26" s="1">
        <v>1925</v>
      </c>
      <c r="F26" s="1">
        <v>1958</v>
      </c>
      <c r="G26" s="1">
        <v>1</v>
      </c>
      <c r="H26" s="1">
        <v>21</v>
      </c>
      <c r="I26" s="1">
        <f t="shared" si="0"/>
        <v>25</v>
      </c>
      <c r="J26" s="1">
        <f t="shared" si="1"/>
        <v>20</v>
      </c>
    </row>
    <row r="27" spans="1:15" s="1" customFormat="1" x14ac:dyDescent="0.35">
      <c r="A27" s="1" t="s">
        <v>396</v>
      </c>
      <c r="B27" s="1" t="s">
        <v>348</v>
      </c>
      <c r="C27" s="1">
        <v>1882</v>
      </c>
      <c r="D27" s="1">
        <v>1946</v>
      </c>
      <c r="E27" s="1">
        <v>1909</v>
      </c>
      <c r="F27" s="1">
        <v>1961</v>
      </c>
      <c r="G27" s="1">
        <v>0</v>
      </c>
      <c r="H27" s="1">
        <v>26</v>
      </c>
      <c r="I27" s="1">
        <f t="shared" si="0"/>
        <v>27</v>
      </c>
      <c r="J27" s="1">
        <f t="shared" si="1"/>
        <v>37</v>
      </c>
    </row>
    <row r="28" spans="1:15" s="1" customFormat="1" x14ac:dyDescent="0.35">
      <c r="A28" s="1" t="s">
        <v>397</v>
      </c>
      <c r="B28" s="1" t="s">
        <v>348</v>
      </c>
      <c r="C28" s="1">
        <v>1892</v>
      </c>
      <c r="D28" s="1">
        <v>1947</v>
      </c>
      <c r="E28" s="1">
        <v>1926</v>
      </c>
      <c r="F28" s="1">
        <v>1965</v>
      </c>
      <c r="G28" s="1">
        <v>0</v>
      </c>
      <c r="H28" s="1">
        <v>21</v>
      </c>
      <c r="I28" s="1">
        <f t="shared" si="0"/>
        <v>34</v>
      </c>
      <c r="J28" s="1">
        <f t="shared" si="1"/>
        <v>21</v>
      </c>
    </row>
    <row r="29" spans="1:15" s="1" customFormat="1" x14ac:dyDescent="0.35">
      <c r="A29" s="1" t="s">
        <v>398</v>
      </c>
      <c r="B29" s="1" t="s">
        <v>348</v>
      </c>
      <c r="C29" s="1">
        <v>1897</v>
      </c>
      <c r="D29" s="1">
        <v>1948</v>
      </c>
      <c r="E29" s="1">
        <v>1934</v>
      </c>
      <c r="F29" s="1">
        <v>1974</v>
      </c>
      <c r="G29" s="1">
        <v>0</v>
      </c>
      <c r="H29" s="1">
        <v>26</v>
      </c>
      <c r="I29" s="1">
        <f t="shared" si="0"/>
        <v>37</v>
      </c>
      <c r="J29" s="1">
        <f t="shared" si="1"/>
        <v>14</v>
      </c>
    </row>
    <row r="30" spans="1:15" s="1" customFormat="1" x14ac:dyDescent="0.35">
      <c r="A30" s="1" t="s">
        <v>399</v>
      </c>
      <c r="B30" s="1" t="s">
        <v>348</v>
      </c>
      <c r="C30" s="1">
        <v>1907</v>
      </c>
      <c r="D30" s="1">
        <v>1949</v>
      </c>
      <c r="E30" s="1">
        <v>1934</v>
      </c>
      <c r="F30" s="1">
        <v>1981</v>
      </c>
      <c r="G30" s="1">
        <v>1</v>
      </c>
      <c r="H30" s="1">
        <v>22</v>
      </c>
      <c r="I30" s="1">
        <f t="shared" si="0"/>
        <v>27</v>
      </c>
      <c r="J30" s="1">
        <f t="shared" si="1"/>
        <v>15</v>
      </c>
    </row>
  </sheetData>
  <mergeCells count="6">
    <mergeCell ref="N13:O13"/>
    <mergeCell ref="P13:Q13"/>
    <mergeCell ref="N17:O17"/>
    <mergeCell ref="N1:O1"/>
    <mergeCell ref="P1:Q1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E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52</v>
      </c>
      <c r="B2" s="1" t="s">
        <v>3</v>
      </c>
      <c r="C2" s="1">
        <v>1902</v>
      </c>
      <c r="D2" s="1">
        <v>1950</v>
      </c>
      <c r="E2" s="1">
        <v>1928</v>
      </c>
      <c r="F2" s="1">
        <v>1958</v>
      </c>
      <c r="G2" s="1">
        <v>0</v>
      </c>
      <c r="H2" s="1">
        <v>24</v>
      </c>
      <c r="I2" s="1">
        <f t="shared" ref="I2:I55" si="0">E2-C2</f>
        <v>26</v>
      </c>
      <c r="J2" s="1">
        <f t="shared" ref="J2:J55" si="1">D2-E2</f>
        <v>22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1950</v>
      </c>
      <c r="AJ2" s="1">
        <f>COUNTIFS($D$2:$D$1000, "=" &amp; $AI2, $B$2:$B$1000, "=" &amp; "Chemistry")</f>
        <v>2</v>
      </c>
      <c r="AK2" s="1">
        <f>COUNTIFS($D$2:$D$1000, "=" &amp; $AI2, $B$2:$B$1000, "=" &amp; "Medicine")</f>
        <v>3</v>
      </c>
      <c r="AL2" s="1">
        <f>COUNTIFS($D$2:$D$1000, "=" &amp; $AI2, $B$2:$B$1000, "=" &amp; "Physics")</f>
        <v>1</v>
      </c>
      <c r="AM2" s="1">
        <f t="shared" ref="AM2:AM15" si="2">AVERAGE(AJ2:AL2)</f>
        <v>2</v>
      </c>
      <c r="AN2" s="1">
        <f>AVERAGE(AM2:AM11)</f>
        <v>1.8000000000000003</v>
      </c>
    </row>
    <row r="3" spans="1:40" s="1" customFormat="1" x14ac:dyDescent="0.35">
      <c r="A3" s="1" t="s">
        <v>53</v>
      </c>
      <c r="B3" s="1" t="s">
        <v>3</v>
      </c>
      <c r="C3" s="1">
        <v>1876</v>
      </c>
      <c r="D3" s="1">
        <v>1950</v>
      </c>
      <c r="E3" s="1">
        <v>1928</v>
      </c>
      <c r="F3" s="1">
        <v>1954</v>
      </c>
      <c r="G3" s="1">
        <v>0</v>
      </c>
      <c r="H3" s="1">
        <v>23</v>
      </c>
      <c r="I3" s="1">
        <f t="shared" si="0"/>
        <v>52</v>
      </c>
      <c r="J3" s="1">
        <f t="shared" si="1"/>
        <v>22</v>
      </c>
      <c r="N3" s="1">
        <f>AVERAGE(I2:I10)</f>
        <v>36.777777777777779</v>
      </c>
      <c r="O3" s="1">
        <f>STDEV(I2:I10)</f>
        <v>9.8840500021218194</v>
      </c>
      <c r="P3" s="1">
        <f>AVERAGE(H2:H1000)</f>
        <v>25.74074074074074</v>
      </c>
      <c r="Q3" s="1">
        <f>STDEV(H2:H1000)</f>
        <v>3.1574122744961737</v>
      </c>
      <c r="AI3" s="1">
        <v>1951</v>
      </c>
      <c r="AJ3" s="1">
        <f>COUNTIFS($D$2:$D$1000, "=" &amp; $AI3, $B$2:$B$1000, "=" &amp; "Chemistry")</f>
        <v>2</v>
      </c>
      <c r="AK3" s="1">
        <f>COUNTIFS($D$2:$D$1000, "=" &amp; $AI3, $B$2:$B$1000, "=" &amp; "Medicine")</f>
        <v>1</v>
      </c>
      <c r="AL3" s="1">
        <f>COUNTIFS($D$2:$D$1000, "=" &amp; $AI3, $B$2:$B$1000, "=" &amp; "Physics")</f>
        <v>2</v>
      </c>
      <c r="AM3" s="1">
        <f t="shared" si="2"/>
        <v>1.6666666666666667</v>
      </c>
    </row>
    <row r="4" spans="1:40" s="1" customFormat="1" x14ac:dyDescent="0.35">
      <c r="A4" s="1" t="s">
        <v>54</v>
      </c>
      <c r="B4" s="1" t="s">
        <v>3</v>
      </c>
      <c r="C4" s="1">
        <v>1907</v>
      </c>
      <c r="D4" s="1">
        <v>1951</v>
      </c>
      <c r="E4" s="1">
        <v>1941</v>
      </c>
      <c r="F4" s="1">
        <v>1991</v>
      </c>
      <c r="G4" s="1">
        <v>0</v>
      </c>
      <c r="H4" s="1">
        <v>25</v>
      </c>
      <c r="I4" s="1">
        <f t="shared" si="0"/>
        <v>34</v>
      </c>
      <c r="J4" s="1">
        <f t="shared" si="1"/>
        <v>10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1952</v>
      </c>
      <c r="AJ4" s="1">
        <f>COUNTIFS($D$2:$D$1000, "=" &amp; $AI4, $B$2:$B$1000, "=" &amp; "Chemistry")</f>
        <v>2</v>
      </c>
      <c r="AK4" s="1">
        <f>COUNTIFS($D$2:$D$1000, "=" &amp; $AI4, $B$2:$B$1000, "=" &amp; "Medicine")</f>
        <v>1</v>
      </c>
      <c r="AL4" s="1">
        <f>COUNTIFS($D$2:$D$1000, "=" &amp; $AI4, $B$2:$B$1000, "=" &amp; "Physics")</f>
        <v>2</v>
      </c>
      <c r="AM4" s="1">
        <f t="shared" si="2"/>
        <v>1.6666666666666667</v>
      </c>
    </row>
    <row r="5" spans="1:40" s="1" customFormat="1" x14ac:dyDescent="0.35">
      <c r="A5" s="1" t="s">
        <v>55</v>
      </c>
      <c r="B5" s="1" t="s">
        <v>3</v>
      </c>
      <c r="C5" s="1">
        <v>1912</v>
      </c>
      <c r="D5" s="1">
        <v>1951</v>
      </c>
      <c r="E5" s="1">
        <v>1942</v>
      </c>
      <c r="F5" s="1">
        <v>1999</v>
      </c>
      <c r="G5" s="1">
        <v>0</v>
      </c>
      <c r="H5" s="1">
        <v>25</v>
      </c>
      <c r="I5" s="1">
        <f t="shared" si="0"/>
        <v>30</v>
      </c>
      <c r="J5" s="1">
        <f t="shared" si="1"/>
        <v>9</v>
      </c>
      <c r="N5" s="4" t="s">
        <v>559</v>
      </c>
      <c r="O5" s="4"/>
      <c r="P5" s="1" t="s">
        <v>560</v>
      </c>
      <c r="S5" s="1">
        <v>1950</v>
      </c>
      <c r="T5" s="1">
        <f>COUNTIFS($D$2:$D$1000, "=" &amp; S5, $B$2:$B$1000, "=" &amp; "Chemistry")</f>
        <v>2</v>
      </c>
      <c r="U5" s="1">
        <f>COUNTIFS($D$2:$D$1000, "=" &amp; $S5, $B$2:$B$1000, "=" &amp; "Medicine")</f>
        <v>3</v>
      </c>
      <c r="V5" s="1">
        <f>COUNTIFS($D$2:$D$1000, "=" &amp; $S5, $B$2:$B$1000, "=" &amp; "Physics")</f>
        <v>1</v>
      </c>
      <c r="W5" s="1">
        <f>AVERAGE(T5:V5)</f>
        <v>2</v>
      </c>
      <c r="AI5" s="1">
        <v>1953</v>
      </c>
      <c r="AJ5" s="1">
        <f>COUNTIFS($D$2:$D$1000, "=" &amp; $AI5, $B$2:$B$1000, "=" &amp; "Chemistry")</f>
        <v>1</v>
      </c>
      <c r="AK5" s="1">
        <f>COUNTIFS($D$2:$D$1000, "=" &amp; $AI5, $B$2:$B$1000, "=" &amp; "Medicine")</f>
        <v>2</v>
      </c>
      <c r="AL5" s="1">
        <f>COUNTIFS($D$2:$D$1000, "=" &amp; $AI5, $B$2:$B$1000, "=" &amp; "Physics")</f>
        <v>1</v>
      </c>
      <c r="AM5" s="1">
        <f t="shared" si="2"/>
        <v>1.3333333333333333</v>
      </c>
    </row>
    <row r="6" spans="1:40" s="1" customFormat="1" x14ac:dyDescent="0.35">
      <c r="A6" s="1" t="s">
        <v>56</v>
      </c>
      <c r="B6" s="1" t="s">
        <v>3</v>
      </c>
      <c r="C6" s="1">
        <v>1910</v>
      </c>
      <c r="D6" s="1">
        <v>1952</v>
      </c>
      <c r="E6" s="1">
        <v>1941</v>
      </c>
      <c r="F6" s="1">
        <v>2002</v>
      </c>
      <c r="G6" s="1">
        <v>0</v>
      </c>
      <c r="H6" s="1">
        <v>26</v>
      </c>
      <c r="I6" s="1">
        <f t="shared" si="0"/>
        <v>31</v>
      </c>
      <c r="J6" s="1">
        <f t="shared" si="1"/>
        <v>11</v>
      </c>
      <c r="N6" s="1" t="s">
        <v>539</v>
      </c>
      <c r="O6" s="1" t="s">
        <v>557</v>
      </c>
      <c r="P6" s="1">
        <f>AVERAGE(W5:W14)</f>
        <v>1.8000000000000003</v>
      </c>
      <c r="S6" s="1">
        <v>1951</v>
      </c>
      <c r="T6" s="1">
        <f t="shared" ref="T6:T14" si="3">COUNTIFS($D$2:$D$1000, "=" &amp; S6, $B$2:$B$1000, "=" &amp; "Chemistry")</f>
        <v>2</v>
      </c>
      <c r="U6" s="1">
        <f t="shared" ref="U6:U14" si="4">COUNTIFS($D$2:$D$1000, "=" &amp; $S6, $B$2:$B$1000, "=" &amp; "Medicine")</f>
        <v>1</v>
      </c>
      <c r="V6" s="1">
        <f t="shared" ref="V6:V14" si="5">COUNTIFS($D$2:$D$1000, "=" &amp; $S6, $B$2:$B$1000, "=" &amp; "Physics")</f>
        <v>2</v>
      </c>
      <c r="W6" s="1">
        <f t="shared" ref="W6:W14" si="6">AVERAGE(T6:V6)</f>
        <v>1.6666666666666667</v>
      </c>
      <c r="AI6" s="1">
        <v>1954</v>
      </c>
      <c r="AJ6" s="1">
        <f>COUNTIFS($D$2:$D$1000, "=" &amp; $AI6, $B$2:$B$1000, "=" &amp; "Chemistry")</f>
        <v>1</v>
      </c>
      <c r="AK6" s="1">
        <f>COUNTIFS($D$2:$D$1000, "=" &amp; $AI6, $B$2:$B$1000, "=" &amp; "Medicine")</f>
        <v>3</v>
      </c>
      <c r="AL6" s="1">
        <f>COUNTIFS($D$2:$D$1000, "=" &amp; $AI6, $B$2:$B$1000, "=" &amp; "Physics")</f>
        <v>2</v>
      </c>
      <c r="AM6" s="1">
        <f t="shared" si="2"/>
        <v>2</v>
      </c>
    </row>
    <row r="7" spans="1:40" s="1" customFormat="1" x14ac:dyDescent="0.35">
      <c r="A7" s="1" t="s">
        <v>57</v>
      </c>
      <c r="B7" s="1" t="s">
        <v>3</v>
      </c>
      <c r="C7" s="1">
        <v>1914</v>
      </c>
      <c r="D7" s="1">
        <v>1952</v>
      </c>
      <c r="E7" s="1">
        <v>1941</v>
      </c>
      <c r="F7" s="1">
        <v>1994</v>
      </c>
      <c r="G7" s="1">
        <v>0</v>
      </c>
      <c r="H7" s="1">
        <v>27</v>
      </c>
      <c r="I7" s="1">
        <f t="shared" si="0"/>
        <v>27</v>
      </c>
      <c r="J7" s="1">
        <f t="shared" si="1"/>
        <v>11</v>
      </c>
      <c r="N7" s="1">
        <f>AVERAGE(J2:J1000)</f>
        <v>13.203703703703704</v>
      </c>
      <c r="O7" s="1">
        <f>STDEV(J2:J1000)</f>
        <v>8.8836921391817487</v>
      </c>
      <c r="S7" s="1">
        <v>1952</v>
      </c>
      <c r="T7" s="1">
        <f t="shared" si="3"/>
        <v>2</v>
      </c>
      <c r="U7" s="1">
        <f t="shared" si="4"/>
        <v>1</v>
      </c>
      <c r="V7" s="1">
        <f t="shared" si="5"/>
        <v>2</v>
      </c>
      <c r="W7" s="1">
        <f t="shared" si="6"/>
        <v>1.6666666666666667</v>
      </c>
      <c r="AI7" s="1">
        <v>1955</v>
      </c>
      <c r="AJ7" s="1">
        <f>COUNTIFS($D$2:$D$1000, "=" &amp; $AI7, $B$2:$B$1000, "=" &amp; "Chemistry")</f>
        <v>1</v>
      </c>
      <c r="AK7" s="1">
        <f>COUNTIFS($D$2:$D$1000, "=" &amp; $AI7, $B$2:$B$1000, "=" &amp; "Medicine")</f>
        <v>1</v>
      </c>
      <c r="AL7" s="1">
        <f>COUNTIFS($D$2:$D$1000, "=" &amp; $AI7, $B$2:$B$1000, "=" &amp; "Physics")</f>
        <v>2</v>
      </c>
      <c r="AM7" s="1">
        <f t="shared" si="2"/>
        <v>1.3333333333333333</v>
      </c>
    </row>
    <row r="8" spans="1:40" s="1" customFormat="1" x14ac:dyDescent="0.35">
      <c r="A8" s="1" t="s">
        <v>58</v>
      </c>
      <c r="B8" s="1" t="s">
        <v>3</v>
      </c>
      <c r="C8" s="1">
        <v>1881</v>
      </c>
      <c r="D8" s="1">
        <v>1953</v>
      </c>
      <c r="E8" s="1">
        <v>1922</v>
      </c>
      <c r="F8" s="1">
        <v>1965</v>
      </c>
      <c r="G8" s="1">
        <v>1</v>
      </c>
      <c r="H8" s="1">
        <v>22</v>
      </c>
      <c r="I8" s="1">
        <f t="shared" si="0"/>
        <v>41</v>
      </c>
      <c r="J8" s="1">
        <f t="shared" si="1"/>
        <v>31</v>
      </c>
      <c r="S8" s="1">
        <v>1953</v>
      </c>
      <c r="T8" s="1">
        <f t="shared" si="3"/>
        <v>1</v>
      </c>
      <c r="U8" s="1">
        <f t="shared" si="4"/>
        <v>2</v>
      </c>
      <c r="V8" s="1">
        <f t="shared" si="5"/>
        <v>1</v>
      </c>
      <c r="W8" s="1">
        <f t="shared" si="6"/>
        <v>1.3333333333333333</v>
      </c>
      <c r="AI8" s="1">
        <v>1956</v>
      </c>
      <c r="AJ8" s="1">
        <f>COUNTIFS($D$2:$D$1000, "=" &amp; $AI8, $B$2:$B$1000, "=" &amp; "Chemistry")</f>
        <v>2</v>
      </c>
      <c r="AK8" s="1">
        <f>COUNTIFS($D$2:$D$1000, "=" &amp; $AI8, $B$2:$B$1000, "=" &amp; "Medicine")</f>
        <v>3</v>
      </c>
      <c r="AL8" s="1">
        <f>COUNTIFS($D$2:$D$1000, "=" &amp; $AI8, $B$2:$B$1000, "=" &amp; "Physics")</f>
        <v>3</v>
      </c>
      <c r="AM8" s="1">
        <f t="shared" si="2"/>
        <v>2.6666666666666665</v>
      </c>
    </row>
    <row r="9" spans="1:40" s="1" customFormat="1" x14ac:dyDescent="0.35">
      <c r="A9" s="1" t="s">
        <v>59</v>
      </c>
      <c r="B9" s="1" t="s">
        <v>3</v>
      </c>
      <c r="C9" s="1">
        <v>1901</v>
      </c>
      <c r="D9" s="1">
        <v>1954</v>
      </c>
      <c r="E9" s="1">
        <v>1939</v>
      </c>
      <c r="F9" s="1">
        <v>1994</v>
      </c>
      <c r="G9" s="1">
        <v>1</v>
      </c>
      <c r="H9" s="1">
        <v>24</v>
      </c>
      <c r="I9" s="1">
        <f t="shared" si="0"/>
        <v>38</v>
      </c>
      <c r="J9" s="1">
        <f t="shared" si="1"/>
        <v>15</v>
      </c>
      <c r="S9" s="1">
        <v>1954</v>
      </c>
      <c r="T9" s="1">
        <f t="shared" si="3"/>
        <v>1</v>
      </c>
      <c r="U9" s="1">
        <f t="shared" si="4"/>
        <v>3</v>
      </c>
      <c r="V9" s="1">
        <f t="shared" si="5"/>
        <v>2</v>
      </c>
      <c r="W9" s="1">
        <f t="shared" si="6"/>
        <v>2</v>
      </c>
      <c r="AI9" s="1">
        <v>1957</v>
      </c>
      <c r="AJ9" s="1">
        <f>COUNTIFS($D$2:$D$1000, "=" &amp; $AI9, $B$2:$B$1000, "=" &amp; "Chemistry")</f>
        <v>1</v>
      </c>
      <c r="AK9" s="1">
        <f>COUNTIFS($D$2:$D$1000, "=" &amp; $AI9, $B$2:$B$1000, "=" &amp; "Medicine")</f>
        <v>1</v>
      </c>
      <c r="AL9" s="1">
        <f>COUNTIFS($D$2:$D$1000, "=" &amp; $AI9, $B$2:$B$1000, "=" &amp; "Physics")</f>
        <v>2</v>
      </c>
      <c r="AM9" s="1">
        <f t="shared" si="2"/>
        <v>1.3333333333333333</v>
      </c>
    </row>
    <row r="10" spans="1:40" s="1" customFormat="1" x14ac:dyDescent="0.35">
      <c r="A10" s="1" t="s">
        <v>60</v>
      </c>
      <c r="B10" s="1" t="s">
        <v>3</v>
      </c>
      <c r="C10" s="1">
        <v>1901</v>
      </c>
      <c r="D10" s="1">
        <v>1955</v>
      </c>
      <c r="E10" s="1">
        <v>1953</v>
      </c>
      <c r="F10" s="1">
        <v>1978</v>
      </c>
      <c r="G10" s="1">
        <v>0</v>
      </c>
      <c r="H10" s="1">
        <v>26</v>
      </c>
      <c r="I10" s="1">
        <f t="shared" si="0"/>
        <v>52</v>
      </c>
      <c r="J10" s="1">
        <f t="shared" si="1"/>
        <v>2</v>
      </c>
      <c r="S10" s="1">
        <v>1955</v>
      </c>
      <c r="T10" s="1">
        <f t="shared" si="3"/>
        <v>1</v>
      </c>
      <c r="U10" s="1">
        <f t="shared" si="4"/>
        <v>1</v>
      </c>
      <c r="V10" s="1">
        <f t="shared" si="5"/>
        <v>2</v>
      </c>
      <c r="W10" s="1">
        <f t="shared" si="6"/>
        <v>1.3333333333333333</v>
      </c>
      <c r="AI10" s="1">
        <v>1958</v>
      </c>
      <c r="AJ10" s="1">
        <f>COUNTIFS($D$2:$D$1000, "=" &amp; $AI10, $B$2:$B$1000, "=" &amp; "Chemistry")</f>
        <v>1</v>
      </c>
      <c r="AK10" s="1">
        <f>COUNTIFS($D$2:$D$1000, "=" &amp; $AI10, $B$2:$B$1000, "=" &amp; "Medicine")</f>
        <v>3</v>
      </c>
      <c r="AL10" s="1">
        <f>COUNTIFS($D$2:$D$1000, "=" &amp; $AI10, $B$2:$B$1000, "=" &amp; "Physics")</f>
        <v>3</v>
      </c>
      <c r="AM10" s="1">
        <f t="shared" si="2"/>
        <v>2.3333333333333335</v>
      </c>
    </row>
    <row r="11" spans="1:40" s="1" customFormat="1" x14ac:dyDescent="0.35">
      <c r="A11" s="1" t="s">
        <v>61</v>
      </c>
      <c r="B11" s="1" t="s">
        <v>3</v>
      </c>
      <c r="C11" s="1">
        <v>1897</v>
      </c>
      <c r="D11" s="1">
        <v>1956</v>
      </c>
      <c r="E11" s="1">
        <v>1930</v>
      </c>
      <c r="F11" s="1">
        <v>1967</v>
      </c>
      <c r="G11" s="1">
        <v>0</v>
      </c>
      <c r="H11" s="1">
        <v>24</v>
      </c>
      <c r="I11" s="1">
        <f t="shared" si="0"/>
        <v>33</v>
      </c>
      <c r="J11" s="1">
        <f t="shared" si="1"/>
        <v>26</v>
      </c>
      <c r="S11" s="1">
        <v>1956</v>
      </c>
      <c r="T11" s="1">
        <f t="shared" si="3"/>
        <v>2</v>
      </c>
      <c r="U11" s="1">
        <f t="shared" si="4"/>
        <v>3</v>
      </c>
      <c r="V11" s="1">
        <f t="shared" si="5"/>
        <v>3</v>
      </c>
      <c r="W11" s="1">
        <f t="shared" si="6"/>
        <v>2.6666666666666665</v>
      </c>
      <c r="AI11" s="1">
        <v>1959</v>
      </c>
      <c r="AJ11" s="1">
        <f>COUNTIFS($D$2:$D$1000, "=" &amp; $AI11, $B$2:$B$1000, "=" &amp; "Chemistry")</f>
        <v>1</v>
      </c>
      <c r="AK11" s="1">
        <f>COUNTIFS($D$2:$D$1000, "=" &amp; $AI11, $B$2:$B$1000, "=" &amp; "Medicine")</f>
        <v>2</v>
      </c>
      <c r="AL11" s="1">
        <f>COUNTIFS($D$2:$D$1000, "=" &amp; $AI11, $B$2:$B$1000, "=" &amp; "Physics")</f>
        <v>2</v>
      </c>
      <c r="AM11" s="1">
        <f t="shared" si="2"/>
        <v>1.6666666666666667</v>
      </c>
    </row>
    <row r="12" spans="1:40" s="1" customFormat="1" x14ac:dyDescent="0.35">
      <c r="A12" s="1" t="s">
        <v>62</v>
      </c>
      <c r="B12" s="1" t="s">
        <v>3</v>
      </c>
      <c r="C12" s="1">
        <v>1896</v>
      </c>
      <c r="D12" s="1">
        <v>1956</v>
      </c>
      <c r="E12" s="1">
        <v>1934</v>
      </c>
      <c r="F12" s="1">
        <v>1986</v>
      </c>
      <c r="G12" s="1">
        <v>1</v>
      </c>
      <c r="H12" s="1">
        <v>21</v>
      </c>
      <c r="I12" s="1">
        <f t="shared" si="0"/>
        <v>38</v>
      </c>
      <c r="J12" s="1">
        <f t="shared" si="1"/>
        <v>22</v>
      </c>
      <c r="S12" s="1">
        <v>1957</v>
      </c>
      <c r="T12" s="1">
        <f t="shared" si="3"/>
        <v>1</v>
      </c>
      <c r="U12" s="1">
        <f t="shared" si="4"/>
        <v>1</v>
      </c>
      <c r="V12" s="1">
        <f t="shared" si="5"/>
        <v>2</v>
      </c>
      <c r="W12" s="1">
        <f t="shared" si="6"/>
        <v>1.3333333333333333</v>
      </c>
      <c r="AI12" s="1">
        <v>1960</v>
      </c>
      <c r="AJ12" s="1">
        <f>COUNTIFS($D$2:$D$1000, "=" &amp; $AI12, $B$2:$B$1000, "=" &amp; "Chemistry")</f>
        <v>0</v>
      </c>
      <c r="AK12" s="1">
        <f>COUNTIFS($D$2:$D$1000, "=" &amp; $AI12, $B$2:$B$1000, "=" &amp; "Medicine")</f>
        <v>0</v>
      </c>
      <c r="AL12" s="1">
        <f>COUNTIFS($D$2:$D$1000, "=" &amp; $AI12, $B$2:$B$1000, "=" &amp; "Physics")</f>
        <v>0</v>
      </c>
      <c r="AM12" s="1">
        <f t="shared" si="2"/>
        <v>0</v>
      </c>
      <c r="AN12" s="1">
        <f>AVERAGE(AM12:AM21)</f>
        <v>0</v>
      </c>
    </row>
    <row r="13" spans="1:40" s="1" customFormat="1" x14ac:dyDescent="0.35">
      <c r="A13" s="1" t="s">
        <v>63</v>
      </c>
      <c r="B13" s="1" t="s">
        <v>3</v>
      </c>
      <c r="C13" s="1">
        <v>1907</v>
      </c>
      <c r="D13" s="1">
        <v>1957</v>
      </c>
      <c r="E13" s="1">
        <v>1949</v>
      </c>
      <c r="F13" s="1">
        <v>1997</v>
      </c>
      <c r="G13" s="1">
        <v>0</v>
      </c>
      <c r="H13" s="1">
        <v>24</v>
      </c>
      <c r="I13" s="1">
        <f t="shared" si="0"/>
        <v>42</v>
      </c>
      <c r="J13" s="1">
        <f t="shared" si="1"/>
        <v>8</v>
      </c>
      <c r="S13" s="1">
        <v>1958</v>
      </c>
      <c r="T13" s="1">
        <f t="shared" si="3"/>
        <v>1</v>
      </c>
      <c r="U13" s="1">
        <f t="shared" si="4"/>
        <v>3</v>
      </c>
      <c r="V13" s="1">
        <f t="shared" si="5"/>
        <v>3</v>
      </c>
      <c r="W13" s="1">
        <f t="shared" si="6"/>
        <v>2.3333333333333335</v>
      </c>
      <c r="AI13" s="1">
        <v>1961</v>
      </c>
      <c r="AJ13" s="1">
        <f>COUNTIFS($D$2:$D$1000, "=" &amp; $AI13, $B$2:$B$1000, "=" &amp; "Chemistry")</f>
        <v>0</v>
      </c>
      <c r="AK13" s="1">
        <f>COUNTIFS($D$2:$D$1000, "=" &amp; $AI13, $B$2:$B$1000, "=" &amp; "Medicine")</f>
        <v>0</v>
      </c>
      <c r="AL13" s="1">
        <f>COUNTIFS($D$2:$D$1000, "=" &amp; $AI13, $B$2:$B$1000, "=" &amp; "Physics")</f>
        <v>0</v>
      </c>
      <c r="AM13" s="1">
        <f t="shared" si="2"/>
        <v>0</v>
      </c>
    </row>
    <row r="14" spans="1:40" s="1" customFormat="1" x14ac:dyDescent="0.35">
      <c r="A14" s="1" t="s">
        <v>64</v>
      </c>
      <c r="B14" s="1" t="s">
        <v>3</v>
      </c>
      <c r="C14" s="1">
        <v>1918</v>
      </c>
      <c r="D14" s="1">
        <v>1958</v>
      </c>
      <c r="E14" s="1">
        <v>1955</v>
      </c>
      <c r="G14" s="1">
        <v>0</v>
      </c>
      <c r="H14" s="1">
        <v>25</v>
      </c>
      <c r="I14" s="1">
        <f t="shared" si="0"/>
        <v>37</v>
      </c>
      <c r="J14" s="1">
        <f t="shared" si="1"/>
        <v>3</v>
      </c>
      <c r="S14" s="1">
        <v>1959</v>
      </c>
      <c r="T14" s="1">
        <f t="shared" si="3"/>
        <v>1</v>
      </c>
      <c r="U14" s="1">
        <f t="shared" si="4"/>
        <v>2</v>
      </c>
      <c r="V14" s="1">
        <f t="shared" si="5"/>
        <v>2</v>
      </c>
      <c r="W14" s="1">
        <f t="shared" si="6"/>
        <v>1.6666666666666667</v>
      </c>
      <c r="AI14" s="1">
        <v>1962</v>
      </c>
      <c r="AJ14" s="1">
        <f>COUNTIFS($D$2:$D$1000, "=" &amp; $AI14, $B$2:$B$1000, "=" &amp; "Chemistry")</f>
        <v>0</v>
      </c>
      <c r="AK14" s="1">
        <f>COUNTIFS($D$2:$D$1000, "=" &amp; $AI14, $B$2:$B$1000, "=" &amp; "Medicine")</f>
        <v>0</v>
      </c>
      <c r="AL14" s="1">
        <f>COUNTIFS($D$2:$D$1000, "=" &amp; $AI14, $B$2:$B$1000, "=" &amp; "Physics")</f>
        <v>0</v>
      </c>
      <c r="AM14" s="1">
        <f t="shared" si="2"/>
        <v>0</v>
      </c>
    </row>
    <row r="15" spans="1:40" s="1" customFormat="1" x14ac:dyDescent="0.35">
      <c r="A15" s="1" t="s">
        <v>65</v>
      </c>
      <c r="B15" s="1" t="s">
        <v>3</v>
      </c>
      <c r="C15" s="1">
        <v>1890</v>
      </c>
      <c r="D15" s="1">
        <v>1959</v>
      </c>
      <c r="E15" s="1">
        <v>1922</v>
      </c>
      <c r="F15" s="1">
        <v>1967</v>
      </c>
      <c r="G15" s="1">
        <v>0</v>
      </c>
      <c r="H15" s="1">
        <v>28</v>
      </c>
      <c r="I15" s="1">
        <f t="shared" si="0"/>
        <v>32</v>
      </c>
      <c r="J15" s="1">
        <f t="shared" si="1"/>
        <v>37</v>
      </c>
      <c r="AI15" s="1">
        <v>1963</v>
      </c>
      <c r="AJ15" s="1">
        <f>COUNTIFS($D$2:$D$1000, "=" &amp; $AI15, $B$2:$B$1000, "=" &amp; "Chemistry")</f>
        <v>0</v>
      </c>
      <c r="AK15" s="1">
        <f>COUNTIFS($D$2:$D$1000, "=" &amp; $AI15, $B$2:$B$1000, "=" &amp; "Medicine")</f>
        <v>0</v>
      </c>
      <c r="AL15" s="1">
        <f>COUNTIFS($D$2:$D$1000, "=" &amp; $AI15, $B$2:$B$1000, "=" &amp; "Physics")</f>
        <v>0</v>
      </c>
      <c r="AM15" s="1">
        <f t="shared" si="2"/>
        <v>0</v>
      </c>
    </row>
    <row r="16" spans="1:40" s="1" customFormat="1" x14ac:dyDescent="0.35">
      <c r="A16" s="1" t="s">
        <v>212</v>
      </c>
      <c r="B16" s="1" t="s">
        <v>157</v>
      </c>
      <c r="C16" s="1">
        <v>1896</v>
      </c>
      <c r="D16" s="1">
        <v>1950</v>
      </c>
      <c r="E16" s="1">
        <v>1948</v>
      </c>
      <c r="F16" s="1">
        <v>1965</v>
      </c>
      <c r="G16" s="1">
        <v>0</v>
      </c>
      <c r="H16" s="1">
        <v>24</v>
      </c>
      <c r="I16" s="1">
        <f t="shared" si="0"/>
        <v>52</v>
      </c>
      <c r="J16" s="1">
        <f t="shared" si="1"/>
        <v>2</v>
      </c>
    </row>
    <row r="17" spans="1:17" s="1" customFormat="1" x14ac:dyDescent="0.35">
      <c r="A17" s="1" t="s">
        <v>213</v>
      </c>
      <c r="B17" s="1" t="s">
        <v>157</v>
      </c>
      <c r="C17" s="1">
        <v>1886</v>
      </c>
      <c r="D17" s="1">
        <v>1950</v>
      </c>
      <c r="E17" s="1">
        <v>1939</v>
      </c>
      <c r="F17" s="1">
        <v>1972</v>
      </c>
      <c r="G17" s="1">
        <v>0</v>
      </c>
      <c r="H17" s="1">
        <v>24</v>
      </c>
      <c r="I17" s="1">
        <f t="shared" si="0"/>
        <v>53</v>
      </c>
      <c r="J17" s="1">
        <f t="shared" si="1"/>
        <v>11</v>
      </c>
    </row>
    <row r="18" spans="1:17" s="1" customFormat="1" x14ac:dyDescent="0.35">
      <c r="A18" s="1" t="s">
        <v>214</v>
      </c>
      <c r="B18" s="1" t="s">
        <v>157</v>
      </c>
      <c r="C18" s="1">
        <v>1897</v>
      </c>
      <c r="D18" s="1">
        <v>1950</v>
      </c>
      <c r="E18" s="1">
        <v>1937</v>
      </c>
      <c r="F18" s="1">
        <v>1996</v>
      </c>
      <c r="G18" s="1">
        <v>0</v>
      </c>
      <c r="H18" s="1">
        <v>25</v>
      </c>
      <c r="I18" s="1">
        <f t="shared" si="0"/>
        <v>40</v>
      </c>
      <c r="J18" s="1">
        <f t="shared" si="1"/>
        <v>13</v>
      </c>
    </row>
    <row r="19" spans="1:17" s="1" customFormat="1" x14ac:dyDescent="0.35">
      <c r="A19" s="1" t="s">
        <v>215</v>
      </c>
      <c r="B19" s="1" t="s">
        <v>157</v>
      </c>
      <c r="C19" s="1">
        <v>1899</v>
      </c>
      <c r="D19" s="1">
        <v>1951</v>
      </c>
      <c r="E19" s="1">
        <v>1927</v>
      </c>
      <c r="F19" s="1">
        <v>1972</v>
      </c>
      <c r="G19" s="1">
        <v>0</v>
      </c>
      <c r="H19" s="1">
        <v>23</v>
      </c>
      <c r="I19" s="1">
        <f t="shared" si="0"/>
        <v>28</v>
      </c>
      <c r="J19" s="1">
        <f t="shared" si="1"/>
        <v>24</v>
      </c>
    </row>
    <row r="20" spans="1:17" s="1" customFormat="1" x14ac:dyDescent="0.35">
      <c r="A20" s="1" t="s">
        <v>216</v>
      </c>
      <c r="B20" s="1" t="s">
        <v>157</v>
      </c>
      <c r="C20" s="1">
        <v>1888</v>
      </c>
      <c r="D20" s="1">
        <v>1952</v>
      </c>
      <c r="E20" s="1">
        <v>1943</v>
      </c>
      <c r="F20" s="1">
        <v>1973</v>
      </c>
      <c r="G20" s="1">
        <v>0</v>
      </c>
      <c r="H20" s="1">
        <v>30</v>
      </c>
      <c r="I20" s="1">
        <f t="shared" si="0"/>
        <v>55</v>
      </c>
      <c r="J20" s="1">
        <f t="shared" si="1"/>
        <v>9</v>
      </c>
    </row>
    <row r="21" spans="1:17" s="1" customFormat="1" x14ac:dyDescent="0.35">
      <c r="A21" s="1" t="s">
        <v>217</v>
      </c>
      <c r="B21" s="1" t="s">
        <v>157</v>
      </c>
      <c r="C21" s="1">
        <v>1900</v>
      </c>
      <c r="D21" s="1">
        <v>1953</v>
      </c>
      <c r="E21" s="1">
        <v>1937</v>
      </c>
      <c r="F21" s="1">
        <v>1981</v>
      </c>
      <c r="G21" s="1">
        <v>1</v>
      </c>
      <c r="H21" s="1">
        <v>25</v>
      </c>
      <c r="I21" s="1">
        <f t="shared" si="0"/>
        <v>37</v>
      </c>
      <c r="J21" s="1">
        <f t="shared" si="1"/>
        <v>16</v>
      </c>
    </row>
    <row r="22" spans="1:17" s="1" customFormat="1" x14ac:dyDescent="0.35">
      <c r="A22" s="1" t="s">
        <v>218</v>
      </c>
      <c r="B22" s="1" t="s">
        <v>157</v>
      </c>
      <c r="C22" s="1">
        <v>1899</v>
      </c>
      <c r="D22" s="1">
        <v>1953</v>
      </c>
      <c r="E22" s="1">
        <v>1946</v>
      </c>
      <c r="F22" s="1">
        <v>1986</v>
      </c>
      <c r="G22" s="1">
        <v>0</v>
      </c>
      <c r="H22" s="1">
        <v>25</v>
      </c>
      <c r="I22" s="1">
        <f t="shared" si="0"/>
        <v>47</v>
      </c>
      <c r="J22" s="1">
        <f t="shared" si="1"/>
        <v>7</v>
      </c>
      <c r="N22" s="4"/>
      <c r="O22" s="4"/>
      <c r="P22" s="4"/>
      <c r="Q22" s="4"/>
    </row>
    <row r="23" spans="1:17" s="1" customFormat="1" x14ac:dyDescent="0.35">
      <c r="A23" s="1" t="s">
        <v>219</v>
      </c>
      <c r="B23" s="1" t="s">
        <v>157</v>
      </c>
      <c r="C23" s="1">
        <v>1897</v>
      </c>
      <c r="D23" s="1">
        <v>1954</v>
      </c>
      <c r="E23" s="1">
        <v>1949</v>
      </c>
      <c r="F23" s="1">
        <v>1985</v>
      </c>
      <c r="G23" s="1">
        <v>0</v>
      </c>
      <c r="H23" s="1">
        <v>33</v>
      </c>
      <c r="I23" s="1">
        <f t="shared" si="0"/>
        <v>52</v>
      </c>
      <c r="J23" s="1">
        <f t="shared" si="1"/>
        <v>5</v>
      </c>
      <c r="O23" s="3"/>
    </row>
    <row r="24" spans="1:17" s="1" customFormat="1" x14ac:dyDescent="0.35">
      <c r="A24" s="1" t="s">
        <v>220</v>
      </c>
      <c r="B24" s="1" t="s">
        <v>157</v>
      </c>
      <c r="C24" s="1">
        <v>1916</v>
      </c>
      <c r="D24" s="1">
        <v>1954</v>
      </c>
      <c r="E24" s="1">
        <v>1949</v>
      </c>
      <c r="F24" s="1">
        <v>2003</v>
      </c>
      <c r="G24" s="1">
        <v>0</v>
      </c>
      <c r="H24" s="1">
        <v>24</v>
      </c>
      <c r="I24" s="1">
        <f t="shared" si="0"/>
        <v>33</v>
      </c>
      <c r="J24" s="1">
        <f t="shared" si="1"/>
        <v>5</v>
      </c>
    </row>
    <row r="25" spans="1:17" s="1" customFormat="1" x14ac:dyDescent="0.35">
      <c r="A25" s="1" t="s">
        <v>221</v>
      </c>
      <c r="B25" s="1" t="s">
        <v>157</v>
      </c>
      <c r="C25" s="1">
        <v>1915</v>
      </c>
      <c r="D25" s="1">
        <v>1954</v>
      </c>
      <c r="E25" s="1">
        <v>1949</v>
      </c>
      <c r="G25" s="1">
        <v>0</v>
      </c>
      <c r="H25" s="1">
        <v>25</v>
      </c>
      <c r="I25" s="1">
        <f t="shared" si="0"/>
        <v>34</v>
      </c>
      <c r="J25" s="1">
        <f t="shared" si="1"/>
        <v>5</v>
      </c>
    </row>
    <row r="26" spans="1:17" s="1" customFormat="1" x14ac:dyDescent="0.35">
      <c r="A26" s="1" t="s">
        <v>222</v>
      </c>
      <c r="B26" s="1" t="s">
        <v>157</v>
      </c>
      <c r="C26" s="1">
        <v>1903</v>
      </c>
      <c r="D26" s="1">
        <v>1955</v>
      </c>
      <c r="E26" s="1">
        <v>1939</v>
      </c>
      <c r="F26" s="1">
        <v>1982</v>
      </c>
      <c r="G26" s="1">
        <v>1</v>
      </c>
      <c r="H26" s="1">
        <v>27</v>
      </c>
      <c r="I26" s="1">
        <f t="shared" si="0"/>
        <v>36</v>
      </c>
      <c r="J26" s="1">
        <f t="shared" si="1"/>
        <v>16</v>
      </c>
      <c r="N26" s="4"/>
      <c r="O26" s="4"/>
    </row>
    <row r="27" spans="1:17" s="1" customFormat="1" x14ac:dyDescent="0.35">
      <c r="A27" s="1" t="s">
        <v>223</v>
      </c>
      <c r="B27" s="1" t="s">
        <v>157</v>
      </c>
      <c r="C27" s="1">
        <v>1895</v>
      </c>
      <c r="D27" s="1">
        <v>1956</v>
      </c>
      <c r="E27" s="1">
        <v>1941</v>
      </c>
      <c r="F27" s="1">
        <v>1988</v>
      </c>
      <c r="G27" s="1">
        <v>0</v>
      </c>
      <c r="H27" s="1">
        <v>35</v>
      </c>
      <c r="I27" s="1">
        <f t="shared" si="0"/>
        <v>46</v>
      </c>
      <c r="J27" s="1">
        <f t="shared" si="1"/>
        <v>15</v>
      </c>
    </row>
    <row r="28" spans="1:17" s="1" customFormat="1" x14ac:dyDescent="0.35">
      <c r="A28" s="1" t="s">
        <v>224</v>
      </c>
      <c r="B28" s="1" t="s">
        <v>157</v>
      </c>
      <c r="C28" s="1">
        <v>1904</v>
      </c>
      <c r="D28" s="1">
        <v>1956</v>
      </c>
      <c r="E28" s="1">
        <v>1929</v>
      </c>
      <c r="F28" s="1">
        <v>1979</v>
      </c>
      <c r="G28" s="1">
        <v>0</v>
      </c>
      <c r="H28" s="1">
        <v>25</v>
      </c>
      <c r="I28" s="1">
        <f t="shared" si="0"/>
        <v>25</v>
      </c>
      <c r="J28" s="1">
        <f t="shared" si="1"/>
        <v>27</v>
      </c>
    </row>
    <row r="29" spans="1:17" s="1" customFormat="1" x14ac:dyDescent="0.35">
      <c r="A29" s="1" t="s">
        <v>225</v>
      </c>
      <c r="B29" s="1" t="s">
        <v>157</v>
      </c>
      <c r="C29" s="1">
        <v>1895</v>
      </c>
      <c r="D29" s="1">
        <v>1956</v>
      </c>
      <c r="E29" s="1">
        <v>1941</v>
      </c>
      <c r="F29" s="1">
        <v>1973</v>
      </c>
      <c r="G29" s="1">
        <v>0</v>
      </c>
      <c r="H29" s="1">
        <v>28</v>
      </c>
      <c r="I29" s="1">
        <f t="shared" si="0"/>
        <v>46</v>
      </c>
      <c r="J29" s="1">
        <f t="shared" si="1"/>
        <v>15</v>
      </c>
    </row>
    <row r="30" spans="1:17" s="1" customFormat="1" x14ac:dyDescent="0.35">
      <c r="A30" s="1" t="s">
        <v>226</v>
      </c>
      <c r="B30" s="1" t="s">
        <v>157</v>
      </c>
      <c r="C30" s="1">
        <v>1907</v>
      </c>
      <c r="D30" s="1">
        <v>1957</v>
      </c>
      <c r="E30" s="1">
        <v>1948</v>
      </c>
      <c r="F30" s="1">
        <v>1992</v>
      </c>
      <c r="G30" s="1">
        <v>0</v>
      </c>
      <c r="H30" s="1">
        <v>22</v>
      </c>
      <c r="I30" s="1">
        <f t="shared" si="0"/>
        <v>41</v>
      </c>
      <c r="J30" s="1">
        <f t="shared" si="1"/>
        <v>9</v>
      </c>
    </row>
    <row r="31" spans="1:17" s="1" customFormat="1" x14ac:dyDescent="0.35">
      <c r="A31" s="1" t="s">
        <v>227</v>
      </c>
      <c r="B31" s="1" t="s">
        <v>157</v>
      </c>
      <c r="C31" s="1">
        <v>1903</v>
      </c>
      <c r="D31" s="1">
        <v>1958</v>
      </c>
      <c r="E31" s="1">
        <v>1941</v>
      </c>
      <c r="F31" s="1">
        <v>1989</v>
      </c>
      <c r="G31" s="1">
        <v>0</v>
      </c>
      <c r="H31" s="1">
        <v>28</v>
      </c>
      <c r="I31" s="1">
        <f t="shared" si="0"/>
        <v>38</v>
      </c>
      <c r="J31" s="1">
        <f t="shared" si="1"/>
        <v>17</v>
      </c>
    </row>
    <row r="32" spans="1:17" s="1" customFormat="1" x14ac:dyDescent="0.35">
      <c r="A32" s="1" t="s">
        <v>228</v>
      </c>
      <c r="B32" s="1" t="s">
        <v>157</v>
      </c>
      <c r="C32" s="1">
        <v>1925</v>
      </c>
      <c r="D32" s="1">
        <v>1958</v>
      </c>
      <c r="E32" s="1">
        <v>1945</v>
      </c>
      <c r="G32" s="1">
        <v>0</v>
      </c>
      <c r="H32" s="1">
        <v>22</v>
      </c>
      <c r="I32" s="1">
        <f t="shared" si="0"/>
        <v>20</v>
      </c>
      <c r="J32" s="1">
        <f t="shared" si="1"/>
        <v>13</v>
      </c>
    </row>
    <row r="33" spans="1:10" s="1" customFormat="1" x14ac:dyDescent="0.35">
      <c r="A33" s="1" t="s">
        <v>229</v>
      </c>
      <c r="B33" s="1" t="s">
        <v>157</v>
      </c>
      <c r="C33" s="1">
        <v>1909</v>
      </c>
      <c r="D33" s="1">
        <v>1958</v>
      </c>
      <c r="E33" s="1">
        <v>1941</v>
      </c>
      <c r="F33" s="1">
        <v>1975</v>
      </c>
      <c r="G33" s="1">
        <v>0</v>
      </c>
      <c r="H33" s="1">
        <v>25</v>
      </c>
      <c r="I33" s="1">
        <f t="shared" si="0"/>
        <v>32</v>
      </c>
      <c r="J33" s="1">
        <f t="shared" si="1"/>
        <v>17</v>
      </c>
    </row>
    <row r="34" spans="1:10" s="1" customFormat="1" x14ac:dyDescent="0.35">
      <c r="A34" s="1" t="s">
        <v>230</v>
      </c>
      <c r="B34" s="1" t="s">
        <v>157</v>
      </c>
      <c r="C34" s="1">
        <v>1918</v>
      </c>
      <c r="D34" s="1">
        <v>1959</v>
      </c>
      <c r="E34" s="1">
        <v>1956</v>
      </c>
      <c r="G34" s="1">
        <v>0</v>
      </c>
      <c r="H34" s="1">
        <v>23</v>
      </c>
      <c r="I34" s="1">
        <f t="shared" si="0"/>
        <v>38</v>
      </c>
      <c r="J34" s="1">
        <f t="shared" si="1"/>
        <v>3</v>
      </c>
    </row>
    <row r="35" spans="1:10" s="1" customFormat="1" x14ac:dyDescent="0.35">
      <c r="A35" s="1" t="s">
        <v>231</v>
      </c>
      <c r="B35" s="1" t="s">
        <v>157</v>
      </c>
      <c r="C35" s="1">
        <v>1905</v>
      </c>
      <c r="D35" s="1">
        <v>1959</v>
      </c>
      <c r="E35" s="1">
        <v>1955</v>
      </c>
      <c r="F35" s="1">
        <v>1993</v>
      </c>
      <c r="G35" s="1">
        <v>0</v>
      </c>
      <c r="H35" s="1">
        <v>24</v>
      </c>
      <c r="I35" s="1">
        <f t="shared" si="0"/>
        <v>50</v>
      </c>
      <c r="J35" s="1">
        <f t="shared" si="1"/>
        <v>4</v>
      </c>
    </row>
    <row r="36" spans="1:10" s="1" customFormat="1" x14ac:dyDescent="0.35">
      <c r="A36" s="1" t="s">
        <v>400</v>
      </c>
      <c r="B36" s="1" t="s">
        <v>348</v>
      </c>
      <c r="C36" s="1">
        <v>1903</v>
      </c>
      <c r="D36" s="1">
        <v>1950</v>
      </c>
      <c r="E36" s="1">
        <v>1946</v>
      </c>
      <c r="F36" s="1">
        <v>1969</v>
      </c>
      <c r="G36" s="1">
        <v>0</v>
      </c>
      <c r="H36" s="1">
        <v>24</v>
      </c>
      <c r="I36" s="1">
        <f t="shared" si="0"/>
        <v>43</v>
      </c>
      <c r="J36" s="1">
        <f t="shared" si="1"/>
        <v>4</v>
      </c>
    </row>
    <row r="37" spans="1:10" s="1" customFormat="1" x14ac:dyDescent="0.35">
      <c r="A37" s="1" t="s">
        <v>401</v>
      </c>
      <c r="B37" s="1" t="s">
        <v>348</v>
      </c>
      <c r="C37" s="1">
        <v>1897</v>
      </c>
      <c r="D37" s="1">
        <v>1951</v>
      </c>
      <c r="E37" s="1">
        <v>1932</v>
      </c>
      <c r="F37" s="1">
        <v>1967</v>
      </c>
      <c r="G37" s="1">
        <v>0</v>
      </c>
      <c r="H37" s="1">
        <v>31</v>
      </c>
      <c r="I37" s="1">
        <f t="shared" si="0"/>
        <v>35</v>
      </c>
      <c r="J37" s="1">
        <f t="shared" si="1"/>
        <v>19</v>
      </c>
    </row>
    <row r="38" spans="1:10" s="1" customFormat="1" x14ac:dyDescent="0.35">
      <c r="A38" s="1" t="s">
        <v>402</v>
      </c>
      <c r="B38" s="1" t="s">
        <v>348</v>
      </c>
      <c r="C38" s="1">
        <v>1903</v>
      </c>
      <c r="D38" s="1">
        <v>1951</v>
      </c>
      <c r="E38" s="1">
        <v>1932</v>
      </c>
      <c r="F38" s="1">
        <v>1995</v>
      </c>
      <c r="G38" s="1">
        <v>0</v>
      </c>
      <c r="H38" s="1">
        <v>28</v>
      </c>
      <c r="I38" s="1">
        <f t="shared" si="0"/>
        <v>29</v>
      </c>
      <c r="J38" s="1">
        <f t="shared" si="1"/>
        <v>19</v>
      </c>
    </row>
    <row r="39" spans="1:10" s="1" customFormat="1" x14ac:dyDescent="0.35">
      <c r="A39" s="1" t="s">
        <v>403</v>
      </c>
      <c r="B39" s="1" t="s">
        <v>348</v>
      </c>
      <c r="C39" s="1">
        <v>1905</v>
      </c>
      <c r="D39" s="1">
        <v>1952</v>
      </c>
      <c r="E39" s="1">
        <v>1946</v>
      </c>
      <c r="F39" s="1">
        <v>1983</v>
      </c>
      <c r="G39" s="1">
        <v>1</v>
      </c>
      <c r="H39" s="1">
        <v>23</v>
      </c>
      <c r="I39" s="1">
        <f t="shared" si="0"/>
        <v>41</v>
      </c>
      <c r="J39" s="1">
        <f t="shared" si="1"/>
        <v>6</v>
      </c>
    </row>
    <row r="40" spans="1:10" s="1" customFormat="1" x14ac:dyDescent="0.35">
      <c r="A40" s="1" t="s">
        <v>404</v>
      </c>
      <c r="B40" s="1" t="s">
        <v>348</v>
      </c>
      <c r="C40" s="1">
        <v>1912</v>
      </c>
      <c r="D40" s="1">
        <v>1952</v>
      </c>
      <c r="E40" s="1">
        <v>1948</v>
      </c>
      <c r="G40" s="1">
        <v>0</v>
      </c>
      <c r="H40" s="1">
        <v>26</v>
      </c>
      <c r="I40" s="1">
        <f t="shared" si="0"/>
        <v>36</v>
      </c>
      <c r="J40" s="1">
        <f t="shared" si="1"/>
        <v>4</v>
      </c>
    </row>
    <row r="41" spans="1:10" s="1" customFormat="1" x14ac:dyDescent="0.35">
      <c r="A41" s="1" t="s">
        <v>405</v>
      </c>
      <c r="B41" s="1" t="s">
        <v>348</v>
      </c>
      <c r="C41" s="1">
        <v>1888</v>
      </c>
      <c r="D41" s="1">
        <v>1953</v>
      </c>
      <c r="E41" s="1">
        <v>1934</v>
      </c>
      <c r="F41" s="1">
        <v>1966</v>
      </c>
      <c r="G41" s="1">
        <v>0</v>
      </c>
      <c r="H41" s="1">
        <v>27</v>
      </c>
      <c r="I41" s="1">
        <f t="shared" si="0"/>
        <v>46</v>
      </c>
      <c r="J41" s="1">
        <f t="shared" si="1"/>
        <v>19</v>
      </c>
    </row>
    <row r="42" spans="1:10" s="1" customFormat="1" x14ac:dyDescent="0.35">
      <c r="A42" s="1" t="s">
        <v>406</v>
      </c>
      <c r="B42" s="1" t="s">
        <v>348</v>
      </c>
      <c r="C42" s="1">
        <v>1882</v>
      </c>
      <c r="D42" s="1">
        <v>1954</v>
      </c>
      <c r="E42" s="1">
        <v>1925</v>
      </c>
      <c r="F42" s="1">
        <v>1970</v>
      </c>
      <c r="G42" s="1">
        <v>1</v>
      </c>
      <c r="H42" s="1">
        <v>25</v>
      </c>
      <c r="I42" s="1">
        <f t="shared" si="0"/>
        <v>43</v>
      </c>
      <c r="J42" s="1">
        <f t="shared" si="1"/>
        <v>29</v>
      </c>
    </row>
    <row r="43" spans="1:10" s="1" customFormat="1" x14ac:dyDescent="0.35">
      <c r="A43" s="1" t="s">
        <v>407</v>
      </c>
      <c r="B43" s="1" t="s">
        <v>348</v>
      </c>
      <c r="C43" s="1">
        <v>1891</v>
      </c>
      <c r="D43" s="1">
        <v>1954</v>
      </c>
      <c r="E43" s="1">
        <v>1924</v>
      </c>
      <c r="F43" s="1">
        <v>1957</v>
      </c>
      <c r="G43" s="1">
        <v>0</v>
      </c>
      <c r="H43" s="1">
        <v>23</v>
      </c>
      <c r="I43" s="1">
        <f t="shared" si="0"/>
        <v>33</v>
      </c>
      <c r="J43" s="1">
        <f t="shared" si="1"/>
        <v>30</v>
      </c>
    </row>
    <row r="44" spans="1:10" s="1" customFormat="1" x14ac:dyDescent="0.35">
      <c r="A44" s="1" t="s">
        <v>408</v>
      </c>
      <c r="B44" s="1" t="s">
        <v>348</v>
      </c>
      <c r="C44" s="1">
        <v>1911</v>
      </c>
      <c r="D44" s="1">
        <v>1955</v>
      </c>
      <c r="E44" s="1">
        <v>1947</v>
      </c>
      <c r="F44" s="1">
        <v>1993</v>
      </c>
      <c r="G44" s="1">
        <v>0</v>
      </c>
      <c r="H44" s="1">
        <v>25</v>
      </c>
      <c r="I44" s="1">
        <f t="shared" si="0"/>
        <v>36</v>
      </c>
      <c r="J44" s="1">
        <f t="shared" si="1"/>
        <v>8</v>
      </c>
    </row>
    <row r="45" spans="1:10" s="1" customFormat="1" x14ac:dyDescent="0.35">
      <c r="A45" s="1" t="s">
        <v>409</v>
      </c>
      <c r="B45" s="1" t="s">
        <v>348</v>
      </c>
      <c r="C45" s="1">
        <v>1913</v>
      </c>
      <c r="D45" s="1">
        <v>1955</v>
      </c>
      <c r="E45" s="1">
        <v>1947</v>
      </c>
      <c r="G45" s="1">
        <v>0</v>
      </c>
      <c r="H45" s="1">
        <v>25</v>
      </c>
      <c r="I45" s="1">
        <f t="shared" si="0"/>
        <v>34</v>
      </c>
      <c r="J45" s="1">
        <f t="shared" si="1"/>
        <v>8</v>
      </c>
    </row>
    <row r="46" spans="1:10" s="1" customFormat="1" x14ac:dyDescent="0.35">
      <c r="A46" s="1" t="s">
        <v>410</v>
      </c>
      <c r="B46" s="1" t="s">
        <v>348</v>
      </c>
      <c r="C46" s="1">
        <v>1908</v>
      </c>
      <c r="D46" s="1">
        <v>1956</v>
      </c>
      <c r="E46" s="1">
        <v>1947</v>
      </c>
      <c r="F46" s="1">
        <v>1991</v>
      </c>
      <c r="G46" s="1">
        <v>1</v>
      </c>
      <c r="H46" s="1">
        <v>28</v>
      </c>
      <c r="I46" s="1">
        <f t="shared" si="0"/>
        <v>39</v>
      </c>
      <c r="J46" s="1">
        <f t="shared" si="1"/>
        <v>9</v>
      </c>
    </row>
    <row r="47" spans="1:10" s="1" customFormat="1" x14ac:dyDescent="0.35">
      <c r="A47" s="1" t="s">
        <v>411</v>
      </c>
      <c r="B47" s="1" t="s">
        <v>348</v>
      </c>
      <c r="C47" s="1">
        <v>1902</v>
      </c>
      <c r="D47" s="1">
        <v>1956</v>
      </c>
      <c r="E47" s="1">
        <v>1947</v>
      </c>
      <c r="F47" s="1">
        <v>1987</v>
      </c>
      <c r="G47" s="1">
        <v>0</v>
      </c>
      <c r="H47" s="1">
        <v>27</v>
      </c>
      <c r="I47" s="1">
        <f t="shared" si="0"/>
        <v>45</v>
      </c>
      <c r="J47" s="1">
        <f t="shared" si="1"/>
        <v>9</v>
      </c>
    </row>
    <row r="48" spans="1:10" s="1" customFormat="1" x14ac:dyDescent="0.35">
      <c r="A48" s="1" t="s">
        <v>412</v>
      </c>
      <c r="B48" s="1" t="s">
        <v>348</v>
      </c>
      <c r="C48" s="1">
        <v>1910</v>
      </c>
      <c r="D48" s="1">
        <v>1956</v>
      </c>
      <c r="E48" s="1">
        <v>1945</v>
      </c>
      <c r="F48" s="1">
        <v>1989</v>
      </c>
      <c r="G48" s="1">
        <v>0</v>
      </c>
      <c r="H48" s="1">
        <v>26</v>
      </c>
      <c r="I48" s="1">
        <f t="shared" si="0"/>
        <v>35</v>
      </c>
      <c r="J48" s="1">
        <f t="shared" si="1"/>
        <v>11</v>
      </c>
    </row>
    <row r="49" spans="1:10" s="1" customFormat="1" x14ac:dyDescent="0.35">
      <c r="A49" s="1" t="s">
        <v>413</v>
      </c>
      <c r="B49" s="1" t="s">
        <v>348</v>
      </c>
      <c r="C49" s="1">
        <v>1926</v>
      </c>
      <c r="D49" s="1">
        <v>1957</v>
      </c>
      <c r="E49" s="1">
        <v>1956</v>
      </c>
      <c r="G49" s="1">
        <v>1</v>
      </c>
      <c r="H49" s="1">
        <v>24</v>
      </c>
      <c r="I49" s="1">
        <f t="shared" si="0"/>
        <v>30</v>
      </c>
      <c r="J49" s="1">
        <f t="shared" si="1"/>
        <v>1</v>
      </c>
    </row>
    <row r="50" spans="1:10" s="1" customFormat="1" x14ac:dyDescent="0.35">
      <c r="A50" s="1" t="s">
        <v>414</v>
      </c>
      <c r="B50" s="1" t="s">
        <v>348</v>
      </c>
      <c r="C50" s="1">
        <v>1922</v>
      </c>
      <c r="D50" s="1">
        <v>1957</v>
      </c>
      <c r="E50" s="1">
        <v>1956</v>
      </c>
      <c r="G50" s="1">
        <v>1</v>
      </c>
      <c r="H50" s="1">
        <v>26</v>
      </c>
      <c r="I50" s="1">
        <f t="shared" si="0"/>
        <v>34</v>
      </c>
      <c r="J50" s="1">
        <f t="shared" si="1"/>
        <v>1</v>
      </c>
    </row>
    <row r="51" spans="1:10" s="1" customFormat="1" x14ac:dyDescent="0.35">
      <c r="A51" s="1" t="s">
        <v>415</v>
      </c>
      <c r="B51" s="1" t="s">
        <v>348</v>
      </c>
      <c r="C51" s="1">
        <v>1904</v>
      </c>
      <c r="D51" s="1">
        <v>1958</v>
      </c>
      <c r="E51" s="1">
        <v>1934</v>
      </c>
      <c r="G51" s="1">
        <v>0</v>
      </c>
      <c r="H51" s="1">
        <v>24</v>
      </c>
      <c r="I51" s="1">
        <f t="shared" si="0"/>
        <v>30</v>
      </c>
      <c r="J51" s="1">
        <f t="shared" si="1"/>
        <v>24</v>
      </c>
    </row>
    <row r="52" spans="1:10" s="1" customFormat="1" x14ac:dyDescent="0.35">
      <c r="A52" s="1" t="s">
        <v>416</v>
      </c>
      <c r="B52" s="1" t="s">
        <v>348</v>
      </c>
      <c r="C52" s="1">
        <v>1908</v>
      </c>
      <c r="D52" s="1">
        <v>1958</v>
      </c>
      <c r="E52" s="1">
        <v>1937</v>
      </c>
      <c r="F52" s="1">
        <v>1990</v>
      </c>
      <c r="G52" s="1">
        <v>1</v>
      </c>
      <c r="H52" s="1">
        <v>27</v>
      </c>
      <c r="I52" s="1">
        <f t="shared" si="0"/>
        <v>29</v>
      </c>
      <c r="J52" s="1">
        <f t="shared" si="1"/>
        <v>21</v>
      </c>
    </row>
    <row r="53" spans="1:10" s="1" customFormat="1" x14ac:dyDescent="0.35">
      <c r="A53" s="1" t="s">
        <v>417</v>
      </c>
      <c r="B53" s="1" t="s">
        <v>348</v>
      </c>
      <c r="C53" s="1">
        <v>1895</v>
      </c>
      <c r="D53" s="1">
        <v>1958</v>
      </c>
      <c r="E53" s="1">
        <v>1937</v>
      </c>
      <c r="F53" s="1">
        <v>1971</v>
      </c>
      <c r="G53" s="1">
        <v>1</v>
      </c>
      <c r="H53" s="1">
        <v>38</v>
      </c>
      <c r="I53" s="1">
        <f t="shared" si="0"/>
        <v>42</v>
      </c>
      <c r="J53" s="1">
        <f t="shared" si="1"/>
        <v>21</v>
      </c>
    </row>
    <row r="54" spans="1:10" s="1" customFormat="1" x14ac:dyDescent="0.35">
      <c r="A54" s="1" t="s">
        <v>418</v>
      </c>
      <c r="B54" s="1" t="s">
        <v>348</v>
      </c>
      <c r="C54" s="1">
        <v>1920</v>
      </c>
      <c r="D54" s="1">
        <v>1959</v>
      </c>
      <c r="E54" s="1">
        <v>1955</v>
      </c>
      <c r="G54" s="1">
        <v>0</v>
      </c>
      <c r="H54" s="1">
        <v>29</v>
      </c>
      <c r="I54" s="1">
        <f t="shared" si="0"/>
        <v>35</v>
      </c>
      <c r="J54" s="1">
        <f t="shared" si="1"/>
        <v>4</v>
      </c>
    </row>
    <row r="55" spans="1:10" s="1" customFormat="1" x14ac:dyDescent="0.35">
      <c r="A55" s="1" t="s">
        <v>419</v>
      </c>
      <c r="B55" s="1" t="s">
        <v>348</v>
      </c>
      <c r="C55" s="1">
        <v>1905</v>
      </c>
      <c r="D55" s="1">
        <v>1959</v>
      </c>
      <c r="E55" s="1">
        <v>1955</v>
      </c>
      <c r="F55" s="1">
        <v>1989</v>
      </c>
      <c r="G55" s="1">
        <v>0</v>
      </c>
      <c r="H55" s="1">
        <v>23</v>
      </c>
      <c r="I55" s="1">
        <f t="shared" si="0"/>
        <v>50</v>
      </c>
      <c r="J55" s="1">
        <f t="shared" si="1"/>
        <v>4</v>
      </c>
    </row>
  </sheetData>
  <mergeCells count="6">
    <mergeCell ref="N22:O22"/>
    <mergeCell ref="P22:Q22"/>
    <mergeCell ref="N26:O26"/>
    <mergeCell ref="N1:O1"/>
    <mergeCell ref="P1:Q1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nobel_data</vt:lpstr>
      <vt:lpstr>Citations</vt:lpstr>
      <vt:lpstr>Graphs</vt:lpstr>
      <vt:lpstr>1900</vt:lpstr>
      <vt:lpstr>1910</vt:lpstr>
      <vt:lpstr>1920</vt:lpstr>
      <vt:lpstr>1930</vt:lpstr>
      <vt:lpstr>1940</vt:lpstr>
      <vt:lpstr>1950</vt:lpstr>
      <vt:lpstr>1960</vt:lpstr>
      <vt:lpstr>1970</vt:lpstr>
      <vt:lpstr>1980</vt:lpstr>
      <vt:lpstr>1990</vt:lpstr>
      <vt:lpstr>2000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weinberg.27</dc:creator>
  <cp:lastModifiedBy>itai</cp:lastModifiedBy>
  <dcterms:created xsi:type="dcterms:W3CDTF">2011-10-21T01:29:02Z</dcterms:created>
  <dcterms:modified xsi:type="dcterms:W3CDTF">2017-04-27T03:53:37Z</dcterms:modified>
</cp:coreProperties>
</file>