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c9cfda197c575d/Documents/DATA ANAYLSIS BOOT CAMP/Week 1- Excel/Homework/"/>
    </mc:Choice>
  </mc:AlternateContent>
  <xr:revisionPtr revIDLastSave="553" documentId="13_ncr:40009_{11C9D2FE-BDF6-5C46-B9DE-A4DF0C4A6734}" xr6:coauthVersionLast="47" xr6:coauthVersionMax="47" xr10:uidLastSave="{20D44AB4-2A18-496F-BD7B-FC3D711EB18C}"/>
  <bookViews>
    <workbookView xWindow="1125" yWindow="1125" windowWidth="21600" windowHeight="11235" firstSheet="2" activeTab="5" xr2:uid="{00000000-000D-0000-FFFF-FFFF00000000}"/>
  </bookViews>
  <sheets>
    <sheet name="Crowdfunding" sheetId="1" r:id="rId1"/>
    <sheet name="Pivot chart 1" sheetId="2" r:id="rId2"/>
    <sheet name="PivotTable 2" sheetId="3" r:id="rId3"/>
    <sheet name="PivotTable 3" sheetId="9" r:id="rId4"/>
    <sheet name="Goal" sheetId="10" r:id="rId5"/>
    <sheet name="Data summary" sheetId="11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1" l="1"/>
  <c r="D7" i="11"/>
  <c r="I8" i="11"/>
  <c r="I7" i="11"/>
  <c r="D10" i="11"/>
  <c r="I10" i="11"/>
  <c r="I9" i="11"/>
  <c r="D9" i="11"/>
  <c r="I6" i="11"/>
  <c r="I5" i="11"/>
  <c r="I4" i="11"/>
  <c r="I3" i="11"/>
  <c r="D6" i="11"/>
  <c r="D5" i="11"/>
  <c r="D4" i="11"/>
  <c r="D3" i="11"/>
  <c r="D13" i="10" l="1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E9" i="10" s="1"/>
  <c r="B8" i="10"/>
  <c r="B7" i="10"/>
  <c r="E7" i="10" s="1"/>
  <c r="B6" i="10"/>
  <c r="B4" i="10"/>
  <c r="B3" i="10"/>
  <c r="B2" i="10"/>
  <c r="B5" i="10"/>
  <c r="I3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10" l="1"/>
  <c r="F8" i="10" s="1"/>
  <c r="E10" i="10"/>
  <c r="G10" i="10" s="1"/>
  <c r="H9" i="10"/>
  <c r="H7" i="10"/>
  <c r="H10" i="10"/>
  <c r="G7" i="10"/>
  <c r="G9" i="10"/>
  <c r="E2" i="10"/>
  <c r="H2" i="10" s="1"/>
  <c r="E6" i="10"/>
  <c r="H6" i="10" s="1"/>
  <c r="F10" i="10"/>
  <c r="E13" i="10"/>
  <c r="H13" i="10" s="1"/>
  <c r="E5" i="10"/>
  <c r="H5" i="10" s="1"/>
  <c r="F9" i="10"/>
  <c r="E12" i="10"/>
  <c r="F12" i="10" s="1"/>
  <c r="E4" i="10"/>
  <c r="F4" i="10" s="1"/>
  <c r="E11" i="10"/>
  <c r="G11" i="10" s="1"/>
  <c r="E3" i="10"/>
  <c r="G3" i="10" s="1"/>
  <c r="F7" i="10"/>
  <c r="G8" i="10" l="1"/>
  <c r="H8" i="10"/>
  <c r="F5" i="10"/>
  <c r="G2" i="10"/>
  <c r="H12" i="10"/>
  <c r="H4" i="10"/>
  <c r="G12" i="10"/>
  <c r="G4" i="10"/>
  <c r="G13" i="10"/>
  <c r="F13" i="10"/>
  <c r="F3" i="10"/>
  <c r="G5" i="10"/>
  <c r="F2" i="10"/>
  <c r="F6" i="10"/>
  <c r="H3" i="10"/>
  <c r="F11" i="10"/>
  <c r="H11" i="10"/>
  <c r="G6" i="10"/>
</calcChain>
</file>

<file path=xl/sharedStrings.xml><?xml version="1.0" encoding="utf-8"?>
<sst xmlns="http://schemas.openxmlformats.org/spreadsheetml/2006/main" count="9080" uniqueCount="2129">
  <si>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</si>
  <si>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</si>
  <si>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</si>
  <si>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</si>
  <si>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</si>
  <si>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</si>
  <si>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</si>
  <si>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</si>
  <si>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</si>
  <si>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</si>
  <si>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</si>
  <si>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</si>
  <si>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</si>
  <si>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</si>
  <si>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</si>
  <si>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</si>
  <si>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</si>
  <si>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</si>
  <si>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</si>
  <si>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</si>
  <si>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</si>
  <si>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</si>
  <si>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</si>
  <si>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</si>
  <si>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</si>
  <si>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</si>
  <si>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</si>
  <si>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</si>
  <si>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</si>
  <si>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</si>
  <si>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</si>
  <si>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</si>
  <si>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</si>
  <si>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</si>
  <si>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</si>
  <si>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</si>
  <si>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</si>
  <si>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</si>
  <si>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</si>
  <si>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</si>
  <si>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</si>
  <si>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</si>
  <si>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</si>
  <si>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</si>
  <si>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</si>
  <si>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</si>
  <si>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</si>
  <si>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</si>
  <si>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</si>
  <si>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</si>
  <si>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</si>
  <si>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</si>
  <si>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</si>
  <si>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</si>
  <si>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</si>
  <si>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</si>
  <si>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</si>
  <si>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</si>
  <si>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</si>
  <si>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</si>
  <si>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</si>
  <si>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</si>
  <si>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</si>
  <si>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</si>
  <si>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</si>
  <si>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</si>
  <si>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</si>
  <si>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</si>
  <si>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</si>
  <si>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</si>
  <si>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</si>
  <si>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</si>
  <si>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</si>
  <si>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</si>
  <si>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</si>
  <si>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</si>
  <si>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</si>
  <si>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</si>
  <si>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</si>
  <si>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</si>
  <si>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</si>
  <si>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</si>
  <si>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</si>
  <si>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</si>
  <si>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</si>
  <si>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</si>
  <si>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</si>
  <si>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</si>
  <si>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</si>
  <si>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</si>
  <si>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</si>
  <si>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</si>
  <si>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</si>
  <si>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</si>
  <si>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</si>
  <si>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</si>
  <si>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</si>
  <si>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</si>
  <si>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</si>
  <si>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</si>
  <si>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</si>
  <si>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</si>
  <si>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</si>
  <si>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</si>
  <si>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</si>
  <si>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</si>
  <si>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</si>
  <si>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</si>
  <si>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</si>
  <si>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</si>
  <si>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</si>
  <si>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</si>
  <si>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</si>
  <si>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</si>
  <si>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</si>
  <si>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</si>
  <si>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</si>
  <si>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</si>
  <si>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</si>
  <si>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</si>
  <si>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</si>
  <si>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</si>
  <si>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</si>
  <si>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</si>
  <si>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</si>
  <si>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</si>
  <si>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</si>
  <si>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</si>
  <si>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</si>
  <si>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</si>
  <si>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</si>
  <si>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</si>
  <si>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</si>
  <si>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</si>
  <si>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</si>
  <si>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</si>
  <si>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</si>
  <si>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</si>
  <si>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</si>
  <si>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</si>
  <si>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</si>
  <si>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</si>
  <si>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</si>
  <si>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</si>
  <si>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</si>
  <si>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</si>
  <si>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</si>
  <si>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</si>
  <si>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</si>
  <si>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</si>
  <si>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</si>
  <si>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</si>
  <si>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</si>
  <si>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</si>
  <si>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</si>
  <si>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</si>
  <si>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</si>
  <si>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</si>
  <si>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</si>
  <si>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</si>
  <si>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</si>
  <si>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</si>
  <si>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</si>
  <si>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</si>
  <si>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</si>
  <si>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</si>
  <si>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</si>
  <si>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</si>
  <si>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</si>
  <si>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</si>
  <si>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</si>
  <si>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</si>
  <si>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</si>
  <si>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</si>
  <si>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</si>
  <si>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</si>
  <si>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</si>
  <si>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</si>
  <si>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</si>
  <si>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</si>
  <si>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</si>
  <si>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</si>
  <si>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</si>
  <si>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</si>
  <si>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</si>
  <si>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</si>
  <si>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</si>
  <si>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</si>
  <si>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</si>
  <si>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</si>
  <si>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</si>
  <si>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</si>
  <si>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</si>
  <si>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</si>
  <si>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</si>
  <si>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</si>
  <si>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</si>
  <si>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</si>
  <si>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</si>
  <si>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</si>
  <si>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</si>
  <si>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</si>
  <si>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</si>
  <si>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</si>
  <si>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</si>
  <si>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</si>
  <si>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</si>
  <si>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</si>
  <si>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</si>
  <si>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</si>
  <si>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</si>
  <si>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</si>
  <si>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</si>
  <si>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</si>
  <si>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</si>
  <si>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</si>
  <si>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</si>
  <si>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</si>
  <si>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</si>
  <si>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</si>
  <si>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</si>
  <si>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</si>
  <si>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</si>
  <si>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</si>
  <si>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</si>
  <si>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</si>
  <si>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</si>
  <si>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</si>
  <si>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</si>
  <si>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</si>
  <si>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</si>
  <si>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</si>
  <si>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</si>
  <si>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</si>
  <si>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</si>
  <si>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</si>
  <si>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</si>
  <si>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</si>
  <si>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</si>
  <si>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</si>
  <si>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</si>
  <si>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</si>
  <si>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</si>
  <si>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</si>
  <si>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</si>
  <si>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</si>
  <si>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</si>
  <si>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</si>
  <si>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</si>
  <si>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</si>
  <si>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</si>
  <si>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</si>
  <si>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</si>
  <si>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</si>
  <si>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</si>
  <si>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</si>
  <si>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</si>
  <si>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</si>
  <si>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</si>
  <si>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</si>
  <si>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</si>
  <si>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</si>
  <si>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</si>
  <si>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</si>
  <si>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</si>
  <si>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</si>
  <si>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</si>
  <si>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</si>
  <si>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</si>
  <si>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</si>
  <si>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</si>
  <si>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</si>
  <si>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</si>
  <si>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</si>
  <si>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</si>
  <si>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</si>
  <si>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</si>
  <si>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</si>
  <si>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</si>
  <si>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</si>
  <si>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</si>
  <si>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</si>
  <si>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</si>
  <si>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</si>
  <si>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</si>
  <si>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</si>
  <si>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</si>
  <si>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</si>
  <si>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</si>
  <si>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</si>
  <si>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</si>
  <si>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</si>
  <si>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</si>
  <si>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</si>
  <si>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</si>
  <si>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</si>
  <si>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</si>
  <si>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</si>
  <si>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</si>
  <si>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</si>
  <si>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</si>
  <si>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</si>
  <si>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</si>
  <si>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</si>
  <si>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</si>
  <si>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</si>
  <si>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</si>
  <si>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</si>
  <si>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</si>
  <si>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</si>
  <si>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</si>
  <si>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</si>
  <si>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</si>
  <si>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</si>
  <si>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</si>
  <si>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</si>
  <si>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</si>
  <si>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</si>
  <si>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</si>
  <si>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</si>
  <si>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</si>
  <si>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</si>
  <si>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</si>
  <si>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</si>
  <si>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</si>
  <si>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</si>
  <si>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</si>
  <si>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</si>
  <si>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</si>
  <si>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</si>
  <si>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</si>
  <si>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</si>
  <si>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</si>
  <si>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</si>
  <si>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</si>
  <si>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</si>
  <si>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</si>
  <si>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</si>
  <si>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</si>
  <si>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</si>
  <si>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</si>
  <si>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</si>
  <si>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</si>
  <si>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</si>
  <si>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</si>
  <si>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</si>
  <si>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</si>
  <si>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</si>
  <si>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</si>
  <si>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</si>
  <si>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</si>
  <si>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</si>
  <si>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</si>
  <si>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</si>
  <si>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</si>
  <si>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</si>
  <si>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</si>
  <si>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</si>
  <si>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</si>
  <si>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</si>
  <si>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</si>
  <si>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</si>
  <si>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</si>
  <si>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</si>
  <si>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</si>
  <si>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</si>
  <si>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</si>
  <si>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</si>
  <si>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</si>
  <si>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</si>
  <si>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</si>
  <si>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</si>
  <si>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</si>
  <si>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</si>
  <si>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</si>
  <si>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</si>
  <si>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</si>
  <si>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</si>
  <si>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</si>
  <si>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</si>
  <si>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</si>
  <si>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</si>
  <si>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</si>
  <si>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</si>
  <si>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</si>
  <si>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</si>
  <si>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</si>
  <si>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</si>
  <si>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</si>
  <si>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</si>
  <si>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</si>
  <si>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</si>
  <si>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</si>
  <si>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</si>
  <si>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</si>
  <si>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</si>
  <si>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</si>
  <si>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</si>
  <si>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</si>
  <si>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</si>
  <si>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</si>
  <si>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</si>
  <si>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</si>
  <si>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</si>
  <si>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</si>
  <si>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</si>
  <si>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</si>
  <si>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</si>
  <si>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</si>
  <si>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</si>
  <si>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</si>
  <si>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</si>
  <si>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</si>
  <si>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</si>
  <si>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</si>
  <si>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</si>
  <si>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</si>
  <si>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</si>
  <si>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</si>
  <si>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</si>
  <si>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</si>
  <si>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</si>
  <si>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</si>
  <si>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</si>
  <si>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</si>
  <si>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</si>
  <si>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</si>
  <si>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</si>
  <si>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</si>
  <si>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</si>
  <si>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</si>
  <si>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</si>
  <si>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</si>
  <si>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</si>
  <si>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</si>
  <si>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</si>
  <si>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</si>
  <si>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</si>
  <si>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</si>
  <si>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</si>
  <si>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</si>
  <si>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</si>
  <si>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</si>
  <si>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</si>
  <si>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</si>
  <si>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</si>
  <si>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</si>
  <si>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</si>
  <si>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</si>
  <si>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</si>
  <si>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</si>
  <si>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</si>
  <si>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</si>
  <si>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</si>
  <si>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</si>
  <si>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</si>
  <si>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</si>
  <si>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</si>
  <si>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</si>
  <si>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</si>
  <si>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</si>
  <si>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</si>
  <si>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</si>
  <si>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</si>
  <si>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</si>
  <si>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</si>
  <si>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</si>
  <si>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</si>
  <si>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</si>
  <si>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</si>
  <si>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</si>
  <si>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</si>
  <si>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</si>
  <si>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</si>
  <si>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</si>
  <si>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</si>
  <si>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</si>
  <si>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</si>
  <si>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</si>
  <si>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</si>
  <si>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</si>
  <si>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</si>
  <si>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</si>
  <si>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</si>
  <si>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</si>
  <si>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</si>
  <si>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</si>
  <si>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</si>
  <si>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</si>
  <si>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</si>
  <si>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</si>
  <si>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</si>
  <si>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</si>
  <si>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</si>
  <si>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</si>
  <si>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</si>
  <si>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</si>
  <si>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</si>
  <si>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</si>
  <si>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</si>
  <si>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</si>
  <si>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</si>
  <si>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</si>
  <si>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</si>
  <si>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</si>
  <si>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</si>
  <si>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</si>
  <si>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</si>
  <si>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</si>
  <si>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</si>
  <si>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</si>
  <si>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</si>
  <si>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</si>
  <si>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</si>
  <si>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</si>
  <si>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</si>
  <si>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</si>
  <si>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</si>
  <si>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</si>
  <si>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</si>
  <si>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</si>
  <si>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</si>
  <si>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</si>
  <si>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</si>
  <si>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</si>
  <si>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</si>
  <si>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</si>
  <si>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</si>
  <si>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</si>
  <si>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</si>
  <si>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</si>
  <si>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</si>
  <si>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</si>
  <si>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</si>
  <si>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</si>
  <si>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</si>
  <si>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</si>
  <si>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</si>
  <si>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</si>
  <si>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</si>
  <si>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</si>
  <si>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</si>
  <si>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</si>
  <si>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</si>
  <si>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</si>
  <si>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</si>
  <si>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</si>
  <si>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</si>
  <si>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</si>
  <si>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</si>
  <si>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</si>
  <si>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</si>
  <si>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</si>
  <si>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</si>
  <si>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</si>
  <si>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</si>
  <si>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</si>
  <si>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</si>
  <si>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</si>
  <si>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</si>
  <si>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</si>
  <si>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</si>
  <si>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</si>
  <si>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</si>
  <si>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</si>
  <si>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</si>
  <si>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</si>
  <si>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</si>
  <si>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</si>
  <si>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</si>
  <si>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</si>
  <si>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</si>
  <si>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</si>
  <si>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</si>
  <si>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</si>
  <si>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</si>
  <si>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</si>
  <si>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</si>
  <si>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</si>
  <si>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</si>
  <si>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</si>
  <si>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</si>
  <si>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</si>
  <si>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</si>
  <si>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</si>
  <si>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</si>
  <si>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</si>
  <si>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</si>
  <si>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</si>
  <si>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</si>
  <si>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</si>
  <si>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</si>
  <si>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</si>
  <si>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</si>
  <si>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</si>
  <si>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</si>
  <si>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</si>
  <si>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</si>
  <si>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</si>
  <si>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</si>
  <si>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</si>
  <si>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</si>
  <si>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</si>
  <si>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</si>
  <si>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</si>
  <si>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</si>
  <si>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</si>
  <si>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</si>
  <si>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</si>
  <si>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</si>
  <si>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</si>
  <si>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</si>
  <si>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</si>
  <si>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</si>
  <si>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</si>
  <si>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</si>
  <si>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</si>
  <si>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</si>
  <si>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</si>
  <si>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</si>
  <si>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</si>
  <si>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</si>
  <si>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</si>
  <si>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</si>
  <si>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</si>
  <si>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</si>
  <si>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</si>
  <si>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</si>
  <si>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</si>
  <si>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</si>
  <si>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</si>
  <si>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</si>
  <si>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</si>
  <si>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</si>
  <si>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</si>
  <si>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</si>
  <si>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</si>
  <si>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</si>
  <si>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</si>
  <si>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</si>
  <si>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</si>
  <si>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</si>
  <si>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</si>
  <si>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</si>
  <si>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</si>
  <si>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</si>
  <si>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</si>
  <si>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</si>
  <si>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</si>
  <si>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</si>
  <si>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</si>
  <si>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</si>
  <si>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</si>
  <si>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</si>
  <si>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</si>
  <si>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</si>
  <si>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</si>
  <si>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</si>
  <si>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</si>
  <si>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</si>
  <si>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</si>
  <si>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</si>
  <si>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</si>
  <si>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</si>
  <si>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</si>
  <si>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</si>
  <si>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</si>
  <si>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</si>
  <si>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</si>
  <si>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</si>
  <si>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</si>
  <si>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</si>
  <si>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</si>
  <si>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</si>
  <si>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</si>
  <si>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</si>
  <si>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</si>
  <si>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</si>
  <si>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</si>
  <si>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</si>
  <si>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</si>
  <si>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</si>
  <si>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</si>
  <si>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</si>
  <si>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</si>
  <si>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</si>
  <si>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</si>
  <si>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</si>
  <si>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</si>
  <si>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</si>
  <si>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</si>
  <si>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</si>
  <si>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</si>
  <si>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</si>
  <si>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</si>
  <si>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</si>
  <si>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</si>
  <si>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</si>
  <si>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</si>
  <si>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</si>
  <si>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</si>
  <si>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</si>
  <si>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</si>
  <si>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</si>
  <si>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</si>
  <si>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</si>
  <si>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</si>
  <si>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</si>
  <si>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</si>
  <si>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</si>
  <si>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</si>
  <si>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</si>
  <si>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</si>
  <si>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</si>
  <si>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</si>
  <si>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</si>
  <si>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</si>
  <si>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</si>
  <si>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</si>
  <si>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</si>
  <si>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</si>
  <si>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</si>
  <si>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</si>
  <si>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</si>
  <si>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</si>
  <si>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</si>
  <si>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</si>
  <si>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</si>
  <si>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</si>
  <si>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</si>
  <si>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</si>
  <si>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</si>
  <si>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</si>
  <si>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</si>
  <si>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</si>
  <si>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</si>
  <si>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</si>
  <si>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</si>
  <si>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</si>
  <si>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</si>
  <si>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</si>
  <si>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</si>
  <si>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</si>
  <si>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</si>
  <si>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</si>
  <si>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</si>
  <si>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</si>
  <si>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</si>
  <si>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</si>
  <si>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</si>
  <si>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</si>
  <si>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</si>
  <si>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</si>
  <si>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</si>
  <si>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</si>
  <si>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</si>
  <si>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</si>
  <si>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</si>
  <si>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</si>
  <si>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</si>
  <si>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</si>
  <si>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</si>
  <si>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</si>
  <si>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</si>
  <si>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</si>
  <si>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</si>
  <si>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</si>
  <si>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</si>
  <si>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</si>
  <si>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</si>
  <si>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</si>
  <si>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</si>
  <si>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</si>
  <si>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</si>
  <si>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</si>
  <si>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</si>
  <si>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</si>
  <si>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</si>
  <si>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</si>
  <si>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</si>
  <si>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</si>
  <si>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</si>
  <si>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</si>
  <si>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</si>
  <si>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</si>
  <si>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</si>
  <si>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</si>
  <si>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</si>
  <si>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</si>
  <si>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</si>
  <si>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</si>
  <si>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</si>
  <si>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</si>
  <si>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</si>
  <si>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</si>
  <si>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</si>
  <si>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</si>
  <si>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</si>
  <si>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</si>
  <si>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</si>
  <si>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</si>
  <si>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</si>
  <si>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</si>
  <si>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</si>
  <si>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</si>
  <si>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</si>
  <si>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</si>
  <si>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</si>
  <si>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</si>
  <si>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</si>
  <si>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</si>
  <si>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</si>
  <si>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</si>
  <si>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</si>
  <si>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</si>
  <si>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</si>
  <si>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</si>
  <si>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</si>
  <si>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</si>
  <si>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</si>
  <si>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</si>
  <si>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</si>
  <si>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</si>
  <si>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</si>
  <si>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</si>
  <si>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</si>
  <si>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</si>
  <si>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</si>
  <si>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</si>
  <si>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</si>
  <si>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</si>
  <si>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</si>
  <si>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</si>
  <si>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</si>
  <si>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</si>
  <si>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</si>
  <si>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</si>
  <si>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</si>
  <si>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</si>
  <si>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</si>
  <si>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</si>
  <si>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</si>
  <si>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</si>
  <si>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</si>
  <si>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</si>
  <si>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</si>
  <si>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</si>
  <si>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</si>
  <si>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</si>
  <si>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</si>
  <si>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</si>
  <si>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</si>
  <si>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</si>
  <si>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</si>
  <si>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</si>
  <si>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</si>
  <si>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</si>
  <si>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</si>
  <si>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</si>
  <si>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</si>
  <si>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</si>
  <si>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</si>
  <si>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</si>
  <si>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</si>
  <si>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</si>
  <si>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</si>
  <si>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</si>
  <si>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</si>
  <si>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</si>
  <si>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</si>
  <si>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</si>
  <si>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</si>
  <si>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</si>
  <si>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</si>
  <si>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</si>
  <si>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</si>
  <si>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</si>
  <si>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</si>
  <si>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</si>
  <si>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</si>
  <si>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</si>
  <si>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</si>
  <si>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</si>
  <si>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</si>
  <si>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</si>
  <si>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</si>
  <si>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</si>
  <si>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</si>
  <si>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</si>
  <si>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</si>
  <si>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</si>
  <si>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</si>
  <si>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</si>
  <si>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</si>
  <si>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</si>
  <si>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</si>
  <si>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</si>
  <si>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</si>
  <si>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</si>
  <si>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</si>
  <si>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</si>
  <si>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</si>
  <si>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</si>
  <si>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</si>
  <si>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</si>
  <si>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</si>
  <si>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</si>
  <si>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</si>
  <si>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</si>
  <si>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</si>
  <si>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</si>
  <si>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</si>
  <si>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</si>
  <si>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</si>
  <si>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</si>
  <si>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</si>
  <si>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</si>
  <si>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</si>
  <si>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</si>
  <si>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</si>
  <si>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</si>
  <si>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</si>
  <si>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</si>
  <si>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</si>
  <si>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</si>
  <si>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</si>
  <si>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</si>
  <si>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</si>
  <si>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</si>
  <si>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</si>
  <si>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</si>
  <si>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</si>
  <si>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</si>
  <si>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</si>
  <si>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</si>
  <si>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</si>
  <si>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</si>
  <si>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</si>
  <si>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</si>
  <si>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</si>
  <si>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</si>
  <si>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</si>
  <si>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</si>
  <si>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</si>
  <si>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</si>
  <si>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</si>
  <si>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</si>
  <si>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</si>
  <si>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</si>
  <si>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</si>
  <si>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</si>
  <si>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</si>
  <si>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</si>
  <si>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</si>
  <si>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</si>
  <si>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</si>
  <si>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</si>
  <si>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</si>
  <si>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</si>
  <si>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</si>
  <si>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</si>
  <si>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</si>
  <si>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</si>
  <si>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</si>
  <si>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</si>
  <si>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</si>
  <si>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</si>
  <si>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</si>
  <si>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</si>
  <si>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</si>
  <si>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</si>
  <si>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</si>
  <si>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</si>
  <si>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</si>
  <si>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</si>
  <si>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</si>
  <si>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</si>
  <si>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</si>
  <si>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</si>
  <si>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</si>
  <si>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</si>
  <si>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</si>
  <si>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</si>
  <si>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</si>
  <si>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</si>
  <si>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</si>
  <si>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</si>
  <si>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</si>
  <si>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</si>
  <si>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</si>
  <si>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</si>
  <si>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</si>
  <si>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</si>
  <si>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</si>
  <si>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</si>
  <si>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</si>
  <si>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</si>
  <si>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</si>
  <si>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</si>
  <si>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</si>
  <si>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</si>
  <si>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</si>
  <si>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</si>
  <si>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</si>
  <si>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</si>
  <si>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</si>
  <si>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</si>
  <si>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</si>
  <si>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</si>
  <si>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</si>
  <si>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</si>
  <si>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</si>
  <si>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</si>
  <si>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</si>
  <si>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</si>
  <si>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</si>
  <si>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</si>
  <si>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</si>
  <si>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</si>
  <si>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</si>
  <si>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</si>
  <si>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</si>
  <si>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</si>
  <si>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</si>
  <si>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</si>
  <si>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</si>
  <si>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</si>
  <si>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</si>
  <si>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</si>
  <si>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</si>
  <si>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</si>
  <si>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</si>
  <si>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</si>
  <si>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</si>
  <si>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</si>
  <si>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</si>
  <si>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</si>
  <si>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</si>
  <si>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</si>
  <si>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</si>
  <si>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</si>
  <si>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</si>
  <si>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</si>
  <si>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</si>
  <si>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</si>
  <si>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</si>
  <si>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</si>
  <si>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</si>
  <si>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</si>
  <si>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</si>
  <si>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</si>
  <si>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</si>
  <si>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</si>
  <si>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</si>
  <si>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</si>
  <si>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</si>
  <si>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</si>
  <si>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</si>
  <si>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</si>
  <si>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</si>
  <si>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</si>
  <si>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</si>
  <si>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</si>
  <si>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</si>
  <si>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</si>
  <si>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</si>
  <si>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</si>
  <si>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</si>
  <si>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</si>
  <si>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</si>
  <si>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</si>
  <si>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</si>
  <si>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</si>
  <si>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</si>
  <si>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</si>
  <si>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</si>
  <si>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</si>
  <si>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</si>
  <si>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</si>
  <si>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</si>
  <si>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</si>
  <si>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</si>
  <si>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</si>
  <si>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</si>
  <si>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</si>
  <si>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</si>
  <si>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</si>
  <si>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</si>
  <si>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</si>
  <si>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</si>
  <si>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</si>
  <si>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</si>
  <si>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</si>
  <si>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</si>
  <si>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</si>
  <si>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</si>
  <si>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</si>
  <si>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</si>
  <si>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</si>
  <si>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</si>
  <si>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</si>
  <si>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</si>
  <si>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</si>
  <si>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</si>
  <si>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</si>
  <si>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</si>
  <si>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</si>
  <si>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</si>
  <si>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</si>
  <si>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</si>
  <si>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</si>
  <si>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</si>
  <si>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</si>
  <si>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</si>
  <si>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</si>
  <si>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</si>
  <si>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</si>
  <si>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</si>
  <si>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</si>
  <si>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</si>
  <si>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</si>
  <si>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</si>
  <si>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</si>
  <si>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</si>
  <si>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</si>
  <si>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</si>
  <si>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</si>
  <si>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</si>
  <si>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</si>
  <si>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</si>
  <si>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</si>
  <si>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</si>
  <si>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</si>
  <si>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</si>
  <si>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</si>
  <si>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</si>
  <si>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</si>
  <si>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</si>
  <si>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</si>
  <si>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</si>
  <si>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</si>
  <si>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</si>
  <si>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</si>
  <si>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</si>
  <si>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</si>
  <si>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</si>
  <si>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</si>
  <si>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</si>
  <si>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</si>
  <si>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</si>
  <si>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</si>
  <si>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</si>
  <si>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</si>
  <si>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</si>
  <si>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</si>
  <si>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</si>
  <si>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</si>
  <si>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</si>
  <si>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</si>
  <si>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</si>
  <si>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</si>
  <si>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</si>
  <si>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</si>
  <si>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</si>
  <si>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</si>
  <si>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</si>
  <si>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</si>
  <si>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</si>
  <si>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</si>
  <si>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</si>
  <si>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</si>
  <si>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</si>
  <si>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</si>
  <si>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</si>
  <si>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</si>
  <si>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</si>
  <si>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</si>
  <si>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</si>
  <si>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</si>
  <si>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</si>
  <si>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</si>
  <si>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</si>
  <si>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</si>
  <si>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</si>
  <si>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</si>
  <si>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</si>
  <si>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</si>
  <si>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</si>
  <si>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</si>
  <si>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</si>
  <si>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</si>
  <si>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</si>
  <si>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</si>
  <si>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</si>
  <si>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</si>
  <si>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</si>
  <si>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</si>
  <si>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</si>
  <si>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</si>
  <si>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</si>
  <si>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</si>
  <si>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</si>
  <si>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</si>
  <si>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</si>
  <si>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</si>
  <si>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</si>
  <si>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</si>
  <si>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</si>
  <si>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</si>
  <si>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</si>
  <si>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</si>
  <si>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</si>
  <si>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</si>
  <si>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</si>
  <si>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</si>
  <si>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</si>
  <si>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</si>
  <si>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</si>
  <si>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</si>
  <si>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</si>
  <si>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</si>
  <si>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</si>
  <si>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</si>
  <si>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</si>
  <si>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</si>
  <si>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</si>
  <si>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</si>
  <si>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</si>
  <si>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</si>
  <si>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</si>
  <si>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</si>
  <si>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</si>
  <si>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</si>
  <si>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</si>
  <si>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</si>
  <si>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</si>
  <si>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</si>
  <si>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</si>
  <si>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</si>
  <si>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</si>
  <si>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</si>
  <si>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</si>
  <si>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</si>
  <si>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</si>
  <si>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</si>
  <si>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</si>
  <si>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</si>
  <si>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</si>
  <si>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</si>
  <si>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</si>
  <si>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</si>
  <si>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</si>
  <si>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</si>
  <si>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</si>
  <si>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</si>
  <si>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</si>
  <si>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</si>
  <si>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</si>
  <si>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</si>
  <si>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</si>
  <si>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</si>
  <si>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</si>
  <si>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</si>
  <si>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</si>
  <si>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</si>
  <si>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</si>
  <si>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</si>
  <si>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</si>
  <si>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</si>
  <si>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</si>
  <si>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</si>
  <si>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</si>
  <si>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</si>
  <si>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</si>
  <si>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</si>
  <si>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</si>
  <si>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</si>
  <si>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</si>
  <si>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</si>
  <si>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</si>
  <si>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</si>
  <si>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</si>
  <si>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</si>
  <si>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</si>
  <si>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</si>
  <si>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</si>
  <si>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</si>
  <si>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</si>
  <si>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</si>
  <si>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</si>
  <si>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</si>
  <si>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</si>
  <si>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</si>
  <si>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</si>
  <si>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</si>
  <si>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</si>
  <si>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</si>
  <si>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</si>
  <si>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</si>
  <si>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</si>
  <si>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</si>
  <si>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</si>
  <si>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</si>
  <si>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</si>
  <si>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</si>
  <si>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</si>
  <si>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</si>
  <si>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</si>
  <si>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</si>
  <si>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</si>
  <si>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</si>
  <si>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</si>
  <si>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</si>
  <si>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</si>
  <si>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</si>
  <si>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</si>
  <si>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</si>
  <si>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</si>
  <si>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</si>
  <si>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</si>
  <si>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</si>
  <si>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</si>
  <si>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</si>
  <si>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</si>
  <si>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</si>
  <si>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</si>
  <si>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</si>
  <si>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</si>
  <si>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</si>
  <si>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</si>
  <si>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</si>
  <si>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</si>
  <si>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</si>
  <si>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</si>
  <si>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</si>
  <si>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</si>
  <si>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</si>
  <si>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</si>
  <si>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</si>
  <si>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</si>
  <si>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</si>
  <si>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</si>
  <si>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</si>
  <si>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</si>
  <si>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</si>
  <si>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</si>
  <si>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</si>
  <si>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</si>
  <si>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</si>
  <si>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</si>
  <si>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</si>
  <si>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</si>
  <si>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</si>
  <si>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</si>
  <si>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</si>
  <si>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</si>
  <si>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</si>
  <si>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</si>
  <si>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</si>
  <si>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</si>
  <si>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</si>
  <si>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</si>
  <si>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</si>
  <si>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</si>
  <si>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</si>
  <si>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</si>
  <si>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</si>
  <si>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</si>
  <si>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</si>
  <si>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</si>
  <si>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</si>
  <si>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</si>
  <si>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</si>
  <si>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</si>
  <si>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</si>
  <si>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</si>
  <si>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</si>
  <si>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</si>
  <si>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</si>
  <si>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</si>
  <si>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</si>
  <si>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</si>
  <si>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</si>
  <si>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</si>
  <si>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</si>
  <si>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</si>
  <si>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</si>
  <si>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</si>
  <si>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</si>
  <si>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</si>
  <si>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</si>
  <si>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</si>
  <si>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</si>
  <si>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</si>
  <si>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</si>
  <si>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</si>
  <si>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</si>
  <si>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</si>
  <si>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</si>
  <si>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</si>
  <si>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</si>
  <si>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</si>
  <si>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</si>
  <si>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</si>
  <si>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</si>
  <si>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</si>
  <si>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</si>
  <si>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</si>
  <si>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</si>
  <si>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</si>
  <si>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</si>
  <si>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</si>
  <si>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</si>
  <si>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</si>
  <si>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</si>
  <si>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</si>
  <si>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</si>
  <si>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</si>
  <si>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</si>
  <si>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</si>
  <si>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</si>
  <si>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</si>
  <si>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</si>
  <si>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</si>
  <si>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</si>
  <si>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</si>
  <si>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</si>
  <si>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</si>
  <si>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</si>
  <si>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</si>
  <si>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</si>
  <si>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</si>
  <si>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</si>
  <si>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</si>
  <si>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</si>
  <si>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</si>
  <si>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</si>
  <si>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</si>
  <si>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</si>
  <si>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</si>
  <si>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</si>
  <si>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</si>
  <si>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</si>
  <si>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</si>
  <si>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</si>
  <si>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</si>
  <si>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</si>
  <si>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</si>
  <si>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</si>
  <si>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</si>
  <si>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</si>
  <si>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</si>
  <si>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</si>
  <si>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</si>
  <si>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</si>
  <si>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</si>
  <si>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</si>
  <si>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</si>
  <si>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</si>
  <si>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</si>
  <si>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</si>
  <si>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</si>
  <si>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</si>
  <si>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</si>
  <si>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</si>
  <si>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</si>
  <si>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</si>
  <si>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</si>
  <si>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</si>
  <si>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</si>
  <si>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</si>
  <si>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</si>
  <si>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</si>
  <si>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</si>
  <si>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</si>
  <si>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</si>
  <si>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</si>
  <si>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</si>
  <si>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</si>
  <si>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</si>
  <si>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</si>
  <si>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</si>
  <si>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</si>
  <si>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</si>
  <si>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</si>
  <si>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</si>
  <si>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</si>
  <si>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</si>
  <si>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</si>
  <si>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</si>
  <si>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</si>
  <si>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</si>
  <si>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</si>
  <si>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</si>
  <si>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</si>
  <si>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</si>
  <si>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</si>
  <si>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</si>
  <si>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</si>
  <si>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</si>
  <si>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</si>
  <si>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</si>
  <si>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</si>
  <si>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</si>
  <si>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</si>
  <si>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</si>
  <si>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</si>
  <si>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</si>
  <si>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</si>
  <si>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</si>
  <si>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</si>
  <si>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</si>
  <si>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</si>
  <si>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</si>
  <si>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</si>
  <si>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</si>
  <si>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</si>
  <si>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</si>
  <si>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</si>
  <si>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</si>
  <si>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</si>
  <si>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</si>
  <si>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</si>
  <si>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</si>
  <si>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</si>
  <si>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</si>
  <si>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</si>
  <si>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</si>
  <si>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</si>
  <si>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</si>
  <si>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</si>
  <si>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</si>
  <si>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</si>
  <si>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</si>
  <si>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</si>
  <si>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</si>
  <si>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</si>
  <si>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</si>
  <si>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</si>
  <si>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</si>
  <si>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</si>
  <si>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</si>
  <si>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</si>
  <si>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</si>
  <si>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</si>
  <si>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</si>
  <si>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</si>
  <si>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</si>
  <si>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</si>
  <si>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</si>
  <si>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</si>
  <si>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</si>
  <si>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</si>
  <si>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</si>
  <si>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</si>
  <si>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</si>
  <si>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</si>
  <si>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</si>
  <si>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</si>
  <si>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</si>
  <si>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</si>
  <si>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</si>
  <si>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</si>
  <si>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</si>
  <si>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</si>
  <si>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</si>
  <si>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</si>
  <si>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</si>
  <si>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</si>
  <si>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</si>
  <si>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</si>
  <si>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</si>
  <si>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</si>
  <si>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</si>
  <si>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</si>
  <si>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</si>
  <si>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</si>
  <si>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</si>
  <si>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</si>
  <si>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</si>
  <si>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</si>
  <si>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</si>
  <si>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</si>
  <si>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</si>
  <si>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</si>
  <si>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</si>
  <si>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</si>
  <si>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</si>
  <si>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</si>
  <si>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</si>
  <si>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</si>
  <si>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</si>
  <si>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</si>
  <si>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</si>
  <si>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</si>
  <si>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</si>
  <si>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</si>
  <si>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</si>
  <si>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</si>
  <si>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</si>
  <si>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</si>
  <si>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</si>
  <si>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</si>
  <si>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</si>
  <si>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</si>
  <si>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</si>
  <si>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</si>
  <si>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</si>
  <si>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</si>
  <si>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</si>
  <si>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</si>
  <si>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</si>
  <si>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</si>
  <si>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</si>
  <si>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</si>
  <si>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</si>
  <si>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</si>
  <si>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</si>
  <si>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</si>
  <si>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</si>
  <si>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</si>
  <si>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</si>
  <si>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</si>
  <si>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</si>
  <si>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</si>
  <si>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</si>
  <si>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</si>
  <si>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</si>
  <si>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</si>
  <si>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</si>
  <si>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</si>
  <si>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</si>
  <si>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</si>
  <si>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</si>
  <si>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</si>
  <si>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</si>
  <si>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</si>
  <si>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</si>
  <si>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</si>
  <si>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</si>
  <si>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</si>
  <si>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</si>
  <si>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</si>
  <si>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</si>
  <si>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</si>
  <si>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</si>
  <si>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</si>
  <si>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</si>
  <si>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</si>
  <si>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</si>
  <si>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</si>
  <si>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</si>
  <si>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</si>
  <si>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</si>
  <si>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</si>
  <si>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</si>
  <si>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</si>
  <si>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</si>
  <si>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</si>
  <si>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</si>
  <si>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</si>
  <si>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</si>
  <si>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</si>
  <si>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</si>
  <si>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</si>
  <si>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</si>
  <si>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</si>
  <si>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</si>
  <si>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</si>
  <si>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</si>
  <si>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</si>
  <si>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</si>
  <si>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</si>
  <si>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</si>
  <si>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</si>
  <si>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</si>
  <si>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</si>
  <si>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</si>
  <si>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</si>
  <si>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</si>
  <si>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</si>
  <si>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</si>
  <si>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</si>
  <si>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</si>
  <si>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</si>
  <si>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</si>
  <si>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</si>
  <si>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</si>
  <si>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</si>
  <si>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</si>
  <si>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</si>
  <si>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</si>
  <si>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</si>
  <si>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</si>
  <si>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</si>
  <si>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</si>
  <si>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</si>
  <si>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</si>
  <si>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</si>
  <si>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</si>
  <si>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</si>
  <si>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</si>
  <si>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</si>
  <si>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</si>
  <si>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</si>
  <si>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</si>
  <si>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</si>
  <si>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</si>
  <si>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</si>
  <si>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</si>
  <si>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</si>
  <si>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</si>
  <si>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</si>
  <si>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</si>
  <si>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</si>
  <si>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</si>
  <si>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</si>
  <si>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</si>
  <si>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</si>
  <si>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</si>
  <si>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</si>
  <si>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</si>
  <si>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</si>
  <si>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</si>
  <si>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</si>
  <si>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</si>
  <si>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</si>
  <si>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</si>
  <si>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</si>
  <si>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</si>
  <si>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</si>
  <si>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</si>
  <si>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</si>
  <si>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</si>
  <si>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</si>
  <si>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</si>
  <si>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</si>
  <si>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</si>
  <si>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</si>
  <si>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</si>
  <si>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</si>
  <si>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</si>
  <si>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</si>
  <si>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</si>
  <si>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</si>
  <si>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</si>
  <si>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</si>
  <si>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</si>
  <si>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</si>
  <si>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</si>
  <si>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</si>
  <si>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</si>
  <si>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</si>
  <si>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</si>
  <si>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</si>
  <si>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</si>
  <si>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</si>
  <si>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</si>
  <si>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</si>
  <si>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</si>
  <si>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</si>
  <si>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</si>
  <si>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</si>
  <si>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</si>
  <si>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</si>
  <si>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</si>
  <si>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</si>
  <si>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</si>
  <si>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</si>
  <si>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</si>
  <si>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</si>
  <si>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</si>
  <si>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</si>
  <si>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</si>
  <si>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</si>
  <si>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</si>
  <si>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</si>
  <si>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</si>
  <si>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</si>
  <si>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</si>
  <si>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</si>
  <si>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</si>
  <si>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</si>
  <si>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</si>
  <si>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</si>
  <si>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</si>
  <si>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</si>
  <si>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</si>
  <si>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</si>
  <si>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</si>
  <si>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</si>
  <si>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</si>
  <si>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</si>
  <si>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</si>
  <si>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</si>
  <si>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</si>
  <si>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</si>
  <si>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</si>
  <si>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</si>
  <si>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</si>
  <si>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</si>
  <si>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</si>
  <si>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</si>
  <si>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</si>
  <si>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</si>
  <si>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</si>
  <si>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</si>
  <si>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</si>
  <si>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</si>
  <si>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</si>
  <si>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</si>
  <si>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</si>
  <si>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</si>
  <si>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</si>
  <si>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</si>
  <si>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</si>
  <si>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</si>
  <si>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</si>
  <si>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</si>
  <si>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</si>
  <si>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</si>
  <si>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</si>
  <si>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</si>
  <si>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</si>
  <si>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</si>
  <si>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</si>
  <si>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</si>
  <si>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</si>
  <si>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</si>
  <si>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</si>
  <si>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</si>
  <si>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</si>
  <si>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</si>
  <si>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</si>
  <si>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</si>
  <si>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</si>
  <si>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</si>
  <si>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</si>
  <si>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</si>
  <si>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</si>
  <si>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</si>
  <si>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</si>
  <si>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</si>
  <si>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</si>
  <si>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</si>
  <si>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</si>
  <si>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</si>
  <si>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</si>
  <si>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</si>
  <si>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</si>
  <si>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</si>
  <si>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</si>
  <si>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</si>
  <si>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</si>
  <si>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</si>
  <si>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</si>
  <si>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</si>
  <si>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</si>
  <si>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</si>
  <si>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</si>
  <si>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</si>
  <si>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</si>
  <si>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</si>
  <si>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</si>
  <si>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</si>
  <si>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</si>
  <si>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</si>
  <si>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</si>
  <si>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</si>
  <si>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</si>
  <si>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</si>
  <si>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</si>
  <si>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</si>
  <si>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</si>
  <si>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</si>
  <si>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</si>
  <si>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</si>
  <si>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</si>
  <si>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</si>
  <si>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</si>
  <si>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</si>
  <si>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</si>
  <si>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</si>
  <si>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</si>
  <si>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</si>
  <si>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</si>
  <si>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</si>
  <si>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</si>
  <si>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</si>
  <si>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</si>
  <si>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</si>
  <si>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</si>
  <si>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</si>
  <si>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</si>
  <si>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</si>
  <si>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</si>
  <si>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</si>
  <si>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</si>
  <si>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</si>
  <si>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</si>
  <si>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</si>
  <si>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</si>
  <si>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</si>
  <si>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</si>
  <si>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</si>
  <si>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</si>
  <si>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</si>
  <si>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</si>
  <si>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</si>
  <si>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</si>
  <si>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</si>
  <si>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</si>
  <si>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</si>
  <si>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</si>
  <si>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</si>
  <si>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</si>
  <si>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</si>
  <si>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</si>
  <si>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</si>
  <si>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</si>
  <si>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</si>
  <si>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</si>
  <si>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</si>
  <si>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</si>
  <si>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</si>
  <si>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</si>
  <si>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</si>
  <si>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</si>
  <si>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</si>
  <si>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</si>
  <si>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</si>
  <si>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</si>
  <si>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</si>
  <si>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</si>
  <si>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</si>
  <si>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</si>
  <si>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</si>
  <si>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</si>
  <si>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</si>
  <si>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</si>
  <si>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</si>
  <si>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</si>
  <si>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</si>
  <si>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</si>
  <si>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</si>
  <si>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</si>
  <si>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</si>
  <si>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</si>
  <si>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</si>
  <si>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</si>
  <si>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</si>
  <si>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</si>
  <si>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</si>
  <si>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</si>
  <si>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</si>
  <si>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</si>
  <si>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</si>
  <si>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</si>
  <si>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</si>
  <si>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</si>
  <si>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</si>
  <si>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</si>
  <si>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</si>
  <si>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</si>
  <si>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</si>
  <si>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</si>
  <si>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</si>
  <si>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</si>
  <si>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</si>
  <si>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</si>
  <si>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</si>
  <si>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</si>
  <si>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</si>
  <si>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</si>
  <si>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</si>
  <si>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</si>
  <si>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</si>
  <si>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</si>
  <si>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</si>
  <si>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</si>
  <si>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</si>
  <si>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</si>
  <si>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</si>
  <si>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</si>
  <si>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</si>
  <si>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</si>
  <si>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</si>
  <si>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</si>
  <si>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</si>
  <si>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</si>
  <si>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</si>
  <si>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</si>
  <si>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</si>
  <si>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</si>
  <si>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</si>
  <si>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</si>
  <si>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</si>
  <si>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</si>
  <si>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</si>
  <si>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</si>
  <si>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</si>
  <si>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</si>
  <si>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</si>
  <si>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</si>
  <si>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</si>
  <si>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</si>
  <si>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</si>
  <si>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</si>
  <si>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</si>
  <si>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</si>
  <si>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</si>
  <si>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</si>
  <si>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</si>
  <si>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</si>
  <si>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</si>
  <si>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</si>
  <si>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</si>
  <si>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</si>
  <si>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</si>
  <si>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</si>
  <si>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</si>
  <si>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</si>
  <si>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</si>
  <si>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</si>
  <si>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</si>
  <si>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</si>
  <si>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</si>
  <si>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</si>
  <si>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</si>
  <si>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</si>
  <si>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</si>
  <si>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</si>
  <si>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</si>
  <si>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</si>
  <si>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</si>
  <si>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</si>
  <si>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</si>
  <si>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</si>
  <si>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</si>
  <si>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</si>
  <si>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</si>
  <si>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</si>
  <si>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</si>
  <si>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</si>
  <si>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</si>
  <si>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</si>
  <si>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</si>
  <si>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</si>
  <si>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</si>
  <si>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</si>
  <si>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</si>
  <si>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</si>
  <si>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</si>
  <si>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</si>
  <si>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</si>
  <si>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</si>
  <si>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</si>
  <si>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</si>
  <si>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</si>
  <si>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</si>
  <si>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</si>
  <si>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</si>
  <si>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</si>
  <si>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</si>
  <si>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</si>
  <si>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</si>
  <si>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</si>
  <si>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</si>
  <si>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</si>
  <si>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</si>
  <si>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</si>
  <si>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</si>
  <si>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</si>
  <si>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</si>
  <si>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</si>
  <si>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</si>
  <si>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</si>
  <si>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</si>
  <si>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</si>
  <si>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</si>
  <si>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</si>
  <si>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</si>
  <si>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</si>
  <si>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</si>
  <si>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</si>
  <si>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</si>
  <si>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</si>
  <si>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</si>
  <si>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</si>
  <si>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</si>
  <si>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</si>
  <si>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</si>
  <si>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</si>
  <si>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</si>
  <si>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</si>
  <si>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</si>
  <si>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</si>
  <si>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</si>
  <si>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</si>
  <si>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</si>
  <si>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</si>
  <si>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</si>
  <si>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</si>
  <si>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</si>
  <si>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</si>
  <si>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</si>
  <si>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</si>
  <si>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 xml:space="preserve">Outcome </t>
  </si>
  <si>
    <t>Backers_count</t>
  </si>
  <si>
    <t>Mean</t>
  </si>
  <si>
    <t>Median</t>
  </si>
  <si>
    <t>Standard Deviation</t>
  </si>
  <si>
    <t>Minimum</t>
  </si>
  <si>
    <t>Maximum</t>
  </si>
  <si>
    <t xml:space="preserve">variance </t>
  </si>
  <si>
    <t>Successful summary</t>
  </si>
  <si>
    <t>Failed summary</t>
  </si>
  <si>
    <t>For both sets of data the mean is better indication of the information</t>
  </si>
  <si>
    <t xml:space="preserve">this is due to the large scaling between the number and the medain being </t>
  </si>
  <si>
    <t>Sum Total successful backers count</t>
  </si>
  <si>
    <t>Sum Total failed backers counts</t>
  </si>
  <si>
    <t>Total that were successful</t>
  </si>
  <si>
    <t>Total that fail</t>
  </si>
  <si>
    <t xml:space="preserve">shown by the high Standard Deviation </t>
  </si>
  <si>
    <t>Question 1</t>
  </si>
  <si>
    <t>Question 2</t>
  </si>
  <si>
    <t xml:space="preserve">this makes sense due to the fact that there is more successful campaigns. </t>
  </si>
  <si>
    <t xml:space="preserve">Thus the more likely the data will vary. </t>
  </si>
  <si>
    <t xml:space="preserve">There is more variability with successful campaigns,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</si>
</sst>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Continuous"/>
    </xf>
    <xf numFmtId="0" fontId="0" fillId="0" borderId="0" xfId="0" applyBorder="1"/>
    <xf numFmtId="0" fontId="0" fillId="0" borderId="11" xfId="0" applyFill="1" applyBorder="1" applyAlignment="1"/>
    <xf numFmtId="0" fontId="0" fillId="0" borderId="1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chart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2-4784-9D8B-8E60AC27703C}"/>
            </c:ext>
          </c:extLst>
        </c:ser>
        <c:ser>
          <c:idx val="1"/>
          <c:order val="1"/>
          <c:tx>
            <c:strRef>
              <c:f>'Pivot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2-4784-9D8B-8E60AC27703C}"/>
            </c:ext>
          </c:extLst>
        </c:ser>
        <c:ser>
          <c:idx val="2"/>
          <c:order val="2"/>
          <c:tx>
            <c:strRef>
              <c:f>'Pivot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2-4784-9D8B-8E60AC27703C}"/>
            </c:ext>
          </c:extLst>
        </c:ser>
        <c:ser>
          <c:idx val="3"/>
          <c:order val="3"/>
          <c:tx>
            <c:strRef>
              <c:f>'Pivot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2-4784-9D8B-8E60AC27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71786560"/>
        <c:axId val="771783232"/>
      </c:barChart>
      <c:catAx>
        <c:axId val="7717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3232"/>
        <c:crosses val="autoZero"/>
        <c:auto val="1"/>
        <c:lblAlgn val="ctr"/>
        <c:lblOffset val="100"/>
        <c:noMultiLvlLbl val="0"/>
      </c:catAx>
      <c:valAx>
        <c:axId val="771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2!PivotTable2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2-4A45-BF54-D7F9AC66F0D8}"/>
            </c:ext>
          </c:extLst>
        </c:ser>
        <c:ser>
          <c:idx val="1"/>
          <c:order val="1"/>
          <c:tx>
            <c:strRef>
              <c:f>'PivotTable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2-4A45-BF54-D7F9AC66F0D8}"/>
            </c:ext>
          </c:extLst>
        </c:ser>
        <c:ser>
          <c:idx val="2"/>
          <c:order val="2"/>
          <c:tx>
            <c:strRef>
              <c:f>'PivotTable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2-4A45-BF54-D7F9AC66F0D8}"/>
            </c:ext>
          </c:extLst>
        </c:ser>
        <c:ser>
          <c:idx val="3"/>
          <c:order val="3"/>
          <c:tx>
            <c:strRef>
              <c:f>'PivotTable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2-4A45-BF54-D7F9AC66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7201808"/>
        <c:axId val="761116416"/>
      </c:barChart>
      <c:catAx>
        <c:axId val="11472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16416"/>
        <c:crosses val="autoZero"/>
        <c:auto val="1"/>
        <c:lblAlgn val="ctr"/>
        <c:lblOffset val="100"/>
        <c:noMultiLvlLbl val="0"/>
      </c:catAx>
      <c:valAx>
        <c:axId val="7611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2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[CrowdfundingBook.xlsx]PivotTable 3!PivotTable8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E-48E7-A42A-D622221B693A}"/>
            </c:ext>
          </c:extLst>
        </c:ser>
        <c:ser>
          <c:idx val="1"/>
          <c:order val="1"/>
          <c:tx>
            <c:strRef>
              <c:f>'PivotTable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E-48E7-A42A-D622221B693A}"/>
            </c:ext>
          </c:extLst>
        </c:ser>
        <c:ser>
          <c:idx val="2"/>
          <c:order val="2"/>
          <c:tx>
            <c:strRef>
              <c:f>'PivotTable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E-48E7-A42A-D622221B6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948432"/>
        <c:axId val="412947600"/>
      </c:lineChart>
      <c:catAx>
        <c:axId val="4129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7600"/>
        <c:crosses val="autoZero"/>
        <c:auto val="1"/>
        <c:lblAlgn val="ctr"/>
        <c:lblOffset val="100"/>
        <c:noMultiLvlLbl val="0"/>
      </c:catAx>
      <c:valAx>
        <c:axId val="4129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5-44B0-9359-0E9884499DA9}"/>
            </c:ext>
          </c:extLst>
        </c:ser>
        <c:ser>
          <c:idx val="5"/>
          <c:order val="5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E5-44B0-9359-0E9884499DA9}"/>
            </c:ext>
          </c:extLst>
        </c:ser>
        <c:ser>
          <c:idx val="6"/>
          <c:order val="6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E5-44B0-9359-0E988449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27871"/>
        <c:axId val="313843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E5-44B0-9359-0E9884499D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E5-44B0-9359-0E9884499D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E5-44B0-9359-0E9884499DA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E5-44B0-9359-0E9884499DA9}"/>
                  </c:ext>
                </c:extLst>
              </c15:ser>
            </c15:filteredLineSeries>
          </c:ext>
        </c:extLst>
      </c:lineChart>
      <c:catAx>
        <c:axId val="3138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3263"/>
        <c:crosses val="autoZero"/>
        <c:auto val="1"/>
        <c:lblAlgn val="ctr"/>
        <c:lblOffset val="100"/>
        <c:noMultiLvlLbl val="0"/>
      </c:catAx>
      <c:valAx>
        <c:axId val="3138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1</xdr:row>
      <xdr:rowOff>190500</xdr:rowOff>
    </xdr:from>
    <xdr:to>
      <xdr:col>13</xdr:col>
      <xdr:colOff>123824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BC4AF-0DA5-D7A7-CF7F-94F5F0A89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123825</xdr:rowOff>
    </xdr:from>
    <xdr:to>
      <xdr:col>15</xdr:col>
      <xdr:colOff>657225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1DC9-8B6B-6819-657D-5E5A3B0E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38100</xdr:rowOff>
    </xdr:from>
    <xdr:to>
      <xdr:col>13</xdr:col>
      <xdr:colOff>247650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6E001-8B7D-6839-9E51-D603B1716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161925</xdr:rowOff>
    </xdr:from>
    <xdr:to>
      <xdr:col>8</xdr:col>
      <xdr:colOff>66674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311D0-0A56-5E36-0FB6-629C22483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i Marowa" refreshedDate="44861.02621747685" createdVersion="8" refreshedVersion="8" minRefreshableVersion="3" recordCount="1000" xr:uid="{8A834D38-F517-4549-8438-86763EFB9FA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i Marowa" refreshedDate="44861.049602893516" createdVersion="8" refreshedVersion="8" minRefreshableVersion="3" recordCount="1000" xr:uid="{1DCB7E5A-46BF-4815-AEFE-631F4A79A6A5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7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7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7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x v="0"/>
    <x v="0"/>
    <x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x v="1"/>
    <x v="1"/>
    <x v="1"/>
    <x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x v="2"/>
    <x v="2"/>
    <x v="2"/>
    <x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x v="1"/>
    <x v="3"/>
    <x v="3"/>
    <x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x v="1"/>
    <x v="4"/>
    <x v="4"/>
    <x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x v="3"/>
    <x v="5"/>
    <x v="5"/>
    <x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x v="4"/>
    <x v="6"/>
    <x v="6"/>
    <x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x v="3"/>
    <x v="7"/>
    <x v="7"/>
    <x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x v="3"/>
    <x v="8"/>
    <x v="8"/>
    <x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x v="1"/>
    <x v="9"/>
    <x v="9"/>
    <x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x v="1"/>
    <x v="10"/>
    <x v="10"/>
    <x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x v="1"/>
    <x v="11"/>
    <x v="11"/>
    <x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x v="1"/>
    <x v="12"/>
    <x v="12"/>
    <x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x v="1"/>
    <x v="13"/>
    <x v="13"/>
    <x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x v="1"/>
    <x v="14"/>
    <x v="14"/>
    <x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x v="1"/>
    <x v="15"/>
    <x v="15"/>
    <x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x v="1"/>
    <x v="16"/>
    <x v="16"/>
    <x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x v="1"/>
    <x v="17"/>
    <x v="17"/>
    <x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x v="1"/>
    <x v="18"/>
    <x v="18"/>
    <x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x v="1"/>
    <x v="19"/>
    <x v="19"/>
    <x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x v="1"/>
    <x v="20"/>
    <x v="20"/>
    <x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x v="1"/>
    <x v="21"/>
    <x v="21"/>
    <x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x v="1"/>
    <x v="22"/>
    <x v="22"/>
    <x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x v="4"/>
    <x v="23"/>
    <x v="23"/>
    <x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x v="1"/>
    <x v="24"/>
    <x v="24"/>
    <x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x v="1"/>
    <x v="25"/>
    <x v="25"/>
    <x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x v="1"/>
    <x v="26"/>
    <x v="26"/>
    <x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x v="1"/>
    <x v="27"/>
    <x v="27"/>
    <x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x v="1"/>
    <x v="28"/>
    <x v="28"/>
    <x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x v="5"/>
    <x v="29"/>
    <x v="29"/>
    <x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x v="1"/>
    <x v="30"/>
    <x v="30"/>
    <x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x v="4"/>
    <x v="31"/>
    <x v="31"/>
    <x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x v="6"/>
    <x v="32"/>
    <x v="32"/>
    <x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x v="1"/>
    <x v="33"/>
    <x v="33"/>
    <x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x v="1"/>
    <x v="34"/>
    <x v="34"/>
    <x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x v="3"/>
    <x v="35"/>
    <x v="35"/>
    <x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x v="1"/>
    <x v="36"/>
    <x v="36"/>
    <x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x v="1"/>
    <x v="37"/>
    <x v="37"/>
    <x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x v="1"/>
    <x v="38"/>
    <x v="38"/>
    <x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x v="3"/>
    <x v="39"/>
    <x v="39"/>
    <x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x v="1"/>
    <x v="40"/>
    <x v="40"/>
    <x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x v="6"/>
    <x v="41"/>
    <x v="41"/>
    <x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x v="1"/>
    <x v="42"/>
    <x v="42"/>
    <x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x v="1"/>
    <x v="43"/>
    <x v="43"/>
    <x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x v="3"/>
    <x v="44"/>
    <x v="44"/>
    <x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x v="1"/>
    <x v="45"/>
    <x v="45"/>
    <x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x v="1"/>
    <x v="46"/>
    <x v="46"/>
    <x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x v="1"/>
    <x v="47"/>
    <x v="47"/>
    <x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x v="1"/>
    <x v="48"/>
    <x v="48"/>
    <x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x v="1"/>
    <x v="49"/>
    <x v="49"/>
    <x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x v="6"/>
    <x v="50"/>
    <x v="50"/>
    <x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x v="4"/>
    <x v="51"/>
    <x v="51"/>
    <x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x v="1"/>
    <x v="52"/>
    <x v="52"/>
    <x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x v="1"/>
    <x v="53"/>
    <x v="53"/>
    <x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x v="1"/>
    <x v="54"/>
    <x v="54"/>
    <x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x v="1"/>
    <x v="55"/>
    <x v="55"/>
    <x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x v="1"/>
    <x v="56"/>
    <x v="56"/>
    <x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x v="1"/>
    <x v="57"/>
    <x v="57"/>
    <x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x v="1"/>
    <x v="58"/>
    <x v="58"/>
    <x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x v="1"/>
    <x v="59"/>
    <x v="59"/>
    <x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x v="0"/>
    <x v="60"/>
    <x v="60"/>
    <x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x v="0"/>
    <x v="61"/>
    <x v="61"/>
    <x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x v="1"/>
    <x v="62"/>
    <x v="62"/>
    <x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x v="1"/>
    <x v="63"/>
    <x v="63"/>
    <x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x v="1"/>
    <x v="64"/>
    <x v="64"/>
    <x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x v="1"/>
    <x v="65"/>
    <x v="65"/>
    <x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x v="1"/>
    <x v="66"/>
    <x v="66"/>
    <x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x v="4"/>
    <x v="67"/>
    <x v="67"/>
    <x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x v="6"/>
    <x v="68"/>
    <x v="68"/>
    <x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x v="1"/>
    <x v="69"/>
    <x v="69"/>
    <x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x v="6"/>
    <x v="70"/>
    <x v="70"/>
    <x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x v="1"/>
    <x v="71"/>
    <x v="49"/>
    <x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x v="1"/>
    <x v="72"/>
    <x v="71"/>
    <x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x v="1"/>
    <x v="73"/>
    <x v="72"/>
    <x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x v="4"/>
    <x v="74"/>
    <x v="73"/>
    <x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x v="1"/>
    <x v="75"/>
    <x v="74"/>
    <x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x v="1"/>
    <x v="76"/>
    <x v="75"/>
    <x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x v="1"/>
    <x v="77"/>
    <x v="76"/>
    <x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x v="1"/>
    <x v="78"/>
    <x v="77"/>
    <x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x v="1"/>
    <x v="79"/>
    <x v="78"/>
    <x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x v="1"/>
    <x v="80"/>
    <x v="79"/>
    <x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x v="1"/>
    <x v="81"/>
    <x v="80"/>
    <x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x v="4"/>
    <x v="82"/>
    <x v="4"/>
    <x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x v="1"/>
    <x v="83"/>
    <x v="81"/>
    <x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x v="1"/>
    <x v="84"/>
    <x v="82"/>
    <x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x v="2"/>
    <x v="85"/>
    <x v="83"/>
    <x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x v="1"/>
    <x v="86"/>
    <x v="84"/>
    <x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x v="2"/>
    <x v="87"/>
    <x v="85"/>
    <x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x v="1"/>
    <x v="88"/>
    <x v="86"/>
    <x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x v="1"/>
    <x v="89"/>
    <x v="87"/>
    <x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x v="1"/>
    <x v="90"/>
    <x v="88"/>
    <x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x v="6"/>
    <x v="91"/>
    <x v="89"/>
    <x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x v="5"/>
    <x v="92"/>
    <x v="40"/>
    <x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x v="1"/>
    <x v="93"/>
    <x v="90"/>
    <x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x v="4"/>
    <x v="94"/>
    <x v="91"/>
    <x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x v="1"/>
    <x v="95"/>
    <x v="92"/>
    <x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x v="1"/>
    <x v="96"/>
    <x v="36"/>
    <x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x v="1"/>
    <x v="48"/>
    <x v="93"/>
    <x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x v="2"/>
    <x v="97"/>
    <x v="94"/>
    <x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x v="1"/>
    <x v="98"/>
    <x v="95"/>
    <x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x v="1"/>
    <x v="99"/>
    <x v="96"/>
    <x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x v="1"/>
    <x v="100"/>
    <x v="97"/>
    <x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x v="1"/>
    <x v="101"/>
    <x v="98"/>
    <x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x v="6"/>
    <x v="102"/>
    <x v="99"/>
    <x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x v="1"/>
    <x v="103"/>
    <x v="100"/>
    <x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x v="1"/>
    <x v="104"/>
    <x v="101"/>
    <x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x v="1"/>
    <x v="105"/>
    <x v="102"/>
    <x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x v="1"/>
    <x v="106"/>
    <x v="103"/>
    <x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x v="1"/>
    <x v="107"/>
    <x v="104"/>
    <x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x v="1"/>
    <x v="108"/>
    <x v="105"/>
    <x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x v="1"/>
    <x v="109"/>
    <x v="106"/>
    <x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x v="1"/>
    <x v="110"/>
    <x v="107"/>
    <x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x v="2"/>
    <x v="111"/>
    <x v="108"/>
    <x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x v="1"/>
    <x v="112"/>
    <x v="109"/>
    <x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x v="1"/>
    <x v="113"/>
    <x v="110"/>
    <x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x v="6"/>
    <x v="114"/>
    <x v="111"/>
    <x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x v="1"/>
    <x v="115"/>
    <x v="112"/>
    <x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x v="1"/>
    <x v="116"/>
    <x v="113"/>
    <x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x v="1"/>
    <x v="117"/>
    <x v="114"/>
    <x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x v="1"/>
    <x v="118"/>
    <x v="115"/>
    <x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x v="1"/>
    <x v="119"/>
    <x v="116"/>
    <x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x v="1"/>
    <x v="33"/>
    <x v="117"/>
    <x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x v="1"/>
    <x v="120"/>
    <x v="95"/>
    <x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x v="0"/>
    <x v="121"/>
    <x v="118"/>
    <x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x v="6"/>
    <x v="122"/>
    <x v="119"/>
    <x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x v="1"/>
    <x v="123"/>
    <x v="120"/>
    <x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x v="1"/>
    <x v="124"/>
    <x v="121"/>
    <x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x v="0"/>
    <x v="125"/>
    <x v="122"/>
    <x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x v="1"/>
    <x v="126"/>
    <x v="123"/>
    <x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x v="2"/>
    <x v="127"/>
    <x v="97"/>
    <x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x v="3"/>
    <x v="128"/>
    <x v="124"/>
    <x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x v="4"/>
    <x v="129"/>
    <x v="125"/>
    <x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x v="1"/>
    <x v="130"/>
    <x v="126"/>
    <x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x v="1"/>
    <x v="131"/>
    <x v="127"/>
    <x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x v="5"/>
    <x v="132"/>
    <x v="128"/>
    <x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x v="1"/>
    <x v="133"/>
    <x v="129"/>
    <x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x v="1"/>
    <x v="134"/>
    <x v="130"/>
    <x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x v="1"/>
    <x v="135"/>
    <x v="131"/>
    <x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x v="1"/>
    <x v="136"/>
    <x v="132"/>
    <x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x v="1"/>
    <x v="137"/>
    <x v="133"/>
    <x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x v="1"/>
    <x v="138"/>
    <x v="134"/>
    <x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x v="1"/>
    <x v="139"/>
    <x v="135"/>
    <x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x v="1"/>
    <x v="107"/>
    <x v="136"/>
    <x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x v="1"/>
    <x v="140"/>
    <x v="137"/>
    <x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x v="1"/>
    <x v="141"/>
    <x v="138"/>
    <x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x v="5"/>
    <x v="142"/>
    <x v="139"/>
    <x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x v="1"/>
    <x v="143"/>
    <x v="140"/>
    <x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x v="1"/>
    <x v="144"/>
    <x v="141"/>
    <x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x v="1"/>
    <x v="145"/>
    <x v="142"/>
    <x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x v="1"/>
    <x v="146"/>
    <x v="143"/>
    <x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x v="1"/>
    <x v="147"/>
    <x v="144"/>
    <x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x v="1"/>
    <x v="148"/>
    <x v="145"/>
    <x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x v="1"/>
    <x v="149"/>
    <x v="146"/>
    <x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x v="1"/>
    <x v="150"/>
    <x v="147"/>
    <x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x v="1"/>
    <x v="151"/>
    <x v="148"/>
    <x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x v="1"/>
    <x v="152"/>
    <x v="149"/>
    <x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x v="2"/>
    <x v="153"/>
    <x v="150"/>
    <x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x v="2"/>
    <x v="154"/>
    <x v="151"/>
    <x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x v="1"/>
    <x v="155"/>
    <x v="152"/>
    <x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x v="1"/>
    <x v="156"/>
    <x v="153"/>
    <x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x v="1"/>
    <x v="157"/>
    <x v="154"/>
    <x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x v="1"/>
    <x v="158"/>
    <x v="155"/>
    <x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x v="5"/>
    <x v="159"/>
    <x v="156"/>
    <x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x v="1"/>
    <x v="160"/>
    <x v="157"/>
    <x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x v="1"/>
    <x v="161"/>
    <x v="158"/>
    <x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x v="1"/>
    <x v="162"/>
    <x v="159"/>
    <x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x v="1"/>
    <x v="163"/>
    <x v="160"/>
    <x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x v="2"/>
    <x v="164"/>
    <x v="161"/>
    <x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x v="3"/>
    <x v="165"/>
    <x v="162"/>
    <x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x v="1"/>
    <x v="166"/>
    <x v="163"/>
    <x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x v="1"/>
    <x v="167"/>
    <x v="164"/>
    <x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x v="1"/>
    <x v="168"/>
    <x v="165"/>
    <x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x v="1"/>
    <x v="169"/>
    <x v="166"/>
    <x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x v="1"/>
    <x v="170"/>
    <x v="167"/>
    <x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x v="1"/>
    <x v="171"/>
    <x v="168"/>
    <x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x v="1"/>
    <x v="172"/>
    <x v="169"/>
    <x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x v="1"/>
    <x v="173"/>
    <x v="170"/>
    <x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x v="1"/>
    <x v="174"/>
    <x v="171"/>
    <x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x v="1"/>
    <x v="175"/>
    <x v="172"/>
    <x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x v="0"/>
    <x v="176"/>
    <x v="173"/>
    <x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x v="2"/>
    <x v="177"/>
    <x v="174"/>
    <x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x v="1"/>
    <x v="178"/>
    <x v="175"/>
    <x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x v="3"/>
    <x v="179"/>
    <x v="176"/>
    <x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x v="0"/>
    <x v="180"/>
    <x v="177"/>
    <x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x v="1"/>
    <x v="181"/>
    <x v="178"/>
    <x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x v="1"/>
    <x v="182"/>
    <x v="179"/>
    <x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x v="1"/>
    <x v="183"/>
    <x v="180"/>
    <x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x v="0"/>
    <x v="184"/>
    <x v="181"/>
    <x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x v="6"/>
    <x v="185"/>
    <x v="182"/>
    <x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x v="1"/>
    <x v="186"/>
    <x v="183"/>
    <x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x v="1"/>
    <x v="187"/>
    <x v="184"/>
    <x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x v="6"/>
    <x v="188"/>
    <x v="185"/>
    <x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x v="1"/>
    <x v="189"/>
    <x v="186"/>
    <x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x v="1"/>
    <x v="190"/>
    <x v="187"/>
    <x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x v="1"/>
    <x v="191"/>
    <x v="188"/>
    <x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x v="1"/>
    <x v="192"/>
    <x v="189"/>
    <x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x v="3"/>
    <x v="173"/>
    <x v="190"/>
    <x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x v="1"/>
    <x v="193"/>
    <x v="191"/>
    <x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x v="1"/>
    <x v="194"/>
    <x v="192"/>
    <x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x v="1"/>
    <x v="195"/>
    <x v="193"/>
    <x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x v="0"/>
    <x v="152"/>
    <x v="194"/>
    <x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x v="1"/>
    <x v="196"/>
    <x v="195"/>
    <x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x v="1"/>
    <x v="197"/>
    <x v="196"/>
    <x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x v="2"/>
    <x v="198"/>
    <x v="197"/>
    <x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x v="1"/>
    <x v="199"/>
    <x v="198"/>
    <x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x v="1"/>
    <x v="200"/>
    <x v="199"/>
    <x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x v="1"/>
    <x v="201"/>
    <x v="200"/>
    <x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x v="1"/>
    <x v="202"/>
    <x v="201"/>
    <x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x v="1"/>
    <x v="203"/>
    <x v="202"/>
    <x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x v="2"/>
    <x v="204"/>
    <x v="203"/>
    <x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x v="3"/>
    <x v="205"/>
    <x v="204"/>
    <x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x v="1"/>
    <x v="206"/>
    <x v="205"/>
    <x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x v="1"/>
    <x v="207"/>
    <x v="206"/>
    <x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x v="1"/>
    <x v="208"/>
    <x v="207"/>
    <x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x v="1"/>
    <x v="209"/>
    <x v="208"/>
    <x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x v="1"/>
    <x v="210"/>
    <x v="209"/>
    <x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x v="1"/>
    <x v="211"/>
    <x v="210"/>
    <x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x v="1"/>
    <x v="212"/>
    <x v="211"/>
    <x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x v="4"/>
    <x v="213"/>
    <x v="212"/>
    <x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x v="1"/>
    <x v="214"/>
    <x v="213"/>
    <x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x v="1"/>
    <x v="215"/>
    <x v="214"/>
    <x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x v="1"/>
    <x v="216"/>
    <x v="215"/>
    <x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x v="1"/>
    <x v="217"/>
    <x v="216"/>
    <x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x v="1"/>
    <x v="218"/>
    <x v="217"/>
    <x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x v="1"/>
    <x v="219"/>
    <x v="218"/>
    <x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x v="1"/>
    <x v="220"/>
    <x v="219"/>
    <x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x v="1"/>
    <x v="221"/>
    <x v="122"/>
    <x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x v="1"/>
    <x v="222"/>
    <x v="220"/>
    <x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x v="1"/>
    <x v="172"/>
    <x v="221"/>
    <x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x v="1"/>
    <x v="223"/>
    <x v="222"/>
    <x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x v="1"/>
    <x v="224"/>
    <x v="223"/>
    <x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x v="1"/>
    <x v="225"/>
    <x v="224"/>
    <x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x v="1"/>
    <x v="226"/>
    <x v="225"/>
    <x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x v="1"/>
    <x v="227"/>
    <x v="226"/>
    <x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x v="6"/>
    <x v="228"/>
    <x v="227"/>
    <x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x v="1"/>
    <x v="229"/>
    <x v="228"/>
    <x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x v="2"/>
    <x v="230"/>
    <x v="229"/>
    <x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x v="1"/>
    <x v="231"/>
    <x v="230"/>
    <x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x v="3"/>
    <x v="232"/>
    <x v="231"/>
    <x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x v="1"/>
    <x v="233"/>
    <x v="232"/>
    <x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x v="1"/>
    <x v="194"/>
    <x v="233"/>
    <x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x v="2"/>
    <x v="234"/>
    <x v="234"/>
    <x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x v="1"/>
    <x v="235"/>
    <x v="235"/>
    <x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x v="1"/>
    <x v="236"/>
    <x v="236"/>
    <x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x v="1"/>
    <x v="237"/>
    <x v="237"/>
    <x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x v="1"/>
    <x v="238"/>
    <x v="238"/>
    <x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x v="1"/>
    <x v="239"/>
    <x v="239"/>
    <x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x v="1"/>
    <x v="240"/>
    <x v="240"/>
    <x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x v="2"/>
    <x v="241"/>
    <x v="241"/>
    <x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x v="1"/>
    <x v="242"/>
    <x v="242"/>
    <x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x v="1"/>
    <x v="67"/>
    <x v="243"/>
    <x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x v="1"/>
    <x v="243"/>
    <x v="244"/>
    <x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x v="1"/>
    <x v="244"/>
    <x v="245"/>
    <x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x v="0"/>
    <x v="245"/>
    <x v="246"/>
    <x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x v="1"/>
    <x v="246"/>
    <x v="247"/>
    <x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x v="1"/>
    <x v="247"/>
    <x v="248"/>
    <x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x v="4"/>
    <x v="248"/>
    <x v="249"/>
    <x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x v="1"/>
    <x v="249"/>
    <x v="250"/>
    <x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x v="1"/>
    <x v="250"/>
    <x v="251"/>
    <x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x v="1"/>
    <x v="251"/>
    <x v="252"/>
    <x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x v="1"/>
    <x v="136"/>
    <x v="253"/>
    <x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x v="1"/>
    <x v="252"/>
    <x v="254"/>
    <x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x v="1"/>
    <x v="253"/>
    <x v="255"/>
    <x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x v="1"/>
    <x v="254"/>
    <x v="256"/>
    <x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x v="1"/>
    <x v="255"/>
    <x v="257"/>
    <x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x v="1"/>
    <x v="256"/>
    <x v="258"/>
    <x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x v="6"/>
    <x v="257"/>
    <x v="259"/>
    <x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x v="2"/>
    <x v="258"/>
    <x v="260"/>
    <x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x v="1"/>
    <x v="259"/>
    <x v="261"/>
    <x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x v="1"/>
    <x v="260"/>
    <x v="262"/>
    <x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x v="1"/>
    <x v="261"/>
    <x v="263"/>
    <x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x v="1"/>
    <x v="262"/>
    <x v="264"/>
    <x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x v="1"/>
    <x v="263"/>
    <x v="265"/>
    <x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x v="0"/>
    <x v="264"/>
    <x v="266"/>
    <x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x v="1"/>
    <x v="265"/>
    <x v="267"/>
    <x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x v="1"/>
    <x v="266"/>
    <x v="153"/>
    <x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x v="1"/>
    <x v="267"/>
    <x v="268"/>
    <x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x v="1"/>
    <x v="268"/>
    <x v="269"/>
    <x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x v="1"/>
    <x v="269"/>
    <x v="270"/>
    <x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x v="1"/>
    <x v="270"/>
    <x v="271"/>
    <x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x v="1"/>
    <x v="271"/>
    <x v="272"/>
    <x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x v="1"/>
    <x v="272"/>
    <x v="273"/>
    <x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x v="1"/>
    <x v="73"/>
    <x v="274"/>
    <x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x v="3"/>
    <x v="273"/>
    <x v="148"/>
    <x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x v="1"/>
    <x v="274"/>
    <x v="275"/>
    <x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x v="1"/>
    <x v="275"/>
    <x v="276"/>
    <x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x v="1"/>
    <x v="276"/>
    <x v="72"/>
    <x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x v="1"/>
    <x v="277"/>
    <x v="277"/>
    <x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x v="3"/>
    <x v="278"/>
    <x v="278"/>
    <x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x v="0"/>
    <x v="279"/>
    <x v="71"/>
    <x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x v="1"/>
    <x v="280"/>
    <x v="279"/>
    <x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x v="1"/>
    <x v="281"/>
    <x v="280"/>
    <x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x v="1"/>
    <x v="282"/>
    <x v="281"/>
    <x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x v="6"/>
    <x v="283"/>
    <x v="282"/>
    <x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x v="1"/>
    <x v="284"/>
    <x v="283"/>
    <x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x v="5"/>
    <x v="285"/>
    <x v="284"/>
    <x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x v="2"/>
    <x v="286"/>
    <x v="285"/>
    <x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x v="2"/>
    <x v="287"/>
    <x v="286"/>
    <x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x v="1"/>
    <x v="288"/>
    <x v="287"/>
    <x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x v="1"/>
    <x v="289"/>
    <x v="288"/>
    <x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x v="3"/>
    <x v="290"/>
    <x v="289"/>
    <x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x v="1"/>
    <x v="291"/>
    <x v="290"/>
    <x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x v="1"/>
    <x v="292"/>
    <x v="18"/>
    <x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x v="1"/>
    <x v="293"/>
    <x v="291"/>
    <x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x v="1"/>
    <x v="294"/>
    <x v="292"/>
    <x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x v="1"/>
    <x v="295"/>
    <x v="293"/>
    <x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x v="1"/>
    <x v="296"/>
    <x v="294"/>
    <x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x v="3"/>
    <x v="297"/>
    <x v="295"/>
    <x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x v="1"/>
    <x v="298"/>
    <x v="296"/>
    <x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x v="1"/>
    <x v="299"/>
    <x v="297"/>
    <x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x v="1"/>
    <x v="300"/>
    <x v="298"/>
    <x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x v="1"/>
    <x v="247"/>
    <x v="299"/>
    <x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x v="1"/>
    <x v="244"/>
    <x v="300"/>
    <x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x v="1"/>
    <x v="301"/>
    <x v="301"/>
    <x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x v="1"/>
    <x v="188"/>
    <x v="162"/>
    <x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x v="1"/>
    <x v="302"/>
    <x v="302"/>
    <x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x v="6"/>
    <x v="303"/>
    <x v="303"/>
    <x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x v="1"/>
    <x v="304"/>
    <x v="304"/>
    <x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x v="1"/>
    <x v="305"/>
    <x v="305"/>
    <x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x v="1"/>
    <x v="306"/>
    <x v="306"/>
    <x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x v="1"/>
    <x v="307"/>
    <x v="307"/>
    <x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x v="1"/>
    <x v="308"/>
    <x v="308"/>
    <x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x v="1"/>
    <x v="309"/>
    <x v="309"/>
    <x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x v="4"/>
    <x v="310"/>
    <x v="310"/>
    <x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x v="1"/>
    <x v="311"/>
    <x v="311"/>
    <x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x v="1"/>
    <x v="79"/>
    <x v="312"/>
    <x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x v="1"/>
    <x v="312"/>
    <x v="313"/>
    <x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x v="1"/>
    <x v="313"/>
    <x v="314"/>
    <x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x v="1"/>
    <x v="314"/>
    <x v="315"/>
    <x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x v="1"/>
    <x v="315"/>
    <x v="316"/>
    <x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x v="4"/>
    <x v="316"/>
    <x v="317"/>
    <x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x v="1"/>
    <x v="317"/>
    <x v="318"/>
    <x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x v="1"/>
    <x v="318"/>
    <x v="319"/>
    <x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x v="1"/>
    <x v="319"/>
    <x v="320"/>
    <x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x v="1"/>
    <x v="32"/>
    <x v="321"/>
    <x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x v="1"/>
    <x v="320"/>
    <x v="322"/>
    <x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x v="1"/>
    <x v="321"/>
    <x v="323"/>
    <x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x v="1"/>
    <x v="322"/>
    <x v="324"/>
    <x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x v="1"/>
    <x v="323"/>
    <x v="325"/>
    <x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x v="0"/>
    <x v="324"/>
    <x v="326"/>
    <x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x v="1"/>
    <x v="325"/>
    <x v="327"/>
    <x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x v="1"/>
    <x v="326"/>
    <x v="328"/>
    <x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x v="1"/>
    <x v="327"/>
    <x v="329"/>
    <x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x v="1"/>
    <x v="328"/>
    <x v="151"/>
    <x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x v="1"/>
    <x v="329"/>
    <x v="330"/>
    <x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x v="4"/>
    <x v="330"/>
    <x v="331"/>
    <x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x v="1"/>
    <x v="331"/>
    <x v="332"/>
    <x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x v="1"/>
    <x v="332"/>
    <x v="333"/>
    <x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x v="1"/>
    <x v="333"/>
    <x v="334"/>
    <x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x v="1"/>
    <x v="296"/>
    <x v="335"/>
    <x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x v="1"/>
    <x v="334"/>
    <x v="336"/>
    <x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x v="1"/>
    <x v="335"/>
    <x v="337"/>
    <x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x v="0"/>
    <x v="336"/>
    <x v="338"/>
    <x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x v="1"/>
    <x v="337"/>
    <x v="339"/>
    <x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x v="3"/>
    <x v="338"/>
    <x v="340"/>
    <x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x v="1"/>
    <x v="339"/>
    <x v="341"/>
    <x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x v="6"/>
    <x v="340"/>
    <x v="342"/>
    <x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x v="1"/>
    <x v="341"/>
    <x v="343"/>
    <x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x v="0"/>
    <x v="342"/>
    <x v="344"/>
    <x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x v="1"/>
    <x v="343"/>
    <x v="127"/>
    <x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x v="4"/>
    <x v="344"/>
    <x v="345"/>
    <x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x v="1"/>
    <x v="345"/>
    <x v="346"/>
    <x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x v="1"/>
    <x v="65"/>
    <x v="347"/>
    <x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x v="1"/>
    <x v="346"/>
    <x v="348"/>
    <x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x v="1"/>
    <x v="347"/>
    <x v="349"/>
    <x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x v="2"/>
    <x v="348"/>
    <x v="350"/>
    <x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x v="1"/>
    <x v="349"/>
    <x v="351"/>
    <x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x v="1"/>
    <x v="350"/>
    <x v="33"/>
    <x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x v="4"/>
    <x v="351"/>
    <x v="352"/>
    <x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x v="1"/>
    <x v="352"/>
    <x v="353"/>
    <x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x v="1"/>
    <x v="353"/>
    <x v="354"/>
    <x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x v="1"/>
    <x v="354"/>
    <x v="355"/>
    <x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x v="1"/>
    <x v="355"/>
    <x v="356"/>
    <x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x v="1"/>
    <x v="356"/>
    <x v="357"/>
    <x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x v="1"/>
    <x v="357"/>
    <x v="358"/>
    <x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x v="1"/>
    <x v="358"/>
    <x v="359"/>
    <x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x v="1"/>
    <x v="359"/>
    <x v="360"/>
    <x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x v="1"/>
    <x v="12"/>
    <x v="361"/>
    <x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x v="1"/>
    <x v="360"/>
    <x v="362"/>
    <x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x v="4"/>
    <x v="361"/>
    <x v="363"/>
    <x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x v="1"/>
    <x v="362"/>
    <x v="364"/>
    <x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x v="1"/>
    <x v="363"/>
    <x v="365"/>
    <x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x v="1"/>
    <x v="364"/>
    <x v="366"/>
    <x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x v="1"/>
    <x v="210"/>
    <x v="285"/>
    <x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x v="1"/>
    <x v="365"/>
    <x v="367"/>
    <x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x v="1"/>
    <x v="366"/>
    <x v="368"/>
    <x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x v="1"/>
    <x v="367"/>
    <x v="369"/>
    <x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x v="1"/>
    <x v="368"/>
    <x v="370"/>
    <x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x v="5"/>
    <x v="369"/>
    <x v="371"/>
    <x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x v="1"/>
    <x v="370"/>
    <x v="372"/>
    <x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x v="1"/>
    <x v="371"/>
    <x v="373"/>
    <x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x v="1"/>
    <x v="287"/>
    <x v="374"/>
    <x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x v="1"/>
    <x v="372"/>
    <x v="375"/>
    <x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x v="0"/>
    <x v="373"/>
    <x v="376"/>
    <x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x v="1"/>
    <x v="374"/>
    <x v="377"/>
    <x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x v="1"/>
    <x v="375"/>
    <x v="378"/>
    <x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x v="2"/>
    <x v="376"/>
    <x v="379"/>
    <x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x v="1"/>
    <x v="377"/>
    <x v="380"/>
    <x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x v="6"/>
    <x v="378"/>
    <x v="103"/>
    <x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x v="1"/>
    <x v="379"/>
    <x v="381"/>
    <x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x v="1"/>
    <x v="380"/>
    <x v="382"/>
    <x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x v="1"/>
    <x v="381"/>
    <x v="383"/>
    <x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x v="1"/>
    <x v="382"/>
    <x v="384"/>
    <x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x v="0"/>
    <x v="125"/>
    <x v="385"/>
    <x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x v="1"/>
    <x v="383"/>
    <x v="386"/>
    <x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x v="1"/>
    <x v="384"/>
    <x v="387"/>
    <x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x v="1"/>
    <x v="385"/>
    <x v="388"/>
    <x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x v="3"/>
    <x v="386"/>
    <x v="389"/>
    <x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x v="0"/>
    <x v="387"/>
    <x v="390"/>
    <x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x v="1"/>
    <x v="388"/>
    <x v="391"/>
    <x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x v="1"/>
    <x v="277"/>
    <x v="277"/>
    <x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x v="1"/>
    <x v="389"/>
    <x v="392"/>
    <x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x v="1"/>
    <x v="390"/>
    <x v="393"/>
    <x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x v="1"/>
    <x v="391"/>
    <x v="394"/>
    <x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x v="1"/>
    <x v="392"/>
    <x v="395"/>
    <x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x v="1"/>
    <x v="393"/>
    <x v="396"/>
    <x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x v="1"/>
    <x v="394"/>
    <x v="397"/>
    <x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x v="1"/>
    <x v="395"/>
    <x v="398"/>
    <x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x v="0"/>
    <x v="396"/>
    <x v="399"/>
    <x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x v="1"/>
    <x v="397"/>
    <x v="348"/>
    <x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x v="1"/>
    <x v="398"/>
    <x v="400"/>
    <x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x v="1"/>
    <x v="399"/>
    <x v="401"/>
    <x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x v="1"/>
    <x v="400"/>
    <x v="402"/>
    <x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x v="1"/>
    <x v="116"/>
    <x v="403"/>
    <x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x v="1"/>
    <x v="401"/>
    <x v="404"/>
    <x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x v="1"/>
    <x v="402"/>
    <x v="405"/>
    <x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x v="1"/>
    <x v="403"/>
    <x v="406"/>
    <x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x v="1"/>
    <x v="404"/>
    <x v="407"/>
    <x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x v="1"/>
    <x v="405"/>
    <x v="408"/>
    <x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x v="1"/>
    <x v="406"/>
    <x v="409"/>
    <x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x v="1"/>
    <x v="407"/>
    <x v="410"/>
    <x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x v="1"/>
    <x v="408"/>
    <x v="312"/>
    <x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x v="1"/>
    <x v="409"/>
    <x v="411"/>
    <x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x v="1"/>
    <x v="410"/>
    <x v="412"/>
    <x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x v="0"/>
    <x v="411"/>
    <x v="413"/>
    <x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x v="6"/>
    <x v="412"/>
    <x v="414"/>
    <x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x v="1"/>
    <x v="413"/>
    <x v="354"/>
    <x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x v="1"/>
    <x v="414"/>
    <x v="415"/>
    <x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x v="1"/>
    <x v="415"/>
    <x v="416"/>
    <x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x v="1"/>
    <x v="416"/>
    <x v="417"/>
    <x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x v="1"/>
    <x v="417"/>
    <x v="418"/>
    <x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x v="1"/>
    <x v="418"/>
    <x v="419"/>
    <x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x v="6"/>
    <x v="419"/>
    <x v="420"/>
    <x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x v="1"/>
    <x v="420"/>
    <x v="421"/>
    <x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x v="1"/>
    <x v="421"/>
    <x v="422"/>
    <x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x v="1"/>
    <x v="422"/>
    <x v="423"/>
    <x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x v="1"/>
    <x v="423"/>
    <x v="424"/>
    <x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x v="4"/>
    <x v="424"/>
    <x v="425"/>
    <x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x v="1"/>
    <x v="425"/>
    <x v="426"/>
    <x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x v="3"/>
    <x v="426"/>
    <x v="427"/>
    <x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x v="0"/>
    <x v="427"/>
    <x v="428"/>
    <x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x v="1"/>
    <x v="428"/>
    <x v="429"/>
    <x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x v="1"/>
    <x v="429"/>
    <x v="430"/>
    <x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x v="1"/>
    <x v="411"/>
    <x v="431"/>
    <x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x v="1"/>
    <x v="430"/>
    <x v="432"/>
    <x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x v="1"/>
    <x v="431"/>
    <x v="433"/>
    <x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x v="1"/>
    <x v="432"/>
    <x v="434"/>
    <x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x v="1"/>
    <x v="433"/>
    <x v="435"/>
    <x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x v="1"/>
    <x v="434"/>
    <x v="436"/>
    <x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x v="1"/>
    <x v="435"/>
    <x v="437"/>
    <x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x v="1"/>
    <x v="8"/>
    <x v="438"/>
    <x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x v="1"/>
    <x v="436"/>
    <x v="439"/>
    <x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x v="1"/>
    <x v="385"/>
    <x v="440"/>
    <x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x v="1"/>
    <x v="437"/>
    <x v="441"/>
    <x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x v="1"/>
    <x v="438"/>
    <x v="442"/>
    <x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x v="1"/>
    <x v="439"/>
    <x v="443"/>
    <x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x v="1"/>
    <x v="440"/>
    <x v="444"/>
    <x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x v="0"/>
    <x v="441"/>
    <x v="445"/>
    <x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x v="1"/>
    <x v="442"/>
    <x v="368"/>
    <x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x v="1"/>
    <x v="443"/>
    <x v="446"/>
    <x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x v="1"/>
    <x v="315"/>
    <x v="447"/>
    <x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x v="4"/>
    <x v="444"/>
    <x v="448"/>
    <x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x v="1"/>
    <x v="445"/>
    <x v="178"/>
    <x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x v="1"/>
    <x v="446"/>
    <x v="449"/>
    <x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x v="1"/>
    <x v="447"/>
    <x v="450"/>
    <x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x v="1"/>
    <x v="448"/>
    <x v="451"/>
    <x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x v="1"/>
    <x v="342"/>
    <x v="452"/>
    <x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x v="1"/>
    <x v="449"/>
    <x v="453"/>
    <x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x v="1"/>
    <x v="450"/>
    <x v="454"/>
    <x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x v="4"/>
    <x v="451"/>
    <x v="455"/>
    <x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x v="1"/>
    <x v="452"/>
    <x v="456"/>
    <x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x v="1"/>
    <x v="453"/>
    <x v="457"/>
    <x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x v="1"/>
    <x v="454"/>
    <x v="458"/>
    <x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x v="1"/>
    <x v="455"/>
    <x v="459"/>
    <x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x v="4"/>
    <x v="456"/>
    <x v="460"/>
    <x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x v="4"/>
    <x v="457"/>
    <x v="461"/>
    <x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x v="4"/>
    <x v="458"/>
    <x v="462"/>
    <x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x v="1"/>
    <x v="459"/>
    <x v="463"/>
    <x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x v="1"/>
    <x v="460"/>
    <x v="464"/>
    <x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x v="6"/>
    <x v="461"/>
    <x v="465"/>
    <x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x v="1"/>
    <x v="462"/>
    <x v="466"/>
    <x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x v="1"/>
    <x v="463"/>
    <x v="467"/>
    <x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x v="1"/>
    <x v="464"/>
    <x v="468"/>
    <x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x v="1"/>
    <x v="465"/>
    <x v="469"/>
    <x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x v="1"/>
    <x v="466"/>
    <x v="470"/>
    <x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x v="3"/>
    <x v="467"/>
    <x v="471"/>
    <x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x v="1"/>
    <x v="468"/>
    <x v="472"/>
    <x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x v="1"/>
    <x v="469"/>
    <x v="473"/>
    <x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x v="3"/>
    <x v="470"/>
    <x v="474"/>
    <x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x v="1"/>
    <x v="471"/>
    <x v="475"/>
    <x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x v="1"/>
    <x v="472"/>
    <x v="380"/>
    <x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x v="1"/>
    <x v="473"/>
    <x v="353"/>
    <x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x v="2"/>
    <x v="474"/>
    <x v="476"/>
    <x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x v="1"/>
    <x v="72"/>
    <x v="477"/>
    <x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x v="6"/>
    <x v="443"/>
    <x v="478"/>
    <x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x v="1"/>
    <x v="475"/>
    <x v="479"/>
    <x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x v="1"/>
    <x v="81"/>
    <x v="480"/>
    <x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x v="1"/>
    <x v="476"/>
    <x v="481"/>
    <x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x v="1"/>
    <x v="192"/>
    <x v="482"/>
    <x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x v="1"/>
    <x v="477"/>
    <x v="483"/>
    <x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x v="2"/>
    <x v="478"/>
    <x v="484"/>
    <x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x v="1"/>
    <x v="479"/>
    <x v="265"/>
    <x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x v="1"/>
    <x v="480"/>
    <x v="485"/>
    <x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x v="1"/>
    <x v="180"/>
    <x v="486"/>
    <x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x v="5"/>
    <x v="481"/>
    <x v="412"/>
    <x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x v="0"/>
    <x v="482"/>
    <x v="487"/>
    <x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x v="1"/>
    <x v="194"/>
    <x v="488"/>
    <x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x v="1"/>
    <x v="483"/>
    <x v="489"/>
    <x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x v="1"/>
    <x v="484"/>
    <x v="442"/>
    <x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x v="1"/>
    <x v="355"/>
    <x v="437"/>
    <x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x v="1"/>
    <x v="485"/>
    <x v="490"/>
    <x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x v="1"/>
    <x v="486"/>
    <x v="491"/>
    <x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x v="1"/>
    <x v="487"/>
    <x v="163"/>
    <x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x v="1"/>
    <x v="488"/>
    <x v="492"/>
    <x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x v="1"/>
    <x v="489"/>
    <x v="493"/>
    <x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x v="1"/>
    <x v="490"/>
    <x v="494"/>
    <x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x v="1"/>
    <x v="312"/>
    <x v="495"/>
    <x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x v="0"/>
    <x v="491"/>
    <x v="496"/>
    <x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x v="4"/>
    <x v="492"/>
    <x v="497"/>
    <x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x v="1"/>
    <x v="493"/>
    <x v="180"/>
    <x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x v="1"/>
    <x v="494"/>
    <x v="498"/>
    <x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x v="5"/>
    <x v="495"/>
    <x v="499"/>
    <x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x v="0"/>
    <x v="496"/>
    <x v="500"/>
    <x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x v="4"/>
    <x v="497"/>
    <x v="50"/>
    <x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x v="1"/>
    <x v="498"/>
    <x v="501"/>
    <x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x v="6"/>
    <x v="499"/>
    <x v="502"/>
    <x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x v="6"/>
    <x v="500"/>
    <x v="52"/>
    <x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x v="3"/>
    <x v="501"/>
    <x v="503"/>
    <x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x v="1"/>
    <x v="502"/>
    <x v="504"/>
    <x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x v="1"/>
    <x v="503"/>
    <x v="505"/>
    <x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x v="1"/>
    <x v="504"/>
    <x v="506"/>
    <x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x v="6"/>
    <x v="505"/>
    <x v="507"/>
    <x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x v="4"/>
    <x v="506"/>
    <x v="508"/>
    <x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x v="1"/>
    <x v="507"/>
    <x v="509"/>
    <x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x v="1"/>
    <x v="508"/>
    <x v="510"/>
    <x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x v="1"/>
    <x v="509"/>
    <x v="511"/>
    <x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x v="1"/>
    <x v="510"/>
    <x v="512"/>
    <x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x v="1"/>
    <x v="511"/>
    <x v="513"/>
    <x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x v="1"/>
    <x v="512"/>
    <x v="514"/>
    <x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x v="1"/>
    <x v="513"/>
    <x v="515"/>
    <x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x v="5"/>
    <x v="514"/>
    <x v="516"/>
    <x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x v="2"/>
    <x v="515"/>
    <x v="517"/>
    <x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x v="1"/>
    <x v="516"/>
    <x v="518"/>
    <x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x v="1"/>
    <x v="517"/>
    <x v="519"/>
    <x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x v="0"/>
    <x v="518"/>
    <x v="520"/>
    <x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x v="3"/>
    <x v="519"/>
    <x v="219"/>
    <x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x v="1"/>
    <x v="520"/>
    <x v="521"/>
    <x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x v="1"/>
    <x v="521"/>
    <x v="522"/>
    <x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x v="1"/>
    <x v="522"/>
    <x v="523"/>
    <x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x v="1"/>
    <x v="523"/>
    <x v="524"/>
    <x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x v="1"/>
    <x v="524"/>
    <x v="348"/>
    <x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x v="5"/>
    <x v="525"/>
    <x v="280"/>
    <x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x v="5"/>
    <x v="188"/>
    <x v="525"/>
    <x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x v="2"/>
    <x v="526"/>
    <x v="526"/>
    <x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x v="1"/>
    <x v="527"/>
    <x v="527"/>
    <x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x v="1"/>
    <x v="528"/>
    <x v="528"/>
    <x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x v="1"/>
    <x v="522"/>
    <x v="529"/>
    <x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x v="1"/>
    <x v="529"/>
    <x v="360"/>
    <x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x v="1"/>
    <x v="530"/>
    <x v="254"/>
    <x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x v="6"/>
    <x v="531"/>
    <x v="530"/>
    <x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x v="1"/>
    <x v="515"/>
    <x v="531"/>
    <x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x v="6"/>
    <x v="532"/>
    <x v="532"/>
    <x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x v="1"/>
    <x v="533"/>
    <x v="533"/>
    <x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x v="1"/>
    <x v="409"/>
    <x v="534"/>
    <x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x v="1"/>
    <x v="534"/>
    <x v="535"/>
    <x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x v="1"/>
    <x v="53"/>
    <x v="536"/>
    <x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x v="1"/>
    <x v="535"/>
    <x v="537"/>
    <x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x v="1"/>
    <x v="536"/>
    <x v="538"/>
    <x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x v="1"/>
    <x v="537"/>
    <x v="539"/>
    <x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x v="1"/>
    <x v="538"/>
    <x v="540"/>
    <x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x v="1"/>
    <x v="539"/>
    <x v="541"/>
    <x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x v="1"/>
    <x v="540"/>
    <x v="542"/>
    <x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x v="1"/>
    <x v="505"/>
    <x v="543"/>
    <x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x v="1"/>
    <x v="541"/>
    <x v="544"/>
    <x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x v="1"/>
    <x v="542"/>
    <x v="545"/>
    <x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x v="1"/>
    <x v="543"/>
    <x v="546"/>
    <x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x v="1"/>
    <x v="544"/>
    <x v="547"/>
    <x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x v="0"/>
    <x v="35"/>
    <x v="548"/>
    <x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x v="4"/>
    <x v="152"/>
    <x v="298"/>
    <x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x v="1"/>
    <x v="545"/>
    <x v="549"/>
    <x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x v="2"/>
    <x v="546"/>
    <x v="550"/>
    <x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x v="1"/>
    <x v="547"/>
    <x v="551"/>
    <x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x v="1"/>
    <x v="548"/>
    <x v="552"/>
    <x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x v="1"/>
    <x v="549"/>
    <x v="238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x v="1"/>
    <x v="550"/>
    <x v="553"/>
    <x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x v="1"/>
    <x v="551"/>
    <x v="554"/>
    <x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x v="1"/>
    <x v="552"/>
    <x v="496"/>
    <x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x v="1"/>
    <x v="462"/>
    <x v="555"/>
    <x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x v="6"/>
    <x v="553"/>
    <x v="556"/>
    <x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x v="3"/>
    <x v="554"/>
    <x v="557"/>
    <x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x v="4"/>
    <x v="555"/>
    <x v="558"/>
    <x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x v="1"/>
    <x v="548"/>
    <x v="559"/>
    <x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x v="1"/>
    <x v="62"/>
    <x v="560"/>
    <x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x v="1"/>
    <x v="556"/>
    <x v="561"/>
    <x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x v="1"/>
    <x v="557"/>
    <x v="562"/>
    <x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x v="1"/>
    <x v="27"/>
    <x v="563"/>
    <x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x v="4"/>
    <x v="558"/>
    <x v="529"/>
    <x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x v="1"/>
    <x v="559"/>
    <x v="564"/>
    <x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x v="1"/>
    <x v="426"/>
    <x v="565"/>
    <x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x v="1"/>
    <x v="560"/>
    <x v="566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x v="1"/>
    <x v="561"/>
    <x v="567"/>
    <x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x v="1"/>
    <x v="562"/>
    <x v="568"/>
    <x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x v="1"/>
    <x v="563"/>
    <x v="569"/>
    <x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x v="0"/>
    <x v="564"/>
    <x v="570"/>
    <x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x v="1"/>
    <x v="565"/>
    <x v="571"/>
    <x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x v="6"/>
    <x v="566"/>
    <x v="572"/>
    <x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x v="4"/>
    <x v="567"/>
    <x v="573"/>
    <x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x v="1"/>
    <x v="568"/>
    <x v="471"/>
    <x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x v="1"/>
    <x v="569"/>
    <x v="574"/>
    <x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x v="1"/>
    <x v="570"/>
    <x v="575"/>
    <x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x v="2"/>
    <x v="571"/>
    <x v="576"/>
    <x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x v="1"/>
    <x v="572"/>
    <x v="577"/>
    <x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x v="1"/>
    <x v="573"/>
    <x v="578"/>
    <x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x v="4"/>
    <x v="574"/>
    <x v="477"/>
    <x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x v="1"/>
    <x v="511"/>
    <x v="579"/>
    <x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x v="1"/>
    <x v="575"/>
    <x v="580"/>
    <x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x v="1"/>
    <x v="576"/>
    <x v="581"/>
    <x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x v="4"/>
    <x v="577"/>
    <x v="582"/>
    <x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x v="1"/>
    <x v="578"/>
    <x v="581"/>
    <x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x v="1"/>
    <x v="579"/>
    <x v="583"/>
    <x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x v="1"/>
    <x v="580"/>
    <x v="584"/>
    <x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x v="1"/>
    <x v="581"/>
    <x v="585"/>
    <x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x v="1"/>
    <x v="582"/>
    <x v="586"/>
    <x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x v="1"/>
    <x v="336"/>
    <x v="587"/>
    <x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x v="1"/>
    <x v="583"/>
    <x v="588"/>
    <x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x v="1"/>
    <x v="584"/>
    <x v="589"/>
    <x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x v="3"/>
    <x v="585"/>
    <x v="590"/>
    <x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x v="1"/>
    <x v="586"/>
    <x v="591"/>
    <x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x v="1"/>
    <x v="587"/>
    <x v="592"/>
    <x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x v="1"/>
    <x v="588"/>
    <x v="593"/>
    <x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x v="1"/>
    <x v="589"/>
    <x v="510"/>
    <x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x v="5"/>
    <x v="590"/>
    <x v="594"/>
    <x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x v="0"/>
    <x v="591"/>
    <x v="595"/>
    <x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x v="1"/>
    <x v="592"/>
    <x v="596"/>
    <x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x v="0"/>
    <x v="593"/>
    <x v="597"/>
    <x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x v="1"/>
    <x v="594"/>
    <x v="598"/>
    <x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x v="1"/>
    <x v="595"/>
    <x v="599"/>
    <x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x v="1"/>
    <x v="596"/>
    <x v="600"/>
    <x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x v="1"/>
    <x v="597"/>
    <x v="601"/>
    <x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x v="5"/>
    <x v="598"/>
    <x v="602"/>
    <x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x v="1"/>
    <x v="599"/>
    <x v="603"/>
    <x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x v="6"/>
    <x v="600"/>
    <x v="604"/>
    <x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x v="1"/>
    <x v="601"/>
    <x v="292"/>
    <x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x v="1"/>
    <x v="602"/>
    <x v="605"/>
    <x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x v="1"/>
    <x v="335"/>
    <x v="606"/>
    <x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x v="1"/>
    <x v="603"/>
    <x v="607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x v="2"/>
    <x v="604"/>
    <x v="608"/>
    <x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x v="1"/>
    <x v="605"/>
    <x v="609"/>
    <x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x v="1"/>
    <x v="606"/>
    <x v="610"/>
    <x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x v="4"/>
    <x v="65"/>
    <x v="611"/>
    <x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x v="1"/>
    <x v="607"/>
    <x v="612"/>
    <x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x v="3"/>
    <x v="608"/>
    <x v="613"/>
    <x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x v="1"/>
    <x v="609"/>
    <x v="614"/>
    <x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x v="1"/>
    <x v="610"/>
    <x v="615"/>
    <x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x v="1"/>
    <x v="541"/>
    <x v="616"/>
    <x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x v="1"/>
    <x v="611"/>
    <x v="453"/>
    <x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x v="1"/>
    <x v="612"/>
    <x v="617"/>
    <x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x v="1"/>
    <x v="613"/>
    <x v="618"/>
    <x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x v="1"/>
    <x v="614"/>
    <x v="619"/>
    <x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x v="6"/>
    <x v="615"/>
    <x v="620"/>
    <x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x v="1"/>
    <x v="90"/>
    <x v="621"/>
    <x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x v="1"/>
    <x v="616"/>
    <x v="622"/>
    <x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x v="2"/>
    <x v="617"/>
    <x v="623"/>
    <x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x v="6"/>
    <x v="618"/>
    <x v="624"/>
    <x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x v="1"/>
    <x v="619"/>
    <x v="625"/>
    <x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x v="1"/>
    <x v="620"/>
    <x v="626"/>
    <x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x v="1"/>
    <x v="621"/>
    <x v="627"/>
    <x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x v="1"/>
    <x v="622"/>
    <x v="491"/>
    <x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x v="1"/>
    <x v="35"/>
    <x v="628"/>
    <x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x v="1"/>
    <x v="623"/>
    <x v="629"/>
    <x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x v="1"/>
    <x v="624"/>
    <x v="630"/>
    <x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x v="1"/>
    <x v="625"/>
    <x v="631"/>
    <x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x v="1"/>
    <x v="626"/>
    <x v="632"/>
    <x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x v="1"/>
    <x v="627"/>
    <x v="633"/>
    <x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x v="0"/>
    <x v="628"/>
    <x v="634"/>
    <x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x v="0"/>
    <x v="629"/>
    <x v="415"/>
    <x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x v="1"/>
    <x v="630"/>
    <x v="635"/>
    <x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x v="1"/>
    <x v="631"/>
    <x v="607"/>
    <x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x v="1"/>
    <x v="632"/>
    <x v="636"/>
    <x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x v="1"/>
    <x v="633"/>
    <x v="637"/>
    <x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x v="1"/>
    <x v="634"/>
    <x v="638"/>
    <x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x v="1"/>
    <x v="635"/>
    <x v="639"/>
    <x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x v="4"/>
    <x v="636"/>
    <x v="640"/>
    <x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x v="1"/>
    <x v="637"/>
    <x v="641"/>
    <x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x v="1"/>
    <x v="638"/>
    <x v="642"/>
    <x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x v="6"/>
    <x v="639"/>
    <x v="445"/>
    <x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x v="1"/>
    <x v="640"/>
    <x v="116"/>
    <x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x v="1"/>
    <x v="641"/>
    <x v="643"/>
    <x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x v="0"/>
    <x v="642"/>
    <x v="644"/>
    <x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x v="1"/>
    <x v="230"/>
    <x v="645"/>
    <x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x v="1"/>
    <x v="67"/>
    <x v="646"/>
    <x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x v="1"/>
    <x v="643"/>
    <x v="647"/>
    <x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x v="1"/>
    <x v="644"/>
    <x v="467"/>
    <x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x v="1"/>
    <x v="645"/>
    <x v="648"/>
    <x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x v="1"/>
    <x v="646"/>
    <x v="649"/>
    <x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x v="4"/>
    <x v="626"/>
    <x v="650"/>
    <x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x v="2"/>
    <x v="647"/>
    <x v="651"/>
    <x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x v="1"/>
    <x v="159"/>
    <x v="652"/>
    <x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x v="5"/>
    <x v="648"/>
    <x v="653"/>
    <x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x v="6"/>
    <x v="267"/>
    <x v="654"/>
    <x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x v="1"/>
    <x v="649"/>
    <x v="655"/>
    <x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x v="6"/>
    <x v="248"/>
    <x v="656"/>
    <x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x v="1"/>
    <x v="571"/>
    <x v="657"/>
    <x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x v="1"/>
    <x v="650"/>
    <x v="89"/>
    <x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x v="1"/>
    <x v="1"/>
    <x v="658"/>
    <x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x v="1"/>
    <x v="651"/>
    <x v="438"/>
    <x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x v="1"/>
    <x v="652"/>
    <x v="659"/>
    <x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x v="1"/>
    <x v="653"/>
    <x v="660"/>
    <x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x v="1"/>
    <x v="654"/>
    <x v="661"/>
    <x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x v="1"/>
    <x v="655"/>
    <x v="662"/>
    <x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x v="3"/>
    <x v="656"/>
    <x v="236"/>
    <x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x v="1"/>
    <x v="657"/>
    <x v="663"/>
    <x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x v="1"/>
    <x v="265"/>
    <x v="202"/>
    <x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x v="2"/>
    <x v="658"/>
    <x v="664"/>
    <x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x v="4"/>
    <x v="659"/>
    <x v="665"/>
    <x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x v="1"/>
    <x v="660"/>
    <x v="666"/>
    <x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x v="1"/>
    <x v="661"/>
    <x v="602"/>
    <x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x v="1"/>
    <x v="4"/>
    <x v="667"/>
    <x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x v="1"/>
    <x v="662"/>
    <x v="668"/>
    <x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x v="1"/>
    <x v="663"/>
    <x v="669"/>
    <x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x v="0"/>
    <x v="664"/>
    <x v="670"/>
    <x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x v="1"/>
    <x v="665"/>
    <x v="601"/>
    <x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x v="1"/>
    <x v="666"/>
    <x v="671"/>
    <x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x v="1"/>
    <x v="43"/>
    <x v="672"/>
    <x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x v="1"/>
    <x v="667"/>
    <x v="673"/>
    <x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x v="1"/>
    <x v="668"/>
    <x v="674"/>
    <x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x v="1"/>
    <x v="669"/>
    <x v="675"/>
    <x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x v="1"/>
    <x v="670"/>
    <x v="676"/>
    <x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x v="1"/>
    <x v="671"/>
    <x v="677"/>
    <x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x v="1"/>
    <x v="672"/>
    <x v="678"/>
    <x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x v="1"/>
    <x v="673"/>
    <x v="679"/>
    <x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x v="1"/>
    <x v="674"/>
    <x v="680"/>
    <x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x v="1"/>
    <x v="675"/>
    <x v="681"/>
    <x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x v="1"/>
    <x v="676"/>
    <x v="682"/>
    <x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x v="1"/>
    <x v="342"/>
    <x v="683"/>
    <x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x v="1"/>
    <x v="677"/>
    <x v="684"/>
    <x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x v="1"/>
    <x v="678"/>
    <x v="685"/>
    <x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x v="1"/>
    <x v="679"/>
    <x v="488"/>
    <x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x v="1"/>
    <x v="680"/>
    <x v="686"/>
    <x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x v="6"/>
    <x v="681"/>
    <x v="687"/>
    <x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x v="4"/>
    <x v="682"/>
    <x v="688"/>
    <x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x v="1"/>
    <x v="683"/>
    <x v="689"/>
    <x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x v="1"/>
    <x v="684"/>
    <x v="690"/>
    <x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x v="1"/>
    <x v="674"/>
    <x v="691"/>
    <x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x v="1"/>
    <x v="685"/>
    <x v="424"/>
    <x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x v="3"/>
    <x v="605"/>
    <x v="231"/>
    <x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x v="1"/>
    <x v="686"/>
    <x v="692"/>
    <x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x v="1"/>
    <x v="687"/>
    <x v="693"/>
    <x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x v="0"/>
    <x v="688"/>
    <x v="694"/>
    <x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x v="1"/>
    <x v="689"/>
    <x v="236"/>
    <x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x v="6"/>
    <x v="690"/>
    <x v="695"/>
    <x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x v="1"/>
    <x v="691"/>
    <x v="696"/>
    <x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x v="2"/>
    <x v="692"/>
    <x v="697"/>
    <x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x v="1"/>
    <x v="693"/>
    <x v="698"/>
    <x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x v="1"/>
    <x v="694"/>
    <x v="699"/>
    <x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x v="1"/>
    <x v="695"/>
    <x v="489"/>
    <x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x v="2"/>
    <x v="123"/>
    <x v="512"/>
    <x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x v="1"/>
    <x v="696"/>
    <x v="700"/>
    <x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x v="1"/>
    <x v="626"/>
    <x v="701"/>
    <x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x v="1"/>
    <x v="697"/>
    <x v="340"/>
    <x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x v="6"/>
    <x v="698"/>
    <x v="702"/>
    <x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x v="1"/>
    <x v="699"/>
    <x v="703"/>
    <x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x v="1"/>
    <x v="700"/>
    <x v="704"/>
    <x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x v="1"/>
    <x v="701"/>
    <x v="705"/>
    <x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x v="6"/>
    <x v="702"/>
    <x v="706"/>
    <x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x v="1"/>
    <x v="703"/>
    <x v="707"/>
    <x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x v="1"/>
    <x v="704"/>
    <x v="708"/>
    <x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x v="1"/>
    <x v="431"/>
    <x v="709"/>
    <x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x v="5"/>
    <x v="705"/>
    <x v="710"/>
    <x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x v="1"/>
    <x v="706"/>
    <x v="711"/>
    <x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x v="1"/>
    <x v="707"/>
    <x v="712"/>
    <x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x v="5"/>
    <x v="708"/>
    <x v="70"/>
    <x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x v="1"/>
    <x v="709"/>
    <x v="713"/>
    <x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x v="1"/>
    <x v="710"/>
    <x v="714"/>
    <x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x v="1"/>
    <x v="711"/>
    <x v="715"/>
    <x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x v="2"/>
    <x v="157"/>
    <x v="716"/>
    <x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x v="6"/>
    <x v="630"/>
    <x v="717"/>
    <x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x v="0"/>
    <x v="712"/>
    <x v="718"/>
    <x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x v="1"/>
    <x v="93"/>
    <x v="719"/>
    <x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x v="1"/>
    <x v="713"/>
    <x v="115"/>
    <x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x v="1"/>
    <x v="714"/>
    <x v="720"/>
    <x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x v="1"/>
    <x v="715"/>
    <x v="721"/>
    <x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x v="1"/>
    <x v="716"/>
    <x v="722"/>
    <x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x v="5"/>
    <x v="448"/>
    <x v="451"/>
    <x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x v="1"/>
    <x v="717"/>
    <x v="642"/>
    <x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x v="1"/>
    <x v="718"/>
    <x v="723"/>
    <x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x v="1"/>
    <x v="719"/>
    <x v="724"/>
    <x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x v="1"/>
    <x v="720"/>
    <x v="725"/>
    <x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x v="1"/>
    <x v="721"/>
    <x v="726"/>
    <x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x v="4"/>
    <x v="722"/>
    <x v="727"/>
    <x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x v="5"/>
    <x v="139"/>
    <x v="560"/>
    <x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x v="1"/>
    <x v="723"/>
    <x v="728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x v="1"/>
    <x v="704"/>
    <x v="339"/>
    <x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x v="1"/>
    <x v="724"/>
    <x v="35"/>
    <x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x v="1"/>
    <x v="725"/>
    <x v="729"/>
    <x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x v="2"/>
    <x v="660"/>
    <x v="241"/>
    <x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x v="1"/>
    <x v="726"/>
    <x v="730"/>
    <x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x v="1"/>
    <x v="727"/>
    <x v="322"/>
    <x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x v="1"/>
    <x v="728"/>
    <x v="731"/>
    <x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x v="5"/>
    <x v="729"/>
    <x v="732"/>
    <x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x v="1"/>
    <x v="730"/>
    <x v="157"/>
    <x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x v="1"/>
    <x v="731"/>
    <x v="733"/>
    <x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x v="0"/>
    <x v="78"/>
    <x v="734"/>
    <x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x v="1"/>
    <x v="732"/>
    <x v="735"/>
    <x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x v="3"/>
    <x v="733"/>
    <x v="736"/>
    <x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x v="0"/>
    <x v="734"/>
    <x v="737"/>
    <x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x v="1"/>
    <x v="406"/>
    <x v="738"/>
    <x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x v="6"/>
    <x v="735"/>
    <x v="739"/>
    <x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x v="1"/>
    <x v="736"/>
    <x v="740"/>
    <x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x v="1"/>
    <x v="737"/>
    <x v="697"/>
    <x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x v="4"/>
    <x v="192"/>
    <x v="741"/>
    <x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x v="1"/>
    <x v="738"/>
    <x v="742"/>
    <x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x v="1"/>
    <x v="739"/>
    <x v="743"/>
    <x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x v="1"/>
    <x v="613"/>
    <x v="744"/>
    <x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x v="1"/>
    <x v="740"/>
    <x v="269"/>
    <x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x v="4"/>
    <x v="145"/>
    <x v="745"/>
    <x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x v="1"/>
    <x v="741"/>
    <x v="746"/>
    <x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x v="2"/>
    <x v="742"/>
    <x v="747"/>
    <x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x v="1"/>
    <x v="202"/>
    <x v="503"/>
    <x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x v="1"/>
    <x v="743"/>
    <x v="748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x v="1"/>
    <x v="744"/>
    <x v="330"/>
    <x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x v="1"/>
    <x v="745"/>
    <x v="749"/>
    <x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x v="3"/>
    <x v="746"/>
    <x v="750"/>
    <x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x v="3"/>
    <x v="747"/>
    <x v="751"/>
    <x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x v="1"/>
    <x v="362"/>
    <x v="451"/>
    <x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x v="1"/>
    <x v="748"/>
    <x v="752"/>
    <x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x v="1"/>
    <x v="749"/>
    <x v="753"/>
    <x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x v="1"/>
    <x v="643"/>
    <x v="754"/>
    <x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x v="1"/>
    <x v="750"/>
    <x v="755"/>
    <x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x v="1"/>
    <x v="751"/>
    <x v="756"/>
    <x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x v="1"/>
    <x v="752"/>
    <x v="757"/>
    <x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x v="1"/>
    <x v="753"/>
    <x v="758"/>
    <x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x v="6"/>
    <x v="754"/>
    <x v="759"/>
    <x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x v="1"/>
    <x v="755"/>
    <x v="760"/>
    <x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x v="1"/>
    <x v="756"/>
    <x v="761"/>
    <x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x v="4"/>
    <x v="757"/>
    <x v="78"/>
    <x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x v="1"/>
    <x v="758"/>
    <x v="762"/>
    <x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x v="1"/>
    <x v="759"/>
    <x v="763"/>
    <x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x v="1"/>
    <x v="760"/>
    <x v="764"/>
    <x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x v="1"/>
    <x v="761"/>
    <x v="765"/>
    <x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x v="1"/>
    <x v="762"/>
    <x v="539"/>
    <x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x v="1"/>
    <x v="444"/>
    <x v="766"/>
    <x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x v="1"/>
    <x v="763"/>
    <x v="422"/>
    <x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x v="0"/>
    <x v="764"/>
    <x v="767"/>
    <x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x v="0"/>
    <x v="765"/>
    <x v="768"/>
    <x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x v="2"/>
    <x v="766"/>
    <x v="214"/>
    <x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x v="1"/>
    <x v="767"/>
    <x v="769"/>
    <x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x v="5"/>
    <x v="768"/>
    <x v="770"/>
    <x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x v="1"/>
    <x v="769"/>
    <x v="771"/>
    <x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x v="1"/>
    <x v="770"/>
    <x v="250"/>
    <x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x v="1"/>
    <x v="771"/>
    <x v="772"/>
    <x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x v="1"/>
    <x v="772"/>
    <x v="773"/>
    <x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x v="1"/>
    <x v="773"/>
    <x v="774"/>
    <x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x v="1"/>
    <x v="774"/>
    <x v="331"/>
    <x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x v="1"/>
    <x v="775"/>
    <x v="775"/>
    <x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x v="1"/>
    <x v="776"/>
    <x v="776"/>
    <x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x v="1"/>
    <x v="777"/>
    <x v="777"/>
    <x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x v="1"/>
    <x v="778"/>
    <x v="778"/>
    <x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x v="1"/>
    <x v="779"/>
    <x v="779"/>
    <x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x v="1"/>
    <x v="780"/>
    <x v="780"/>
    <x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x v="1"/>
    <x v="335"/>
    <x v="781"/>
    <x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x v="1"/>
    <x v="535"/>
    <x v="782"/>
    <x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x v="2"/>
    <x v="270"/>
    <x v="783"/>
    <x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x v="1"/>
    <x v="781"/>
    <x v="393"/>
    <x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x v="1"/>
    <x v="782"/>
    <x v="784"/>
    <x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x v="1"/>
    <x v="783"/>
    <x v="785"/>
    <x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x v="0"/>
    <x v="784"/>
    <x v="229"/>
    <x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x v="1"/>
    <x v="785"/>
    <x v="786"/>
    <x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x v="6"/>
    <x v="786"/>
    <x v="787"/>
    <x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x v="1"/>
    <x v="787"/>
    <x v="341"/>
    <x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x v="1"/>
    <x v="788"/>
    <x v="788"/>
    <x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x v="1"/>
    <x v="330"/>
    <x v="789"/>
    <x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x v="1"/>
    <x v="789"/>
    <x v="790"/>
    <x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x v="1"/>
    <x v="790"/>
    <x v="791"/>
    <x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x v="1"/>
    <x v="791"/>
    <x v="792"/>
    <x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x v="1"/>
    <x v="792"/>
    <x v="556"/>
    <x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x v="1"/>
    <x v="793"/>
    <x v="488"/>
    <x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x v="1"/>
    <x v="794"/>
    <x v="232"/>
    <x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x v="1"/>
    <x v="795"/>
    <x v="793"/>
    <x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x v="1"/>
    <x v="796"/>
    <x v="794"/>
    <x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x v="1"/>
    <x v="797"/>
    <x v="138"/>
    <x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x v="0"/>
    <x v="798"/>
    <x v="795"/>
    <x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x v="1"/>
    <x v="799"/>
    <x v="796"/>
    <x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x v="6"/>
    <x v="800"/>
    <x v="797"/>
    <x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x v="4"/>
    <x v="801"/>
    <x v="798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x v="1"/>
    <x v="802"/>
    <x v="799"/>
    <x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x v="2"/>
    <x v="803"/>
    <x v="800"/>
    <x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x v="1"/>
    <x v="212"/>
    <x v="368"/>
    <x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x v="1"/>
    <x v="804"/>
    <x v="801"/>
    <x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x v="5"/>
    <x v="805"/>
    <x v="802"/>
    <x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x v="1"/>
    <x v="806"/>
    <x v="803"/>
    <x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x v="1"/>
    <x v="807"/>
    <x v="482"/>
    <x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x v="1"/>
    <x v="722"/>
    <x v="496"/>
    <x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x v="1"/>
    <x v="477"/>
    <x v="804"/>
    <x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x v="1"/>
    <x v="259"/>
    <x v="805"/>
    <x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x v="1"/>
    <x v="9"/>
    <x v="806"/>
    <x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x v="1"/>
    <x v="808"/>
    <x v="807"/>
    <x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x v="1"/>
    <x v="809"/>
    <x v="808"/>
    <x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x v="1"/>
    <x v="444"/>
    <x v="104"/>
    <x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x v="0"/>
    <x v="384"/>
    <x v="809"/>
    <x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x v="1"/>
    <x v="810"/>
    <x v="810"/>
    <x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x v="1"/>
    <x v="811"/>
    <x v="811"/>
    <x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x v="1"/>
    <x v="812"/>
    <x v="812"/>
    <x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x v="2"/>
    <x v="813"/>
    <x v="813"/>
    <x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x v="4"/>
    <x v="814"/>
    <x v="814"/>
    <x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x v="4"/>
    <x v="80"/>
    <x v="815"/>
    <x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x v="1"/>
    <x v="815"/>
    <x v="414"/>
    <x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x v="4"/>
    <x v="816"/>
    <x v="816"/>
    <x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x v="5"/>
    <x v="474"/>
    <x v="82"/>
    <x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x v="2"/>
    <x v="817"/>
    <x v="817"/>
    <x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x v="1"/>
    <x v="818"/>
    <x v="818"/>
    <x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x v="1"/>
    <x v="819"/>
    <x v="819"/>
    <x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x v="1"/>
    <x v="609"/>
    <x v="320"/>
    <x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x v="1"/>
    <x v="547"/>
    <x v="820"/>
    <x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x v="6"/>
    <x v="820"/>
    <x v="821"/>
    <x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x v="1"/>
    <x v="821"/>
    <x v="822"/>
    <x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x v="1"/>
    <x v="151"/>
    <x v="823"/>
    <x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x v="1"/>
    <x v="822"/>
    <x v="824"/>
    <x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x v="6"/>
    <x v="823"/>
    <x v="497"/>
    <x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x v="4"/>
    <x v="824"/>
    <x v="825"/>
    <x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x v="1"/>
    <x v="825"/>
    <x v="826"/>
    <x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x v="1"/>
    <x v="826"/>
    <x v="827"/>
    <x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x v="1"/>
    <x v="827"/>
    <x v="828"/>
    <x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x v="1"/>
    <x v="828"/>
    <x v="829"/>
    <x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x v="1"/>
    <x v="829"/>
    <x v="830"/>
    <x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x v="1"/>
    <x v="830"/>
    <x v="94"/>
    <x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x v="1"/>
    <x v="831"/>
    <x v="831"/>
    <x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x v="1"/>
    <x v="832"/>
    <x v="832"/>
    <x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x v="1"/>
    <x v="833"/>
    <x v="833"/>
    <x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x v="1"/>
    <x v="834"/>
    <x v="834"/>
    <x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x v="0"/>
    <x v="835"/>
    <x v="835"/>
    <x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x v="1"/>
    <x v="836"/>
    <x v="836"/>
    <x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x v="2"/>
    <x v="837"/>
    <x v="611"/>
    <x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x v="1"/>
    <x v="219"/>
    <x v="837"/>
    <x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x v="2"/>
    <x v="365"/>
    <x v="334"/>
    <x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x v="1"/>
    <x v="838"/>
    <x v="838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x v="1"/>
    <x v="839"/>
    <x v="839"/>
    <x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x v="1"/>
    <x v="840"/>
    <x v="216"/>
    <x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x v="1"/>
    <x v="841"/>
    <x v="840"/>
    <x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x v="1"/>
    <x v="842"/>
    <x v="133"/>
    <x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x v="1"/>
    <x v="843"/>
    <x v="354"/>
    <x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x v="1"/>
    <x v="844"/>
    <x v="721"/>
    <x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x v="1"/>
    <x v="845"/>
    <x v="841"/>
    <x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x v="1"/>
    <x v="846"/>
    <x v="842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x v="2"/>
    <x v="110"/>
    <x v="843"/>
    <x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x v="1"/>
    <x v="847"/>
    <x v="844"/>
    <x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x v="1"/>
    <x v="848"/>
    <x v="845"/>
    <x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x v="1"/>
    <x v="849"/>
    <x v="846"/>
    <x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x v="1"/>
    <x v="780"/>
    <x v="847"/>
    <x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x v="1"/>
    <x v="140"/>
    <x v="688"/>
    <x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x v="1"/>
    <x v="850"/>
    <x v="848"/>
    <x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x v="1"/>
    <x v="851"/>
    <x v="248"/>
    <x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x v="1"/>
    <x v="852"/>
    <x v="849"/>
    <x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x v="6"/>
    <x v="853"/>
    <x v="850"/>
    <x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x v="1"/>
    <x v="854"/>
    <x v="851"/>
    <x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x v="4"/>
    <x v="67"/>
    <x v="852"/>
    <x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x v="1"/>
    <x v="855"/>
    <x v="853"/>
    <x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x v="1"/>
    <x v="107"/>
    <x v="104"/>
    <x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x v="1"/>
    <x v="344"/>
    <x v="854"/>
    <x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x v="1"/>
    <x v="856"/>
    <x v="855"/>
    <x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x v="1"/>
    <x v="857"/>
    <x v="856"/>
    <x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x v="1"/>
    <x v="858"/>
    <x v="857"/>
    <x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x v="1"/>
    <x v="859"/>
    <x v="858"/>
    <x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x v="1"/>
    <x v="860"/>
    <x v="859"/>
    <x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x v="1"/>
    <x v="170"/>
    <x v="860"/>
    <x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x v="1"/>
    <x v="861"/>
    <x v="264"/>
    <x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x v="1"/>
    <x v="862"/>
    <x v="65"/>
    <x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x v="1"/>
    <x v="863"/>
    <x v="861"/>
    <x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x v="1"/>
    <x v="864"/>
    <x v="862"/>
    <x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x v="4"/>
    <x v="527"/>
    <x v="454"/>
    <x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x v="1"/>
    <x v="865"/>
    <x v="863"/>
    <x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x v="1"/>
    <x v="866"/>
    <x v="864"/>
    <x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x v="1"/>
    <x v="867"/>
    <x v="865"/>
    <x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x v="1"/>
    <x v="868"/>
    <x v="866"/>
    <x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x v="1"/>
    <x v="105"/>
    <x v="867"/>
    <x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x v="1"/>
    <x v="481"/>
    <x v="868"/>
    <x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x v="1"/>
    <x v="253"/>
    <x v="296"/>
    <x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x v="1"/>
    <x v="869"/>
    <x v="869"/>
    <x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x v="1"/>
    <x v="864"/>
    <x v="274"/>
    <x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x v="1"/>
    <x v="843"/>
    <x v="354"/>
    <x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x v="1"/>
    <x v="289"/>
    <x v="870"/>
    <x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x v="1"/>
    <x v="870"/>
    <x v="871"/>
    <x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x v="1"/>
    <x v="871"/>
    <x v="98"/>
    <x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x v="6"/>
    <x v="872"/>
    <x v="872"/>
    <x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x v="1"/>
    <x v="873"/>
    <x v="873"/>
    <x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x v="1"/>
    <x v="874"/>
    <x v="526"/>
    <x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x v="1"/>
    <x v="875"/>
    <x v="874"/>
    <x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x v="6"/>
    <x v="876"/>
    <x v="875"/>
    <x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x v="1"/>
    <x v="877"/>
    <x v="876"/>
    <x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x v="1"/>
    <x v="878"/>
    <x v="877"/>
    <x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A2F3D-A57B-4AF1-A162-302CF965F9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100F6-8F85-4F6D-916F-0E41E07629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7FA5D-7660-4743-8E73-C9592309AD7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3"/>
  <sheetViews>
    <sheetView topLeftCell="C1" zoomScale="106" workbookViewId="0">
      <selection activeCell="H4" sqref="H4"/>
    </sheetView>
  </sheetViews>
  <sheetFormatPr defaultColWidth="11" defaultRowHeight="15.75" x14ac:dyDescent="0.25"/>
  <cols>
    <col min="1" max="1" width="4.125" bestFit="1" customWidth="1"/>
    <col min="2" max="2" width="30.375" style="4" bestFit="1" customWidth="1"/>
    <col min="3" max="3" width="33.5" style="3" customWidth="1"/>
    <col min="6" max="6" width="13.7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ref="I5:I68" si="3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5">
        <f t="shared" ref="I69:I132" si="7"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5">
        <f t="shared" ref="I133:I196" si="11"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5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5">
        <f t="shared" ref="I197:I260" si="15"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5">
        <f t="shared" ref="I261:I324" si="19"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5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5">
        <f t="shared" ref="I325:I388" si="23"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5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5">
        <f t="shared" ref="I389:I452" si="27"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5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5">
        <f t="shared" ref="I453:I516" si="31"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5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5">
        <f t="shared" ref="I517:I580" si="35"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5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5">
        <f t="shared" ref="I581:I644" si="39"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5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5">
        <f t="shared" ref="I645:I708" si="43"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5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5">
        <f t="shared" ref="I709:I772" si="47"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5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5">
        <f t="shared" ref="I773:I836" si="51"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5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5">
        <f t="shared" ref="I837:I900" si="55"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5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5">
        <f t="shared" ref="I901:I964" si="59"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5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5">
        <f t="shared" ref="I965:I1001" si="63"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5">
      <c r="E1002" s="6"/>
      <c r="F1002" s="6"/>
      <c r="I1002" s="5"/>
    </row>
    <row r="1003" spans="1:20" x14ac:dyDescent="0.25">
      <c r="F1003" s="6"/>
      <c r="I1003" s="5"/>
    </row>
  </sheetData>
  <autoFilter ref="A1:T1001" xr:uid="{00000000-0001-0000-0000-000000000000}"/>
  <conditionalFormatting sqref="G2:G1001">
    <cfRule type="containsText" dxfId="15" priority="2" operator="containsText" text="live">
      <formula>NOT(ISERROR(SEARCH("live",G2)))</formula>
    </cfRule>
    <cfRule type="containsText" dxfId="14" priority="3" operator="containsText" text="canceled">
      <formula>NOT(ISERROR(SEARCH("canceled",G2)))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conditionalFormatting sqref="F2:F1001 F1003">
    <cfRule type="colorScale" priority="1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B62F-FF28-4D4E-AFB0-8B0A552B1879}">
  <dimension ref="A1:F14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3" spans="1:6" x14ac:dyDescent="0.25">
      <c r="A3" s="7" t="s">
        <v>2070</v>
      </c>
      <c r="B3" s="7" t="s">
        <v>2069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0F9-DE79-4797-84E7-B174155771DF}">
  <dimension ref="A1:F30"/>
  <sheetViews>
    <sheetView workbookViewId="0">
      <selection activeCell="I11" sqref="I8:J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2031</v>
      </c>
      <c r="B2" t="s">
        <v>2066</v>
      </c>
    </row>
    <row r="4" spans="1:6" x14ac:dyDescent="0.25">
      <c r="A4" s="7" t="s">
        <v>2070</v>
      </c>
      <c r="B4" s="7" t="s">
        <v>2069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D86A-6052-4B54-821B-3C25D5CF8EAF}">
  <dimension ref="A1:E18"/>
  <sheetViews>
    <sheetView workbookViewId="0">
      <selection activeCell="D12" sqref="D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2066</v>
      </c>
    </row>
    <row r="2" spans="1:5" x14ac:dyDescent="0.25">
      <c r="A2" s="7" t="s">
        <v>2085</v>
      </c>
      <c r="B2" t="s">
        <v>2066</v>
      </c>
    </row>
    <row r="4" spans="1:5" x14ac:dyDescent="0.25">
      <c r="A4" s="7" t="s">
        <v>2070</v>
      </c>
      <c r="B4" s="7" t="s">
        <v>2069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C1D1-F786-4F1F-AFA1-CC71A7B69C55}">
  <dimension ref="A1:H13"/>
  <sheetViews>
    <sheetView workbookViewId="0">
      <selection activeCell="I6" sqref="I6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69EF-7810-40A6-817A-5D821348FAF6}">
  <dimension ref="A1:K566"/>
  <sheetViews>
    <sheetView tabSelected="1" topLeftCell="C1" workbookViewId="0">
      <selection activeCell="I4" sqref="I4"/>
    </sheetView>
  </sheetViews>
  <sheetFormatPr defaultRowHeight="15.75" x14ac:dyDescent="0.25"/>
  <cols>
    <col min="2" max="2" width="11.875" bestFit="1" customWidth="1"/>
    <col min="3" max="3" width="30.25" bestFit="1" customWidth="1"/>
    <col min="4" max="4" width="11.875" customWidth="1"/>
    <col min="7" max="7" width="12.75" bestFit="1" customWidth="1"/>
    <col min="8" max="8" width="27.125" bestFit="1" customWidth="1"/>
  </cols>
  <sheetData>
    <row r="1" spans="1:11" ht="16.5" thickBot="1" x14ac:dyDescent="0.3">
      <c r="A1" t="s">
        <v>2106</v>
      </c>
      <c r="B1" t="s">
        <v>2108</v>
      </c>
      <c r="F1" t="s">
        <v>2107</v>
      </c>
      <c r="G1" t="s">
        <v>2108</v>
      </c>
    </row>
    <row r="2" spans="1:11" x14ac:dyDescent="0.25">
      <c r="A2" t="s">
        <v>20</v>
      </c>
      <c r="B2">
        <v>158</v>
      </c>
      <c r="C2" s="14" t="s">
        <v>2115</v>
      </c>
      <c r="D2" s="14"/>
      <c r="F2" t="s">
        <v>14</v>
      </c>
      <c r="G2">
        <v>0</v>
      </c>
      <c r="H2" s="14" t="s">
        <v>2116</v>
      </c>
      <c r="I2" s="14"/>
    </row>
    <row r="3" spans="1:11" x14ac:dyDescent="0.25">
      <c r="A3" t="s">
        <v>20</v>
      </c>
      <c r="B3">
        <v>1425</v>
      </c>
      <c r="C3" s="16" t="s">
        <v>2109</v>
      </c>
      <c r="D3" s="17">
        <f>AVERAGE(B2:B566)</f>
        <v>851.14690265486729</v>
      </c>
      <c r="F3" t="s">
        <v>14</v>
      </c>
      <c r="G3">
        <v>24</v>
      </c>
      <c r="H3" s="16" t="s">
        <v>2109</v>
      </c>
      <c r="I3" s="17">
        <f>AVERAGE(G2:G365)</f>
        <v>585.61538461538464</v>
      </c>
    </row>
    <row r="4" spans="1:11" x14ac:dyDescent="0.25">
      <c r="A4" t="s">
        <v>20</v>
      </c>
      <c r="B4">
        <v>174</v>
      </c>
      <c r="C4" s="16" t="s">
        <v>2110</v>
      </c>
      <c r="D4" s="16">
        <f>MEDIAN(B2:B566)</f>
        <v>201</v>
      </c>
      <c r="F4" t="s">
        <v>14</v>
      </c>
      <c r="G4">
        <v>53</v>
      </c>
      <c r="H4" s="16" t="s">
        <v>2110</v>
      </c>
      <c r="I4" s="16">
        <f>MEDIAN(G2:G365)</f>
        <v>114.5</v>
      </c>
      <c r="K4" t="s">
        <v>2124</v>
      </c>
    </row>
    <row r="5" spans="1:11" x14ac:dyDescent="0.25">
      <c r="A5" t="s">
        <v>20</v>
      </c>
      <c r="B5">
        <v>227</v>
      </c>
      <c r="C5" s="16" t="s">
        <v>2112</v>
      </c>
      <c r="D5" s="16">
        <f>MIN(B2:B566)</f>
        <v>16</v>
      </c>
      <c r="F5" t="s">
        <v>14</v>
      </c>
      <c r="G5">
        <v>18</v>
      </c>
      <c r="H5" s="16" t="s">
        <v>2112</v>
      </c>
      <c r="I5" s="16">
        <f>MIN(G2:G365)</f>
        <v>0</v>
      </c>
      <c r="K5" t="s">
        <v>2117</v>
      </c>
    </row>
    <row r="6" spans="1:11" x14ac:dyDescent="0.25">
      <c r="A6" t="s">
        <v>20</v>
      </c>
      <c r="B6">
        <v>220</v>
      </c>
      <c r="C6" s="16" t="s">
        <v>2113</v>
      </c>
      <c r="D6" s="16">
        <f>MAX(B2:B566)</f>
        <v>7295</v>
      </c>
      <c r="F6" t="s">
        <v>14</v>
      </c>
      <c r="G6">
        <v>44</v>
      </c>
      <c r="H6" s="16" t="s">
        <v>2113</v>
      </c>
      <c r="I6" s="16">
        <f>MAX(G2:G365)</f>
        <v>6080</v>
      </c>
      <c r="K6" t="s">
        <v>2118</v>
      </c>
    </row>
    <row r="7" spans="1:11" x14ac:dyDescent="0.25">
      <c r="A7" t="s">
        <v>20</v>
      </c>
      <c r="B7">
        <v>98</v>
      </c>
      <c r="C7" s="16" t="s">
        <v>2114</v>
      </c>
      <c r="D7" s="17">
        <f>_xlfn.VAR.S(B2:B566)</f>
        <v>1606216.5936295739</v>
      </c>
      <c r="F7" t="s">
        <v>14</v>
      </c>
      <c r="G7">
        <v>27</v>
      </c>
      <c r="H7" s="16" t="s">
        <v>2114</v>
      </c>
      <c r="I7" s="17">
        <f>_xlfn.VAR.S(G2:G356)</f>
        <v>902404.86038036132</v>
      </c>
      <c r="K7" t="s">
        <v>2123</v>
      </c>
    </row>
    <row r="8" spans="1:11" x14ac:dyDescent="0.25">
      <c r="A8" t="s">
        <v>20</v>
      </c>
      <c r="B8">
        <v>100</v>
      </c>
      <c r="C8" s="16" t="s">
        <v>2111</v>
      </c>
      <c r="D8" s="17">
        <f>_xlfn.STDEV.S(B2:B566)</f>
        <v>1267.366006183523</v>
      </c>
      <c r="F8" t="s">
        <v>14</v>
      </c>
      <c r="G8">
        <v>55</v>
      </c>
      <c r="H8" s="16" t="s">
        <v>2111</v>
      </c>
      <c r="I8" s="17">
        <f>_xlfn.STDEV.S(G2:G365)</f>
        <v>961.30819978260524</v>
      </c>
    </row>
    <row r="9" spans="1:11" x14ac:dyDescent="0.25">
      <c r="A9" t="s">
        <v>20</v>
      </c>
      <c r="B9">
        <v>1249</v>
      </c>
      <c r="C9" s="16" t="s">
        <v>2119</v>
      </c>
      <c r="D9" s="17">
        <f>SUM(B2:B566)</f>
        <v>480898</v>
      </c>
      <c r="F9" t="s">
        <v>14</v>
      </c>
      <c r="G9">
        <v>200</v>
      </c>
      <c r="H9" s="16" t="s">
        <v>2120</v>
      </c>
      <c r="I9" s="17">
        <f>SUM(G2:G365)</f>
        <v>213164</v>
      </c>
      <c r="K9" t="s">
        <v>2125</v>
      </c>
    </row>
    <row r="10" spans="1:11" x14ac:dyDescent="0.25">
      <c r="A10" t="s">
        <v>20</v>
      </c>
      <c r="B10">
        <v>1396</v>
      </c>
      <c r="C10" s="16" t="s">
        <v>2121</v>
      </c>
      <c r="D10" s="17">
        <f>COUNTIF(A2:A566,"successful")</f>
        <v>565</v>
      </c>
      <c r="F10" t="s">
        <v>14</v>
      </c>
      <c r="G10">
        <v>452</v>
      </c>
      <c r="H10" s="16" t="s">
        <v>2122</v>
      </c>
      <c r="I10" s="17">
        <f>COUNTIF(F2:F365,"failed")</f>
        <v>364</v>
      </c>
      <c r="K10" t="s">
        <v>2128</v>
      </c>
    </row>
    <row r="11" spans="1:11" x14ac:dyDescent="0.25">
      <c r="A11" t="s">
        <v>20</v>
      </c>
      <c r="B11">
        <v>890</v>
      </c>
      <c r="C11" s="15"/>
      <c r="D11" s="15"/>
      <c r="F11" t="s">
        <v>14</v>
      </c>
      <c r="G11">
        <v>674</v>
      </c>
      <c r="K11" t="s">
        <v>2126</v>
      </c>
    </row>
    <row r="12" spans="1:11" x14ac:dyDescent="0.25">
      <c r="A12" t="s">
        <v>20</v>
      </c>
      <c r="B12">
        <v>142</v>
      </c>
      <c r="C12" s="13"/>
      <c r="D12" s="13"/>
      <c r="F12" t="s">
        <v>14</v>
      </c>
      <c r="G12">
        <v>558</v>
      </c>
      <c r="K12" t="s">
        <v>2127</v>
      </c>
    </row>
    <row r="13" spans="1:11" x14ac:dyDescent="0.25">
      <c r="A13" t="s">
        <v>20</v>
      </c>
      <c r="B13">
        <v>2673</v>
      </c>
      <c r="F13" t="s">
        <v>14</v>
      </c>
      <c r="G13">
        <v>15</v>
      </c>
    </row>
    <row r="14" spans="1:11" x14ac:dyDescent="0.25">
      <c r="A14" t="s">
        <v>20</v>
      </c>
      <c r="B14">
        <v>163</v>
      </c>
      <c r="F14" t="s">
        <v>14</v>
      </c>
      <c r="G14">
        <v>2307</v>
      </c>
    </row>
    <row r="15" spans="1:11" x14ac:dyDescent="0.25">
      <c r="A15" t="s">
        <v>20</v>
      </c>
      <c r="B15">
        <v>2220</v>
      </c>
      <c r="F15" t="s">
        <v>14</v>
      </c>
      <c r="G15">
        <v>88</v>
      </c>
    </row>
    <row r="16" spans="1:11" x14ac:dyDescent="0.25">
      <c r="A16" t="s">
        <v>20</v>
      </c>
      <c r="B16">
        <v>1606</v>
      </c>
      <c r="F16" t="s">
        <v>14</v>
      </c>
      <c r="G16">
        <v>48</v>
      </c>
    </row>
    <row r="17" spans="1:7" x14ac:dyDescent="0.25">
      <c r="A17" t="s">
        <v>20</v>
      </c>
      <c r="B17">
        <v>129</v>
      </c>
      <c r="F17" t="s">
        <v>14</v>
      </c>
      <c r="G17">
        <v>1</v>
      </c>
    </row>
    <row r="18" spans="1:7" x14ac:dyDescent="0.25">
      <c r="A18" t="s">
        <v>20</v>
      </c>
      <c r="B18">
        <v>226</v>
      </c>
      <c r="F18" t="s">
        <v>14</v>
      </c>
      <c r="G18">
        <v>1467</v>
      </c>
    </row>
    <row r="19" spans="1:7" x14ac:dyDescent="0.25">
      <c r="A19" t="s">
        <v>20</v>
      </c>
      <c r="B19">
        <v>5419</v>
      </c>
      <c r="F19" t="s">
        <v>14</v>
      </c>
      <c r="G19">
        <v>75</v>
      </c>
    </row>
    <row r="20" spans="1:7" x14ac:dyDescent="0.25">
      <c r="A20" t="s">
        <v>20</v>
      </c>
      <c r="B20">
        <v>165</v>
      </c>
      <c r="F20" t="s">
        <v>14</v>
      </c>
      <c r="G20">
        <v>120</v>
      </c>
    </row>
    <row r="21" spans="1:7" x14ac:dyDescent="0.25">
      <c r="A21" t="s">
        <v>20</v>
      </c>
      <c r="B21">
        <v>1965</v>
      </c>
      <c r="F21" t="s">
        <v>14</v>
      </c>
      <c r="G21">
        <v>2253</v>
      </c>
    </row>
    <row r="22" spans="1:7" x14ac:dyDescent="0.25">
      <c r="A22" t="s">
        <v>20</v>
      </c>
      <c r="B22">
        <v>16</v>
      </c>
      <c r="F22" t="s">
        <v>14</v>
      </c>
      <c r="G22">
        <v>5</v>
      </c>
    </row>
    <row r="23" spans="1:7" x14ac:dyDescent="0.25">
      <c r="A23" t="s">
        <v>20</v>
      </c>
      <c r="B23">
        <v>107</v>
      </c>
      <c r="F23" t="s">
        <v>14</v>
      </c>
      <c r="G23">
        <v>38</v>
      </c>
    </row>
    <row r="24" spans="1:7" x14ac:dyDescent="0.25">
      <c r="A24" t="s">
        <v>20</v>
      </c>
      <c r="B24">
        <v>134</v>
      </c>
      <c r="F24" t="s">
        <v>14</v>
      </c>
      <c r="G24">
        <v>12</v>
      </c>
    </row>
    <row r="25" spans="1:7" x14ac:dyDescent="0.25">
      <c r="A25" t="s">
        <v>20</v>
      </c>
      <c r="B25">
        <v>198</v>
      </c>
      <c r="F25" t="s">
        <v>14</v>
      </c>
      <c r="G25">
        <v>1684</v>
      </c>
    </row>
    <row r="26" spans="1:7" x14ac:dyDescent="0.25">
      <c r="A26" t="s">
        <v>20</v>
      </c>
      <c r="B26">
        <v>111</v>
      </c>
      <c r="F26" t="s">
        <v>14</v>
      </c>
      <c r="G26">
        <v>56</v>
      </c>
    </row>
    <row r="27" spans="1:7" x14ac:dyDescent="0.25">
      <c r="A27" t="s">
        <v>20</v>
      </c>
      <c r="B27">
        <v>222</v>
      </c>
      <c r="F27" t="s">
        <v>14</v>
      </c>
      <c r="G27">
        <v>838</v>
      </c>
    </row>
    <row r="28" spans="1:7" x14ac:dyDescent="0.25">
      <c r="A28" t="s">
        <v>20</v>
      </c>
      <c r="B28">
        <v>6212</v>
      </c>
      <c r="F28" t="s">
        <v>14</v>
      </c>
      <c r="G28">
        <v>1000</v>
      </c>
    </row>
    <row r="29" spans="1:7" x14ac:dyDescent="0.25">
      <c r="A29" t="s">
        <v>20</v>
      </c>
      <c r="B29">
        <v>98</v>
      </c>
      <c r="F29" t="s">
        <v>14</v>
      </c>
      <c r="G29">
        <v>1482</v>
      </c>
    </row>
    <row r="30" spans="1:7" x14ac:dyDescent="0.25">
      <c r="A30" t="s">
        <v>20</v>
      </c>
      <c r="B30">
        <v>92</v>
      </c>
      <c r="F30" t="s">
        <v>14</v>
      </c>
      <c r="G30">
        <v>106</v>
      </c>
    </row>
    <row r="31" spans="1:7" x14ac:dyDescent="0.25">
      <c r="A31" t="s">
        <v>20</v>
      </c>
      <c r="B31">
        <v>149</v>
      </c>
      <c r="F31" t="s">
        <v>14</v>
      </c>
      <c r="G31">
        <v>679</v>
      </c>
    </row>
    <row r="32" spans="1:7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9" operator="containsText" text="live">
      <formula>NOT(ISERROR(SEARCH("live",A2)))</formula>
    </cfRule>
    <cfRule type="containsText" dxfId="10" priority="10" operator="containsText" text="canceled">
      <formula>NOT(ISERROR(SEARCH("canceled",A2)))</formula>
    </cfRule>
    <cfRule type="containsText" dxfId="9" priority="11" operator="containsText" text="successful">
      <formula>NOT(ISERROR(SEARCH("successful",A2)))</formula>
    </cfRule>
    <cfRule type="containsText" dxfId="8" priority="12" operator="containsText" text="failed">
      <formula>NOT(ISERROR(SEARCH("failed",A2)))</formula>
    </cfRule>
  </conditionalFormatting>
  <conditionalFormatting sqref="F18:F365">
    <cfRule type="containsText" dxfId="7" priority="5" operator="containsText" text="live">
      <formula>NOT(ISERROR(SEARCH("live",F18)))</formula>
    </cfRule>
    <cfRule type="containsText" dxfId="6" priority="6" operator="containsText" text="canceled">
      <formula>NOT(ISERROR(SEARCH("canceled",F18)))</formula>
    </cfRule>
    <cfRule type="containsText" dxfId="5" priority="7" operator="containsText" text="successful">
      <formula>NOT(ISERROR(SEARCH("successful",F18)))</formula>
    </cfRule>
    <cfRule type="containsText" dxfId="4" priority="8" operator="containsText" text="failed">
      <formula>NOT(ISERROR(SEARCH("failed",F18)))</formula>
    </cfRule>
  </conditionalFormatting>
  <conditionalFormatting sqref="F2:F17">
    <cfRule type="containsText" dxfId="3" priority="1" operator="containsText" text="live">
      <formula>NOT(ISERROR(SEARCH("live",F2)))</formula>
    </cfRule>
    <cfRule type="containsText" dxfId="2" priority="2" operator="containsText" text="canceled">
      <formula>NOT(ISERROR(SEARCH("canceled",F2)))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chart 1</vt:lpstr>
      <vt:lpstr>PivotTable 2</vt:lpstr>
      <vt:lpstr>PivotTable 3</vt:lpstr>
      <vt:lpstr>Goal</vt:lpstr>
      <vt:lpstr>Data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Itai Marowa</cp:lastModifiedBy>
  <dcterms:created xsi:type="dcterms:W3CDTF">2021-09-29T18:52:28Z</dcterms:created>
  <dcterms:modified xsi:type="dcterms:W3CDTF">2022-10-27T20:52:19Z</dcterms:modified>
</cp:coreProperties>
</file>