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 DIAS\Desktop\TCC-Drone\Calibração\CélulaCarga\"/>
    </mc:Choice>
  </mc:AlternateContent>
  <xr:revisionPtr revIDLastSave="0" documentId="13_ncr:1_{A5C0622C-6BBF-41EB-A799-DA3E4B04BA0C}" xr6:coauthVersionLast="47" xr6:coauthVersionMax="47" xr10:uidLastSave="{00000000-0000-0000-0000-000000000000}"/>
  <bookViews>
    <workbookView xWindow="-120" yWindow="-120" windowWidth="38640" windowHeight="15840" xr2:uid="{097909A5-12FA-4257-A99D-C2302BCA1918}"/>
  </bookViews>
  <sheets>
    <sheet name="Célula de carg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J4" i="5"/>
  <c r="J5" i="5"/>
  <c r="J6" i="5"/>
  <c r="J7" i="5"/>
  <c r="J8" i="5"/>
  <c r="J9" i="5"/>
  <c r="J3" i="5"/>
  <c r="G4" i="5"/>
  <c r="G5" i="5"/>
  <c r="G6" i="5"/>
  <c r="G7" i="5"/>
  <c r="G8" i="5"/>
  <c r="G9" i="5"/>
  <c r="G3" i="5"/>
  <c r="D4" i="5"/>
  <c r="D5" i="5"/>
  <c r="D6" i="5"/>
  <c r="D7" i="5"/>
  <c r="D8" i="5"/>
  <c r="D9" i="5"/>
  <c r="D3" i="5"/>
</calcChain>
</file>

<file path=xl/sharedStrings.xml><?xml version="1.0" encoding="utf-8"?>
<sst xmlns="http://schemas.openxmlformats.org/spreadsheetml/2006/main" count="34" uniqueCount="26">
  <si>
    <t>Potencia</t>
  </si>
  <si>
    <t>Balança (g)</t>
  </si>
  <si>
    <t>Cél Carga</t>
  </si>
  <si>
    <t>exp1</t>
  </si>
  <si>
    <t>exp2</t>
  </si>
  <si>
    <t>exp3</t>
  </si>
  <si>
    <t>CélCargaTara</t>
  </si>
  <si>
    <t>Tara1</t>
  </si>
  <si>
    <t>Tara2</t>
  </si>
  <si>
    <t>Tara3</t>
  </si>
  <si>
    <t>array dos PWMs = [10, 20, 30, 40, 50, 60, 70, 80, 90, 100]</t>
  </si>
  <si>
    <t>array da médias da célula de carga = [627.682, 627.534, 520.794, 441.696, 367.167, 303.203, 288.932, 214.17, 153.307, 208.7]</t>
  </si>
  <si>
    <t>balanca = [0, 0, 62, 108, 150, 188, 230, 280, 325, 362]</t>
  </si>
  <si>
    <t>array da médias da célula de carga = [623.591, 624.068, 514.762, 437.059, 363.741, 295.685, 292.117, 211.328, 157.487, 204.446]</t>
  </si>
  <si>
    <t>balanca = [0, 0, 64, 110, 151, 190, 233, 281, 325, 364]</t>
  </si>
  <si>
    <t>array da médias da célula de carga = [631.013, 631.243, 521.931, 447.191, 366.38, 298.331, 291.993, 217.254, 163.242, 199.81]</t>
  </si>
  <si>
    <t>balanca = [0, 0, 63, 110, 152, 193, 234, 284, 327, 363]</t>
  </si>
  <si>
    <t>co</t>
  </si>
  <si>
    <t>coef exp1</t>
  </si>
  <si>
    <t>coef exp2</t>
  </si>
  <si>
    <t>coef exp3</t>
  </si>
  <si>
    <t>media</t>
  </si>
  <si>
    <t>no código precisa dividir por 1000</t>
  </si>
  <si>
    <t>Experimento 1</t>
  </si>
  <si>
    <t>Experimento 3</t>
  </si>
  <si>
    <t>Experimento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</si>
</sst>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171296296296298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'Célula de carga'!$C$2</c:f>
              <c:strCache>
                <c:ptCount val="1"/>
                <c:pt idx="0">
                  <c:v>Cél Carga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'Célula de carga'!$B$3:$B$9</c:f>
              <c:numCache>
                <c:formatCode>General</c:formatCode>
                <c:ptCount val="7"/>
                <c:pt idx="0">
                  <c:v>62</c:v>
                </c:pt>
                <c:pt idx="1">
                  <c:v>108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  <c:pt idx="5">
                  <c:v>291</c:v>
                </c:pt>
                <c:pt idx="6">
                  <c:v>338</c:v>
                </c:pt>
              </c:numCache>
            </c:numRef>
          </c:xVal>
          <c:yVal>
            <c:numRef>
              <c:f>'Célula de carga'!$C$3:$C$9</c:f>
              <c:numCache>
                <c:formatCode>General</c:formatCode>
                <c:ptCount val="7"/>
                <c:pt idx="0">
                  <c:v>592</c:v>
                </c:pt>
                <c:pt idx="1">
                  <c:v>505</c:v>
                </c:pt>
                <c:pt idx="2">
                  <c:v>420</c:v>
                </c:pt>
                <c:pt idx="3">
                  <c:v>340</c:v>
                </c:pt>
                <c:pt idx="4">
                  <c:v>314</c:v>
                </c:pt>
                <c:pt idx="5">
                  <c:v>268</c:v>
                </c:pt>
                <c:pt idx="6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E16-A35E-A32DC87475E2}"/>
            </c:ext>
          </c:extLst>
        </c:ser>
        <c:ser>
          <c:idx val="1"/>
          <c:order val="1"/>
          <c:tx>
            <c:strRef>
              <c:f>'Célula de carga'!$F$2</c:f>
              <c:strCache>
                <c:ptCount val="1"/>
                <c:pt idx="0">
                  <c:v>Cél Carga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'Célula de carga'!$E$3:$E$9</c:f>
              <c:numCache>
                <c:formatCode>General</c:formatCode>
                <c:ptCount val="7"/>
                <c:pt idx="0">
                  <c:v>58</c:v>
                </c:pt>
                <c:pt idx="1">
                  <c:v>100</c:v>
                </c:pt>
                <c:pt idx="2">
                  <c:v>139</c:v>
                </c:pt>
                <c:pt idx="3">
                  <c:v>176</c:v>
                </c:pt>
                <c:pt idx="4">
                  <c:v>218</c:v>
                </c:pt>
                <c:pt idx="5">
                  <c:v>270</c:v>
                </c:pt>
                <c:pt idx="6">
                  <c:v>325</c:v>
                </c:pt>
              </c:numCache>
            </c:numRef>
          </c:xVal>
          <c:yVal>
            <c:numRef>
              <c:f>'Célula de carga'!$F$3:$F$9</c:f>
              <c:numCache>
                <c:formatCode>General</c:formatCode>
                <c:ptCount val="7"/>
                <c:pt idx="0">
                  <c:v>601</c:v>
                </c:pt>
                <c:pt idx="1">
                  <c:v>523</c:v>
                </c:pt>
                <c:pt idx="2">
                  <c:v>443</c:v>
                </c:pt>
                <c:pt idx="3">
                  <c:v>369</c:v>
                </c:pt>
                <c:pt idx="4">
                  <c:v>318</c:v>
                </c:pt>
                <c:pt idx="5">
                  <c:v>293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E16-A35E-A32DC87475E2}"/>
            </c:ext>
          </c:extLst>
        </c:ser>
        <c:ser>
          <c:idx val="2"/>
          <c:order val="2"/>
          <c:tx>
            <c:strRef>
              <c:f>'Célula de carga'!$I$2</c:f>
              <c:strCache>
                <c:ptCount val="1"/>
                <c:pt idx="0">
                  <c:v>Cél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'Célula de carga'!$H$3:$H$9</c:f>
              <c:numCache>
                <c:formatCode>General</c:formatCode>
                <c:ptCount val="7"/>
                <c:pt idx="0">
                  <c:v>63</c:v>
                </c:pt>
                <c:pt idx="1">
                  <c:v>106</c:v>
                </c:pt>
                <c:pt idx="2">
                  <c:v>152</c:v>
                </c:pt>
                <c:pt idx="3">
                  <c:v>192</c:v>
                </c:pt>
                <c:pt idx="4">
                  <c:v>239</c:v>
                </c:pt>
                <c:pt idx="5">
                  <c:v>295</c:v>
                </c:pt>
                <c:pt idx="6">
                  <c:v>344</c:v>
                </c:pt>
              </c:numCache>
            </c:numRef>
          </c:xVal>
          <c:yVal>
            <c:numRef>
              <c:f>'Célula de carga'!$I$3:$I$9</c:f>
              <c:numCache>
                <c:formatCode>General</c:formatCode>
                <c:ptCount val="7"/>
                <c:pt idx="0">
                  <c:v>592</c:v>
                </c:pt>
                <c:pt idx="1">
                  <c:v>505</c:v>
                </c:pt>
                <c:pt idx="2">
                  <c:v>420</c:v>
                </c:pt>
                <c:pt idx="3">
                  <c:v>342</c:v>
                </c:pt>
                <c:pt idx="4">
                  <c:v>321</c:v>
                </c:pt>
                <c:pt idx="5">
                  <c:v>267</c:v>
                </c:pt>
                <c:pt idx="6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F-4E16-A35E-A32DC874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21168"/>
        <c:axId val="1700831152"/>
      </c:scatterChart>
      <c:valAx>
        <c:axId val="17008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831152"/>
        <c:crosses val="autoZero"/>
        <c:crossBetween val="midCat"/>
      </c:valAx>
      <c:valAx>
        <c:axId val="17008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8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</a:t>
            </a:r>
            <a:r>
              <a:rPr lang="pt-BR" baseline="0"/>
              <a:t> entre Célula de carga e medida na balança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384910858812453E-2"/>
          <c:y val="0.117970737913486"/>
          <c:w val="0.6566903772683409"/>
          <c:h val="0.74079736931738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'Célula de carga'!$B$1</c:f>
              <c:strCache>
                <c:ptCount val="1"/>
                <c:pt idx="0">
                  <c:v>Experimento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0"/>
            <c:intercept val="0"/>
            <c:dispRSqr val="0"/>
            <c:dispEq val="1"/>
            <c:trendlineLbl>
              <c:layout>
                <c:manualLayout>
                  <c:x val="0.24013950941447343"/>
                  <c:y val="0.4180912023401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 de carga'!$D$3:$D$9</c:f>
              <c:numCache>
                <c:formatCode>General</c:formatCode>
                <c:ptCount val="7"/>
                <c:pt idx="0">
                  <c:v>129</c:v>
                </c:pt>
                <c:pt idx="1">
                  <c:v>216</c:v>
                </c:pt>
                <c:pt idx="2">
                  <c:v>301</c:v>
                </c:pt>
                <c:pt idx="3">
                  <c:v>381</c:v>
                </c:pt>
                <c:pt idx="4">
                  <c:v>407</c:v>
                </c:pt>
                <c:pt idx="5">
                  <c:v>453</c:v>
                </c:pt>
                <c:pt idx="6">
                  <c:v>543</c:v>
                </c:pt>
              </c:numCache>
            </c:numRef>
          </c:xVal>
          <c:yVal>
            <c:numRef>
              <c:f>'Célula de carga'!$B$3:$B$9</c:f>
              <c:numCache>
                <c:formatCode>General</c:formatCode>
                <c:ptCount val="7"/>
                <c:pt idx="0">
                  <c:v>62</c:v>
                </c:pt>
                <c:pt idx="1">
                  <c:v>108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  <c:pt idx="5">
                  <c:v>291</c:v>
                </c:pt>
                <c:pt idx="6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8-4D00-97FB-7A31DF346F94}"/>
            </c:ext>
          </c:extLst>
        </c:ser>
        <c:ser>
          <c:idx val="1"/>
          <c:order val="1"/>
          <c:tx>
            <c:strRef>
              <c:f>'Célula de carga'!$E$1</c:f>
              <c:strCache>
                <c:ptCount val="1"/>
                <c:pt idx="0">
                  <c:v>Experimento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85"/>
            <c:intercept val="0"/>
            <c:dispRSqr val="0"/>
            <c:dispEq val="1"/>
            <c:trendlineLbl>
              <c:layout>
                <c:manualLayout>
                  <c:x val="0.28670491634173717"/>
                  <c:y val="0.48400853519264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 de carga'!$G$3:$G$9</c:f>
              <c:numCache>
                <c:formatCode>General</c:formatCode>
                <c:ptCount val="7"/>
                <c:pt idx="0">
                  <c:v>113</c:v>
                </c:pt>
                <c:pt idx="1">
                  <c:v>191</c:v>
                </c:pt>
                <c:pt idx="2">
                  <c:v>271</c:v>
                </c:pt>
                <c:pt idx="3">
                  <c:v>345</c:v>
                </c:pt>
                <c:pt idx="4">
                  <c:v>396</c:v>
                </c:pt>
                <c:pt idx="5">
                  <c:v>421</c:v>
                </c:pt>
                <c:pt idx="6">
                  <c:v>504</c:v>
                </c:pt>
              </c:numCache>
            </c:numRef>
          </c:xVal>
          <c:yVal>
            <c:numRef>
              <c:f>'Célula de carga'!$E$3:$E$9</c:f>
              <c:numCache>
                <c:formatCode>General</c:formatCode>
                <c:ptCount val="7"/>
                <c:pt idx="0">
                  <c:v>58</c:v>
                </c:pt>
                <c:pt idx="1">
                  <c:v>100</c:v>
                </c:pt>
                <c:pt idx="2">
                  <c:v>139</c:v>
                </c:pt>
                <c:pt idx="3">
                  <c:v>176</c:v>
                </c:pt>
                <c:pt idx="4">
                  <c:v>218</c:v>
                </c:pt>
                <c:pt idx="5">
                  <c:v>270</c:v>
                </c:pt>
                <c:pt idx="6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8-4D00-97FB-7A31DF346F94}"/>
            </c:ext>
          </c:extLst>
        </c:ser>
        <c:ser>
          <c:idx val="2"/>
          <c:order val="2"/>
          <c:tx>
            <c:strRef>
              <c:f>'Célula de carga'!$H$1</c:f>
              <c:strCache>
                <c:ptCount val="1"/>
                <c:pt idx="0">
                  <c:v>Experimento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80"/>
            <c:intercept val="0"/>
            <c:dispRSqr val="0"/>
            <c:dispEq val="1"/>
            <c:trendlineLbl>
              <c:layout>
                <c:manualLayout>
                  <c:x val="0.24849738103371974"/>
                  <c:y val="0.64711486445873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 de carga'!$J$3:$J$9</c:f>
              <c:numCache>
                <c:formatCode>General</c:formatCode>
                <c:ptCount val="7"/>
                <c:pt idx="0">
                  <c:v>122</c:v>
                </c:pt>
                <c:pt idx="1">
                  <c:v>209</c:v>
                </c:pt>
                <c:pt idx="2">
                  <c:v>294</c:v>
                </c:pt>
                <c:pt idx="3">
                  <c:v>372</c:v>
                </c:pt>
                <c:pt idx="4">
                  <c:v>393</c:v>
                </c:pt>
                <c:pt idx="5">
                  <c:v>447</c:v>
                </c:pt>
                <c:pt idx="6">
                  <c:v>536</c:v>
                </c:pt>
              </c:numCache>
            </c:numRef>
          </c:xVal>
          <c:yVal>
            <c:numRef>
              <c:f>'Célula de carga'!$H$3:$H$9</c:f>
              <c:numCache>
                <c:formatCode>General</c:formatCode>
                <c:ptCount val="7"/>
                <c:pt idx="0">
                  <c:v>63</c:v>
                </c:pt>
                <c:pt idx="1">
                  <c:v>106</c:v>
                </c:pt>
                <c:pt idx="2">
                  <c:v>152</c:v>
                </c:pt>
                <c:pt idx="3">
                  <c:v>192</c:v>
                </c:pt>
                <c:pt idx="4">
                  <c:v>239</c:v>
                </c:pt>
                <c:pt idx="5">
                  <c:v>295</c:v>
                </c:pt>
                <c:pt idx="6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8-4D00-97FB-7A31DF34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30208"/>
        <c:axId val="1700329792"/>
      </c:scatterChart>
      <c:valAx>
        <c:axId val="1700330208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lido pelo Arduino - 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329792"/>
        <c:crosses val="autoZero"/>
        <c:crossBetween val="midCat"/>
        <c:majorUnit val="50"/>
      </c:valAx>
      <c:valAx>
        <c:axId val="17003297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Medida na Balança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53975287851929"/>
          <c:y val="0.17054582156238104"/>
          <c:w val="0.20560668684471314"/>
          <c:h val="0.6560137043938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16057</xdr:colOff>
      <xdr:row>17</xdr:row>
      <xdr:rowOff>113212</xdr:rowOff>
    </xdr:from>
    <xdr:to>
      <xdr:col>6</xdr:col>
      <xdr:colOff>473257</xdr:colOff>
      <xdr:row>29</xdr:row>
      <xdr:rowOff>113212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2E2610-CA7A-4666-9942-2483A55FF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5444</xdr:colOff>
      <xdr:row>3</xdr:row>
      <xdr:rowOff>79194</xdr:rowOff>
    </xdr:from>
    <xdr:to>
      <xdr:col>17</xdr:col>
      <xdr:colOff>61232</xdr:colOff>
      <xdr:row>24</xdr:row>
      <xdr:rowOff>71574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791756-015F-49F5-A8C9-0763A80AD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2C0D-F012-4751-83AF-85358933C2BB}">
  <dimension ref="A1:N43"/>
  <sheetViews>
    <sheetView tabSelected="1" zoomScale="140" zoomScaleNormal="140" workbookViewId="0">
      <selection activeCell="R21" sqref="R21"/>
    </sheetView>
  </sheetViews>
  <sheetFormatPr defaultRowHeight="15" x14ac:dyDescent="0.25"/>
  <cols>
    <col min="1" max="9" width="10.28515625" customWidth="1"/>
    <col min="11" max="11" width="12.28515625" bestFit="1" customWidth="1"/>
  </cols>
  <sheetData>
    <row r="1" spans="1:14" x14ac:dyDescent="0.25">
      <c r="B1" s="3" t="s">
        <v>23</v>
      </c>
      <c r="C1" s="3" t="s">
        <v>7</v>
      </c>
      <c r="D1" s="3">
        <v>721</v>
      </c>
      <c r="E1" s="3" t="s">
        <v>25</v>
      </c>
      <c r="F1" s="2" t="s">
        <v>8</v>
      </c>
      <c r="G1" s="2">
        <v>714</v>
      </c>
      <c r="H1" s="3" t="s">
        <v>24</v>
      </c>
      <c r="I1" s="3" t="s">
        <v>9</v>
      </c>
      <c r="J1" s="3">
        <v>714</v>
      </c>
    </row>
    <row r="2" spans="1:14" x14ac:dyDescent="0.25">
      <c r="A2" t="s">
        <v>0</v>
      </c>
      <c r="B2" s="4" t="s">
        <v>1</v>
      </c>
      <c r="C2" s="4" t="s">
        <v>2</v>
      </c>
      <c r="D2" s="4" t="s">
        <v>6</v>
      </c>
      <c r="E2" t="s">
        <v>1</v>
      </c>
      <c r="F2" t="s">
        <v>2</v>
      </c>
      <c r="G2" t="s">
        <v>6</v>
      </c>
      <c r="H2" s="4" t="s">
        <v>1</v>
      </c>
      <c r="I2" s="4" t="s">
        <v>2</v>
      </c>
      <c r="J2" s="4" t="s">
        <v>6</v>
      </c>
    </row>
    <row r="3" spans="1:14" x14ac:dyDescent="0.25">
      <c r="A3">
        <v>30</v>
      </c>
      <c r="B3" s="4">
        <v>62</v>
      </c>
      <c r="C3" s="4">
        <v>592</v>
      </c>
      <c r="D3" s="4">
        <f>$D$1-C3</f>
        <v>129</v>
      </c>
      <c r="E3">
        <v>58</v>
      </c>
      <c r="F3">
        <v>601</v>
      </c>
      <c r="G3">
        <f>$G$1-F3</f>
        <v>113</v>
      </c>
      <c r="H3" s="4">
        <v>63</v>
      </c>
      <c r="I3" s="4">
        <v>592</v>
      </c>
      <c r="J3" s="4">
        <f>$J$1-I3</f>
        <v>122</v>
      </c>
    </row>
    <row r="4" spans="1:14" x14ac:dyDescent="0.25">
      <c r="A4">
        <v>40</v>
      </c>
      <c r="B4" s="4">
        <v>108</v>
      </c>
      <c r="C4" s="4">
        <v>505</v>
      </c>
      <c r="D4" s="4">
        <f t="shared" ref="D4:D9" si="0">$D$1-C4</f>
        <v>216</v>
      </c>
      <c r="E4">
        <v>100</v>
      </c>
      <c r="F4">
        <v>523</v>
      </c>
      <c r="G4">
        <f t="shared" ref="G4:G9" si="1">$G$1-F4</f>
        <v>191</v>
      </c>
      <c r="H4" s="4">
        <v>106</v>
      </c>
      <c r="I4" s="4">
        <v>505</v>
      </c>
      <c r="J4" s="4">
        <f t="shared" ref="J4:J9" si="2">$J$1-I4</f>
        <v>209</v>
      </c>
    </row>
    <row r="5" spans="1:14" x14ac:dyDescent="0.25">
      <c r="A5">
        <v>50</v>
      </c>
      <c r="B5" s="4">
        <v>150</v>
      </c>
      <c r="C5" s="4">
        <v>420</v>
      </c>
      <c r="D5" s="4">
        <f t="shared" si="0"/>
        <v>301</v>
      </c>
      <c r="E5">
        <v>139</v>
      </c>
      <c r="F5">
        <v>443</v>
      </c>
      <c r="G5">
        <f t="shared" si="1"/>
        <v>271</v>
      </c>
      <c r="H5" s="4">
        <v>152</v>
      </c>
      <c r="I5" s="4">
        <v>420</v>
      </c>
      <c r="J5" s="4">
        <f t="shared" si="2"/>
        <v>294</v>
      </c>
    </row>
    <row r="6" spans="1:14" x14ac:dyDescent="0.25">
      <c r="A6">
        <v>60</v>
      </c>
      <c r="B6" s="4">
        <v>190</v>
      </c>
      <c r="C6" s="4">
        <v>340</v>
      </c>
      <c r="D6" s="4">
        <f t="shared" si="0"/>
        <v>381</v>
      </c>
      <c r="E6">
        <v>176</v>
      </c>
      <c r="F6">
        <v>369</v>
      </c>
      <c r="G6">
        <f t="shared" si="1"/>
        <v>345</v>
      </c>
      <c r="H6" s="4">
        <v>192</v>
      </c>
      <c r="I6" s="4">
        <v>342</v>
      </c>
      <c r="J6" s="4">
        <f t="shared" si="2"/>
        <v>372</v>
      </c>
    </row>
    <row r="7" spans="1:14" x14ac:dyDescent="0.25">
      <c r="A7">
        <v>70</v>
      </c>
      <c r="B7" s="4">
        <v>240</v>
      </c>
      <c r="C7" s="4">
        <v>314</v>
      </c>
      <c r="D7" s="4">
        <f t="shared" si="0"/>
        <v>407</v>
      </c>
      <c r="E7">
        <v>218</v>
      </c>
      <c r="F7">
        <v>318</v>
      </c>
      <c r="G7">
        <f t="shared" si="1"/>
        <v>396</v>
      </c>
      <c r="H7" s="4">
        <v>239</v>
      </c>
      <c r="I7" s="4">
        <v>321</v>
      </c>
      <c r="J7" s="4">
        <f t="shared" si="2"/>
        <v>393</v>
      </c>
    </row>
    <row r="8" spans="1:14" x14ac:dyDescent="0.25">
      <c r="A8">
        <v>80</v>
      </c>
      <c r="B8" s="4">
        <v>291</v>
      </c>
      <c r="C8" s="4">
        <v>268</v>
      </c>
      <c r="D8" s="4">
        <f t="shared" si="0"/>
        <v>453</v>
      </c>
      <c r="E8">
        <v>270</v>
      </c>
      <c r="F8">
        <v>293</v>
      </c>
      <c r="G8">
        <f t="shared" si="1"/>
        <v>421</v>
      </c>
      <c r="H8" s="4">
        <v>295</v>
      </c>
      <c r="I8" s="4">
        <v>267</v>
      </c>
      <c r="J8" s="4">
        <f t="shared" si="2"/>
        <v>447</v>
      </c>
    </row>
    <row r="9" spans="1:14" x14ac:dyDescent="0.25">
      <c r="A9">
        <v>90</v>
      </c>
      <c r="B9" s="4">
        <v>338</v>
      </c>
      <c r="C9" s="4">
        <v>178</v>
      </c>
      <c r="D9" s="4">
        <f t="shared" si="0"/>
        <v>543</v>
      </c>
      <c r="E9">
        <v>325</v>
      </c>
      <c r="F9">
        <v>210</v>
      </c>
      <c r="G9">
        <f t="shared" si="1"/>
        <v>504</v>
      </c>
      <c r="H9" s="4">
        <v>344</v>
      </c>
      <c r="I9" s="4">
        <v>178</v>
      </c>
      <c r="J9" s="4">
        <f t="shared" si="2"/>
        <v>536</v>
      </c>
    </row>
    <row r="10" spans="1:14" x14ac:dyDescent="0.25">
      <c r="A10">
        <v>382</v>
      </c>
      <c r="B10" s="4" t="s">
        <v>18</v>
      </c>
      <c r="C10" s="4">
        <v>0.58240000000000003</v>
      </c>
      <c r="D10" s="4">
        <v>372</v>
      </c>
      <c r="E10" t="s">
        <v>19</v>
      </c>
      <c r="F10">
        <v>0.58789999999999998</v>
      </c>
      <c r="G10" s="4">
        <v>385</v>
      </c>
      <c r="H10" s="4" t="s">
        <v>20</v>
      </c>
      <c r="I10" s="4">
        <v>0.60129999999999995</v>
      </c>
      <c r="J10" s="4"/>
      <c r="K10" t="s">
        <v>21</v>
      </c>
      <c r="L10" s="5">
        <f>AVERAGE(C10,F10,I10)</f>
        <v>0.59053333333333335</v>
      </c>
      <c r="N10" t="s">
        <v>22</v>
      </c>
    </row>
    <row r="11" spans="1:14" x14ac:dyDescent="0.25">
      <c r="D11" s="1"/>
    </row>
    <row r="15" spans="1:14" x14ac:dyDescent="0.25">
      <c r="N15" t="s">
        <v>17</v>
      </c>
    </row>
    <row r="32" spans="1:1" x14ac:dyDescent="0.25">
      <c r="A32" t="s">
        <v>3</v>
      </c>
    </row>
    <row r="33" spans="1:1" x14ac:dyDescent="0.25">
      <c r="A33" t="s">
        <v>10</v>
      </c>
    </row>
    <row r="34" spans="1:1" x14ac:dyDescent="0.25">
      <c r="A34" t="s">
        <v>11</v>
      </c>
    </row>
    <row r="35" spans="1:1" x14ac:dyDescent="0.25">
      <c r="A35" t="s">
        <v>12</v>
      </c>
    </row>
    <row r="36" spans="1:1" x14ac:dyDescent="0.25">
      <c r="A36" t="s">
        <v>4</v>
      </c>
    </row>
    <row r="37" spans="1:1" x14ac:dyDescent="0.25">
      <c r="A37" t="s">
        <v>10</v>
      </c>
    </row>
    <row r="38" spans="1:1" x14ac:dyDescent="0.25">
      <c r="A38" t="s">
        <v>13</v>
      </c>
    </row>
    <row r="39" spans="1:1" x14ac:dyDescent="0.25">
      <c r="A39" t="s">
        <v>14</v>
      </c>
    </row>
    <row r="40" spans="1:1" x14ac:dyDescent="0.25">
      <c r="A40" t="s">
        <v>5</v>
      </c>
    </row>
    <row r="41" spans="1:1" x14ac:dyDescent="0.25">
      <c r="A41" t="s">
        <v>10</v>
      </c>
    </row>
    <row r="42" spans="1:1" x14ac:dyDescent="0.25">
      <c r="A42" t="s">
        <v>15</v>
      </c>
    </row>
    <row r="43" spans="1:1" x14ac:dyDescent="0.25">
      <c r="A4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Célula de 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DIAS</dc:creator>
  <cp:lastModifiedBy>ITALO DIAS</cp:lastModifiedBy>
  <dcterms:created xsi:type="dcterms:W3CDTF">2021-06-01T03:53:35Z</dcterms:created>
  <dcterms:modified xsi:type="dcterms:W3CDTF">2021-08-20T03:18:46Z</dcterms:modified>
</cp:coreProperties>
</file>