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ama\Box\Data\National soils project\"/>
    </mc:Choice>
  </mc:AlternateContent>
  <xr:revisionPtr revIDLastSave="0" documentId="13_ncr:1_{B1586FE0-61D6-45EB-9B3F-65574F029E35}" xr6:coauthVersionLast="45" xr6:coauthVersionMax="45" xr10:uidLastSave="{00000000-0000-0000-0000-000000000000}"/>
  <bookViews>
    <workbookView xWindow="-110" yWindow="-110" windowWidth="19420" windowHeight="10420" xr2:uid="{9C514105-FF79-4C04-9B3C-B3466618FA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  <c r="D15" i="1"/>
  <c r="C8" i="1" l="1"/>
  <c r="C7" i="1"/>
  <c r="B8" i="1"/>
  <c r="B7" i="1"/>
  <c r="C11" i="1"/>
  <c r="B11" i="1"/>
  <c r="C20" i="1"/>
  <c r="C21" i="1" s="1"/>
  <c r="B20" i="1"/>
  <c r="B21" i="1" s="1"/>
  <c r="C15" i="1"/>
  <c r="C16" i="1" s="1"/>
  <c r="B15" i="1"/>
  <c r="B16" i="1" s="1"/>
  <c r="C10" i="1"/>
  <c r="B10" i="1"/>
  <c r="B9" i="1"/>
  <c r="C9" i="1"/>
  <c r="C5" i="1"/>
  <c r="B5" i="1"/>
  <c r="C4" i="1"/>
  <c r="B4" i="1"/>
</calcChain>
</file>

<file path=xl/sharedStrings.xml><?xml version="1.0" encoding="utf-8"?>
<sst xmlns="http://schemas.openxmlformats.org/spreadsheetml/2006/main" count="17" uniqueCount="17">
  <si>
    <t>typical CEC values and expected concentrations in extract solution</t>
  </si>
  <si>
    <t>meq/100g</t>
  </si>
  <si>
    <t>meq/sample</t>
  </si>
  <si>
    <t>meq/L</t>
  </si>
  <si>
    <t>Ca mg/L</t>
  </si>
  <si>
    <t>Mg mg/L</t>
  </si>
  <si>
    <t>Na mg/L</t>
  </si>
  <si>
    <t>K mg/L</t>
  </si>
  <si>
    <t>Fe mg/g</t>
  </si>
  <si>
    <t>Fe mg/sample</t>
  </si>
  <si>
    <t>Fe mg/L</t>
  </si>
  <si>
    <t>Al mg/g</t>
  </si>
  <si>
    <t>Al mg/sample</t>
  </si>
  <si>
    <t>Al  mg/L</t>
  </si>
  <si>
    <t>Values in red are estimated min/max values in our extract solution before any dilution</t>
  </si>
  <si>
    <t>assuming 80% Ca. 10% Mg, and 5% Na and K</t>
  </si>
  <si>
    <t>Al 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</si>
</sst>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512E8-5F26-47CE-9CDD-E93E605B8F44}">
  <dimension ref="A1:D23"/>
  <sheetViews>
    <sheetView tabSelected="1" topLeftCell="A3" workbookViewId="0">
      <selection activeCell="I16" sqref="I16"/>
    </sheetView>
  </sheetViews>
  <sheetFormatPr defaultRowHeight="15" x14ac:dyDescent="0.25"/>
  <cols>
    <col min="1" max="1" width="12.42578125" customWidth="1"/>
  </cols>
  <sheetData>
    <row r="1" spans="1:4" x14ac:dyDescent="0.25">
      <c r="A1" t="s">
        <v>0</v>
      </c>
    </row>
    <row r="3" spans="1:4" x14ac:dyDescent="0.25">
      <c r="A3" t="s">
        <v>1</v>
      </c>
      <c r="B3">
        <v>5</v>
      </c>
      <c r="C3">
        <v>50</v>
      </c>
    </row>
    <row r="4" spans="1:4" x14ac:dyDescent="0.25">
      <c r="A4" t="s">
        <v>2</v>
      </c>
      <c r="B4">
        <f>B3*2.5/100</f>
        <v>0.125</v>
      </c>
      <c r="C4">
        <f>C3*2.5/100</f>
        <v>1.25</v>
      </c>
    </row>
    <row r="5" spans="1:4" x14ac:dyDescent="0.25">
      <c r="A5" t="s">
        <v>3</v>
      </c>
      <c r="B5">
        <f>B4/0.05</f>
        <v>2.5</v>
      </c>
      <c r="C5">
        <f>C4/0.05</f>
        <v>25</v>
      </c>
    </row>
    <row r="6" spans="1:4" x14ac:dyDescent="0.25">
      <c r="A6" t="s">
        <v>15</v>
      </c>
    </row>
    <row r="7" spans="1:4" x14ac:dyDescent="0.25">
      <c r="A7" t="s">
        <v>4</v>
      </c>
      <c r="B7" s="1">
        <f>0.8*$B$5*40/2</f>
        <v>40</v>
      </c>
      <c r="C7" s="1">
        <f>0.8*$C$5*40/2</f>
        <v>400</v>
      </c>
    </row>
    <row r="8" spans="1:4" x14ac:dyDescent="0.25">
      <c r="A8" t="s">
        <v>5</v>
      </c>
      <c r="B8" s="1">
        <f>0.1*$B$5*24.3/2</f>
        <v>3.0375000000000001</v>
      </c>
      <c r="C8" s="1">
        <f>0.1*$C$5*24.3/2</f>
        <v>30.375</v>
      </c>
    </row>
    <row r="9" spans="1:4" x14ac:dyDescent="0.25">
      <c r="A9" t="s">
        <v>6</v>
      </c>
      <c r="B9" s="1">
        <f>0.05*$B$5*23*1</f>
        <v>2.875</v>
      </c>
      <c r="C9" s="1">
        <f>0.05*$C$5*23*1</f>
        <v>28.75</v>
      </c>
    </row>
    <row r="10" spans="1:4" x14ac:dyDescent="0.25">
      <c r="A10" t="s">
        <v>7</v>
      </c>
      <c r="B10" s="1">
        <f>0.05*$B$5*39*1</f>
        <v>4.875</v>
      </c>
      <c r="C10" s="1">
        <f>0.05*$C$5*39*1</f>
        <v>48.75</v>
      </c>
    </row>
    <row r="11" spans="1:4" x14ac:dyDescent="0.25">
      <c r="A11" t="s">
        <v>16</v>
      </c>
      <c r="B11">
        <f>B5*0.1*27*1/3</f>
        <v>2.25</v>
      </c>
      <c r="C11">
        <f>C5*0.1*27*1/3</f>
        <v>22.5</v>
      </c>
    </row>
    <row r="14" spans="1:4" x14ac:dyDescent="0.25">
      <c r="A14" t="s">
        <v>8</v>
      </c>
      <c r="B14">
        <v>1</v>
      </c>
      <c r="C14">
        <v>20</v>
      </c>
      <c r="D14">
        <v>5</v>
      </c>
    </row>
    <row r="15" spans="1:4" x14ac:dyDescent="0.25">
      <c r="A15" t="s">
        <v>9</v>
      </c>
      <c r="B15">
        <f>B14*0.5</f>
        <v>0.5</v>
      </c>
      <c r="C15">
        <f>C14*0.5</f>
        <v>10</v>
      </c>
      <c r="D15">
        <f>D14*0.5</f>
        <v>2.5</v>
      </c>
    </row>
    <row r="16" spans="1:4" x14ac:dyDescent="0.25">
      <c r="A16" t="s">
        <v>10</v>
      </c>
      <c r="B16" s="1">
        <f>B15/0.01</f>
        <v>50</v>
      </c>
      <c r="C16" s="1">
        <f>C15/0.01</f>
        <v>1000</v>
      </c>
      <c r="D16" s="1">
        <f>D15/0.01</f>
        <v>250</v>
      </c>
    </row>
    <row r="19" spans="1:3" x14ac:dyDescent="0.25">
      <c r="A19" t="s">
        <v>11</v>
      </c>
      <c r="B19">
        <v>1</v>
      </c>
      <c r="C19">
        <v>15</v>
      </c>
    </row>
    <row r="20" spans="1:3" x14ac:dyDescent="0.25">
      <c r="A20" t="s">
        <v>12</v>
      </c>
      <c r="B20">
        <f>B19*0.5</f>
        <v>0.5</v>
      </c>
      <c r="C20">
        <f>C19*0.5</f>
        <v>7.5</v>
      </c>
    </row>
    <row r="21" spans="1:3" x14ac:dyDescent="0.25">
      <c r="A21" t="s">
        <v>13</v>
      </c>
      <c r="B21" s="1">
        <f>B20/0.05</f>
        <v>10</v>
      </c>
      <c r="C21" s="1">
        <f>C20/0.05</f>
        <v>150</v>
      </c>
    </row>
    <row r="23" spans="1:3" s="2" customFormat="1" ht="18.75" x14ac:dyDescent="0.3">
      <c r="A23" s="2" t="s">
        <v>14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Itamar Shabtai</dc:creator>
  <cp:lastModifiedBy>Itamar Shabtai</cp:lastModifiedBy>
  <dcterms:created xsi:type="dcterms:W3CDTF">2019-11-06T19:09:46Z</dcterms:created>
  <dcterms:modified xsi:type="dcterms:W3CDTF">2019-11-26T18:07:03Z</dcterms:modified>
</cp:coreProperties>
</file>