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io/Documents/Desarrollo/prototipo2/documentos/"/>
    </mc:Choice>
  </mc:AlternateContent>
  <bookViews>
    <workbookView xWindow="0" yWindow="460" windowWidth="28800" windowHeight="17540" tabRatio="500" activeTab="6"/>
  </bookViews>
  <sheets>
    <sheet name="es" sheetId="2" r:id="rId1"/>
    <sheet name="en" sheetId="1" r:id="rId2"/>
    <sheet name="signos1" sheetId="4" r:id="rId3"/>
    <sheet name="iniciales" sheetId="8" r:id="rId4"/>
    <sheet name="Datos Signos" sheetId="3" r:id="rId5"/>
    <sheet name="compatibilidad" sheetId="6" r:id="rId6"/>
    <sheet name="compatibiliad resultado" sheetId="7" r:id="rId7"/>
    <sheet name="diario" sheetId="5"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1" i="6"/>
  <c r="C1" i="6"/>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E2" i="4"/>
  <c r="E3" i="4"/>
  <c r="E4" i="4"/>
  <c r="E5" i="4"/>
  <c r="E6" i="4"/>
  <c r="E7" i="4"/>
  <c r="E8" i="4"/>
  <c r="E9" i="4"/>
  <c r="E10" i="4"/>
  <c r="E11" i="4"/>
  <c r="E12" i="4"/>
  <c r="E1" i="4"/>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G3" i="5"/>
  <c r="A4" i="5"/>
  <c r="C4" i="5"/>
  <c r="D4" i="5"/>
  <c r="E4" i="5"/>
  <c r="F4" i="5"/>
  <c r="K4" i="5"/>
  <c r="G5" i="5"/>
  <c r="K5" i="5"/>
  <c r="I6" i="5"/>
  <c r="K6" i="5"/>
  <c r="I7" i="5"/>
  <c r="K7" i="5"/>
  <c r="K8" i="5"/>
  <c r="A9" i="5"/>
  <c r="C9" i="5"/>
  <c r="D9" i="5"/>
  <c r="E9" i="5"/>
  <c r="F9" i="5"/>
  <c r="K9" i="5"/>
  <c r="G10" i="5"/>
  <c r="K10" i="5"/>
  <c r="I11" i="5"/>
  <c r="K11" i="5"/>
  <c r="I12" i="5"/>
  <c r="K12" i="5"/>
  <c r="K13" i="5"/>
  <c r="A14" i="5"/>
  <c r="C14" i="5"/>
  <c r="D14" i="5"/>
  <c r="E14" i="5"/>
  <c r="F14" i="5"/>
  <c r="K14" i="5"/>
  <c r="G15" i="5"/>
  <c r="K15" i="5"/>
  <c r="I16" i="5"/>
  <c r="K16" i="5"/>
  <c r="I17" i="5"/>
  <c r="K17" i="5"/>
  <c r="K18" i="5"/>
  <c r="A19" i="5"/>
  <c r="C19" i="5"/>
  <c r="D19" i="5"/>
  <c r="E19" i="5"/>
  <c r="F19" i="5"/>
  <c r="K19" i="5"/>
  <c r="G20" i="5"/>
  <c r="K20" i="5"/>
  <c r="I21" i="5"/>
  <c r="K21" i="5"/>
  <c r="I22" i="5"/>
  <c r="K22" i="5"/>
  <c r="K23" i="5"/>
  <c r="A24" i="5"/>
  <c r="C24" i="5"/>
  <c r="D24" i="5"/>
  <c r="E24" i="5"/>
  <c r="F24" i="5"/>
  <c r="K24" i="5"/>
  <c r="G25" i="5"/>
  <c r="K25" i="5"/>
  <c r="I26" i="5"/>
  <c r="K26" i="5"/>
  <c r="I27" i="5"/>
  <c r="K27" i="5"/>
  <c r="K28" i="5"/>
  <c r="A29" i="5"/>
  <c r="C29" i="5"/>
  <c r="D29" i="5"/>
  <c r="E29" i="5"/>
  <c r="F29" i="5"/>
  <c r="K29" i="5"/>
  <c r="G30" i="5"/>
  <c r="K30" i="5"/>
  <c r="I31" i="5"/>
  <c r="K31" i="5"/>
  <c r="I32" i="5"/>
  <c r="K32" i="5"/>
  <c r="K33" i="5"/>
  <c r="A34" i="5"/>
  <c r="C34" i="5"/>
  <c r="D34" i="5"/>
  <c r="E34" i="5"/>
  <c r="F34" i="5"/>
  <c r="K34" i="5"/>
  <c r="G35" i="5"/>
  <c r="K35" i="5"/>
  <c r="I36" i="5"/>
  <c r="K36" i="5"/>
  <c r="I37" i="5"/>
  <c r="K37" i="5"/>
  <c r="K38" i="5"/>
  <c r="A39" i="5"/>
  <c r="C39" i="5"/>
  <c r="D39" i="5"/>
  <c r="E39" i="5"/>
  <c r="F39" i="5"/>
  <c r="K39" i="5"/>
  <c r="G40" i="5"/>
  <c r="K40" i="5"/>
  <c r="I41" i="5"/>
  <c r="K41" i="5"/>
  <c r="I42" i="5"/>
  <c r="K42" i="5"/>
  <c r="K43" i="5"/>
  <c r="A44" i="5"/>
  <c r="C44" i="5"/>
  <c r="D44" i="5"/>
  <c r="E44" i="5"/>
  <c r="F44" i="5"/>
  <c r="K44" i="5"/>
  <c r="G45" i="5"/>
  <c r="K45" i="5"/>
  <c r="I46" i="5"/>
  <c r="K46" i="5"/>
  <c r="I47" i="5"/>
  <c r="K47" i="5"/>
  <c r="K48" i="5"/>
  <c r="A49" i="5"/>
  <c r="C49" i="5"/>
  <c r="D49" i="5"/>
  <c r="E49" i="5"/>
  <c r="F49" i="5"/>
  <c r="K49" i="5"/>
  <c r="G50" i="5"/>
  <c r="K50" i="5"/>
  <c r="I51" i="5"/>
  <c r="K51" i="5"/>
  <c r="I52" i="5"/>
  <c r="K52" i="5"/>
  <c r="K53" i="5"/>
  <c r="A54" i="5"/>
  <c r="B54" i="5"/>
  <c r="C54" i="5"/>
  <c r="D54" i="5"/>
  <c r="E54" i="5"/>
  <c r="F54" i="5"/>
  <c r="K54" i="5"/>
  <c r="G55" i="5"/>
  <c r="K55" i="5"/>
  <c r="I56" i="5"/>
  <c r="K56" i="5"/>
  <c r="I57" i="5"/>
  <c r="K57" i="5"/>
  <c r="K58" i="5"/>
  <c r="A59" i="5"/>
  <c r="B59" i="5"/>
  <c r="C59" i="5"/>
  <c r="D59" i="5"/>
  <c r="E59" i="5"/>
  <c r="F59" i="5"/>
  <c r="K59" i="5"/>
  <c r="G60" i="5"/>
  <c r="K60" i="5"/>
  <c r="I61" i="5"/>
  <c r="K61" i="5"/>
  <c r="I62" i="5"/>
  <c r="K62" i="5"/>
  <c r="K3" i="5"/>
  <c r="A1" i="5"/>
  <c r="A3" i="5"/>
  <c r="B3" i="5"/>
  <c r="C3" i="5"/>
  <c r="D3" i="5"/>
  <c r="E3" i="5"/>
  <c r="F3" i="5"/>
  <c r="A5" i="5"/>
  <c r="C5" i="5"/>
  <c r="D5" i="5"/>
  <c r="E5" i="5"/>
  <c r="F5" i="5"/>
  <c r="A6" i="5"/>
  <c r="C6" i="5"/>
  <c r="D6" i="5"/>
  <c r="E6" i="5"/>
  <c r="F6" i="5"/>
  <c r="A7" i="5"/>
  <c r="C7" i="5"/>
  <c r="D7" i="5"/>
  <c r="E7" i="5"/>
  <c r="F7" i="5"/>
  <c r="A8" i="5"/>
  <c r="C8" i="5"/>
  <c r="D8" i="5"/>
  <c r="E8" i="5"/>
  <c r="F8" i="5"/>
  <c r="A10" i="5"/>
  <c r="C10" i="5"/>
  <c r="D10" i="5"/>
  <c r="E10" i="5"/>
  <c r="F10" i="5"/>
  <c r="A11" i="5"/>
  <c r="C11" i="5"/>
  <c r="D11" i="5"/>
  <c r="E11" i="5"/>
  <c r="F11" i="5"/>
  <c r="A12" i="5"/>
  <c r="C12" i="5"/>
  <c r="D12" i="5"/>
  <c r="E12" i="5"/>
  <c r="F12" i="5"/>
  <c r="A13" i="5"/>
  <c r="C13" i="5"/>
  <c r="D13" i="5"/>
  <c r="E13" i="5"/>
  <c r="F13" i="5"/>
  <c r="A15" i="5"/>
  <c r="C15" i="5"/>
  <c r="D15" i="5"/>
  <c r="E15" i="5"/>
  <c r="F15" i="5"/>
  <c r="A16" i="5"/>
  <c r="C16" i="5"/>
  <c r="D16" i="5"/>
  <c r="E16" i="5"/>
  <c r="F16" i="5"/>
  <c r="A17" i="5"/>
  <c r="C17" i="5"/>
  <c r="D17" i="5"/>
  <c r="E17" i="5"/>
  <c r="F17" i="5"/>
  <c r="A18" i="5"/>
  <c r="C18" i="5"/>
  <c r="D18" i="5"/>
  <c r="E18" i="5"/>
  <c r="F18" i="5"/>
  <c r="A20" i="5"/>
  <c r="C20" i="5"/>
  <c r="D20" i="5"/>
  <c r="E20" i="5"/>
  <c r="F20" i="5"/>
  <c r="A21" i="5"/>
  <c r="C21" i="5"/>
  <c r="D21" i="5"/>
  <c r="E21" i="5"/>
  <c r="F21" i="5"/>
  <c r="A22" i="5"/>
  <c r="C22" i="5"/>
  <c r="D22" i="5"/>
  <c r="E22" i="5"/>
  <c r="F22" i="5"/>
  <c r="A23" i="5"/>
  <c r="C23" i="5"/>
  <c r="D23" i="5"/>
  <c r="E23" i="5"/>
  <c r="F23" i="5"/>
  <c r="A25" i="5"/>
  <c r="C25" i="5"/>
  <c r="D25" i="5"/>
  <c r="E25" i="5"/>
  <c r="F25" i="5"/>
  <c r="A26" i="5"/>
  <c r="C26" i="5"/>
  <c r="D26" i="5"/>
  <c r="E26" i="5"/>
  <c r="F26" i="5"/>
  <c r="A27" i="5"/>
  <c r="C27" i="5"/>
  <c r="D27" i="5"/>
  <c r="E27" i="5"/>
  <c r="F27" i="5"/>
  <c r="A28" i="5"/>
  <c r="C28" i="5"/>
  <c r="D28" i="5"/>
  <c r="E28" i="5"/>
  <c r="F28" i="5"/>
  <c r="A30" i="5"/>
  <c r="C30" i="5"/>
  <c r="D30" i="5"/>
  <c r="E30" i="5"/>
  <c r="F30" i="5"/>
  <c r="A31" i="5"/>
  <c r="C31" i="5"/>
  <c r="D31" i="5"/>
  <c r="E31" i="5"/>
  <c r="F31" i="5"/>
  <c r="A32" i="5"/>
  <c r="C32" i="5"/>
  <c r="D32" i="5"/>
  <c r="E32" i="5"/>
  <c r="F32" i="5"/>
  <c r="A33" i="5"/>
  <c r="C33" i="5"/>
  <c r="D33" i="5"/>
  <c r="E33" i="5"/>
  <c r="F33" i="5"/>
  <c r="A35" i="5"/>
  <c r="C35" i="5"/>
  <c r="D35" i="5"/>
  <c r="E35" i="5"/>
  <c r="F35" i="5"/>
  <c r="A36" i="5"/>
  <c r="C36" i="5"/>
  <c r="D36" i="5"/>
  <c r="E36" i="5"/>
  <c r="F36" i="5"/>
  <c r="A37" i="5"/>
  <c r="C37" i="5"/>
  <c r="D37" i="5"/>
  <c r="E37" i="5"/>
  <c r="F37" i="5"/>
  <c r="A38" i="5"/>
  <c r="C38" i="5"/>
  <c r="D38" i="5"/>
  <c r="E38" i="5"/>
  <c r="F38" i="5"/>
  <c r="A40" i="5"/>
  <c r="C40" i="5"/>
  <c r="D40" i="5"/>
  <c r="E40" i="5"/>
  <c r="F40" i="5"/>
  <c r="A41" i="5"/>
  <c r="C41" i="5"/>
  <c r="D41" i="5"/>
  <c r="E41" i="5"/>
  <c r="F41" i="5"/>
  <c r="A42" i="5"/>
  <c r="C42" i="5"/>
  <c r="D42" i="5"/>
  <c r="E42" i="5"/>
  <c r="F42" i="5"/>
  <c r="A43" i="5"/>
  <c r="C43" i="5"/>
  <c r="D43" i="5"/>
  <c r="E43" i="5"/>
  <c r="F43" i="5"/>
  <c r="A45" i="5"/>
  <c r="C45" i="5"/>
  <c r="D45" i="5"/>
  <c r="E45" i="5"/>
  <c r="F45" i="5"/>
  <c r="A46" i="5"/>
  <c r="C46" i="5"/>
  <c r="D46" i="5"/>
  <c r="E46" i="5"/>
  <c r="F46" i="5"/>
  <c r="A47" i="5"/>
  <c r="C47" i="5"/>
  <c r="D47" i="5"/>
  <c r="E47" i="5"/>
  <c r="F47" i="5"/>
  <c r="A48" i="5"/>
  <c r="C48" i="5"/>
  <c r="D48" i="5"/>
  <c r="E48" i="5"/>
  <c r="F48" i="5"/>
  <c r="A50" i="5"/>
  <c r="C50" i="5"/>
  <c r="D50" i="5"/>
  <c r="E50" i="5"/>
  <c r="F50" i="5"/>
  <c r="A51" i="5"/>
  <c r="B51" i="5"/>
  <c r="C51" i="5"/>
  <c r="D51" i="5"/>
  <c r="E51" i="5"/>
  <c r="F51" i="5"/>
  <c r="A52" i="5"/>
  <c r="B52" i="5"/>
  <c r="C52" i="5"/>
  <c r="D52" i="5"/>
  <c r="E52" i="5"/>
  <c r="F52" i="5"/>
  <c r="A53" i="5"/>
  <c r="B53" i="5"/>
  <c r="C53" i="5"/>
  <c r="D53" i="5"/>
  <c r="E53" i="5"/>
  <c r="F53" i="5"/>
  <c r="A55" i="5"/>
  <c r="B55" i="5"/>
  <c r="C55" i="5"/>
  <c r="D55" i="5"/>
  <c r="E55" i="5"/>
  <c r="F55" i="5"/>
  <c r="A56" i="5"/>
  <c r="B56" i="5"/>
  <c r="C56" i="5"/>
  <c r="D56" i="5"/>
  <c r="E56" i="5"/>
  <c r="F56" i="5"/>
  <c r="A57" i="5"/>
  <c r="B57" i="5"/>
  <c r="C57" i="5"/>
  <c r="D57" i="5"/>
  <c r="E57" i="5"/>
  <c r="F57" i="5"/>
  <c r="A58" i="5"/>
  <c r="B58" i="5"/>
  <c r="C58" i="5"/>
  <c r="D58" i="5"/>
  <c r="E58" i="5"/>
  <c r="F58" i="5"/>
  <c r="A60" i="5"/>
  <c r="B60" i="5"/>
  <c r="C60" i="5"/>
  <c r="D60" i="5"/>
  <c r="E60" i="5"/>
  <c r="F60" i="5"/>
  <c r="A61" i="5"/>
  <c r="B61" i="5"/>
  <c r="C61" i="5"/>
  <c r="D61" i="5"/>
  <c r="E61" i="5"/>
  <c r="F61" i="5"/>
  <c r="A62" i="5"/>
  <c r="B62" i="5"/>
  <c r="C62" i="5"/>
  <c r="D62" i="5"/>
  <c r="E62" i="5"/>
  <c r="F62" i="5"/>
  <c r="A2" i="5"/>
  <c r="B2" i="5"/>
  <c r="C2" i="5"/>
  <c r="D2" i="5"/>
  <c r="E2" i="5"/>
  <c r="F2" i="5"/>
  <c r="G62" i="5"/>
  <c r="G61" i="5"/>
  <c r="G59" i="5"/>
  <c r="G58" i="5"/>
  <c r="G57" i="5"/>
  <c r="G56" i="5"/>
  <c r="G54" i="5"/>
  <c r="G53" i="5"/>
  <c r="G52" i="5"/>
  <c r="G51" i="5"/>
  <c r="G49" i="5"/>
  <c r="G48" i="5"/>
  <c r="G47" i="5"/>
  <c r="G46" i="5"/>
  <c r="G44" i="5"/>
  <c r="G43" i="5"/>
  <c r="G42" i="5"/>
  <c r="G41" i="5"/>
  <c r="G39" i="5"/>
  <c r="G38" i="5"/>
  <c r="G37" i="5"/>
  <c r="G36" i="5"/>
  <c r="G34" i="5"/>
  <c r="G33" i="5"/>
  <c r="G32" i="5"/>
  <c r="G31" i="5"/>
  <c r="G29" i="5"/>
  <c r="G28" i="5"/>
  <c r="G27" i="5"/>
  <c r="G26" i="5"/>
  <c r="G24" i="5"/>
  <c r="G23" i="5"/>
  <c r="G22" i="5"/>
  <c r="G21" i="5"/>
  <c r="G19" i="5"/>
  <c r="G18" i="5"/>
  <c r="G17" i="5"/>
  <c r="G16" i="5"/>
  <c r="G14" i="5"/>
  <c r="G13" i="5"/>
  <c r="G12" i="5"/>
  <c r="G11" i="5"/>
  <c r="G9" i="5"/>
  <c r="G8" i="5"/>
  <c r="G7" i="5"/>
  <c r="G6" i="5"/>
  <c r="G4" i="5"/>
  <c r="I60" i="5"/>
  <c r="I59" i="5"/>
  <c r="I58" i="5"/>
  <c r="I55" i="5"/>
  <c r="I54" i="5"/>
  <c r="I53" i="5"/>
  <c r="I50" i="5"/>
  <c r="I49" i="5"/>
  <c r="I48" i="5"/>
  <c r="I45" i="5"/>
  <c r="I44" i="5"/>
  <c r="I43" i="5"/>
  <c r="I40" i="5"/>
  <c r="I39" i="5"/>
  <c r="I38" i="5"/>
  <c r="I35" i="5"/>
  <c r="I34" i="5"/>
  <c r="I33" i="5"/>
  <c r="I30" i="5"/>
  <c r="I29" i="5"/>
  <c r="I28" i="5"/>
  <c r="I25" i="5"/>
  <c r="I24" i="5"/>
  <c r="I23" i="5"/>
  <c r="I20" i="5"/>
  <c r="I19" i="5"/>
  <c r="I18" i="5"/>
  <c r="I15" i="5"/>
  <c r="I14" i="5"/>
  <c r="I13" i="5"/>
  <c r="I10" i="5"/>
  <c r="I9" i="5"/>
  <c r="I8" i="5"/>
  <c r="I5" i="5"/>
  <c r="I4" i="5"/>
  <c r="D32" i="8"/>
  <c r="D27" i="8"/>
  <c r="D28" i="8"/>
  <c r="D29" i="8"/>
  <c r="D30" i="8"/>
  <c r="D31" i="8"/>
  <c r="D15" i="8"/>
  <c r="D16" i="8"/>
  <c r="D17" i="8"/>
  <c r="D18" i="8"/>
  <c r="D19" i="8"/>
  <c r="D20" i="8"/>
  <c r="D21" i="8"/>
  <c r="D22" i="8"/>
  <c r="D23" i="8"/>
  <c r="D24" i="8"/>
  <c r="D25" i="8"/>
  <c r="D26" i="8"/>
  <c r="D2" i="8"/>
  <c r="D3" i="8"/>
  <c r="D4" i="8"/>
  <c r="D5" i="8"/>
  <c r="D6" i="8"/>
  <c r="D7" i="8"/>
  <c r="D8" i="8"/>
  <c r="D9" i="8"/>
  <c r="D10" i="8"/>
  <c r="D11" i="8"/>
  <c r="D12" i="8"/>
  <c r="D13" i="8"/>
  <c r="D14" i="8"/>
  <c r="D1" i="8"/>
  <c r="F2" i="6"/>
  <c r="G2" i="6"/>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G1" i="6"/>
  <c r="F1" i="6"/>
  <c r="I3" i="5"/>
  <c r="F122" i="3"/>
  <c r="E122" i="3"/>
  <c r="D122" i="3"/>
  <c r="F111" i="3"/>
  <c r="E111" i="3"/>
  <c r="D111" i="3"/>
  <c r="F100" i="3"/>
  <c r="E100" i="3"/>
  <c r="D100" i="3"/>
  <c r="F89" i="3"/>
  <c r="E89" i="3"/>
  <c r="D89" i="3"/>
  <c r="F78" i="3"/>
  <c r="E78" i="3"/>
  <c r="D78" i="3"/>
  <c r="F67" i="3"/>
  <c r="E67" i="3"/>
  <c r="D67" i="3"/>
  <c r="F56" i="3"/>
  <c r="E56" i="3"/>
  <c r="D56" i="3"/>
  <c r="F45" i="3"/>
  <c r="E45" i="3"/>
  <c r="D45" i="3"/>
  <c r="F34" i="3"/>
  <c r="E34" i="3"/>
  <c r="D34" i="3"/>
  <c r="F23" i="3"/>
  <c r="E23" i="3"/>
  <c r="D23" i="3"/>
  <c r="D12" i="3"/>
  <c r="E12" i="3"/>
  <c r="F12" i="3"/>
  <c r="F131" i="3"/>
  <c r="D131" i="3"/>
  <c r="E131" i="3"/>
  <c r="F130" i="3"/>
  <c r="D130" i="3"/>
  <c r="E130" i="3"/>
  <c r="F129" i="3"/>
  <c r="D129" i="3"/>
  <c r="E129" i="3"/>
  <c r="F128" i="3"/>
  <c r="D128" i="3"/>
  <c r="E128" i="3"/>
  <c r="F126" i="3"/>
  <c r="D126" i="3"/>
  <c r="E126" i="3"/>
  <c r="F125" i="3"/>
  <c r="D125" i="3"/>
  <c r="E125" i="3"/>
  <c r="F124" i="3"/>
  <c r="D124" i="3"/>
  <c r="E124" i="3"/>
  <c r="F123" i="3"/>
  <c r="D123" i="3"/>
  <c r="E123" i="3"/>
  <c r="F120" i="3"/>
  <c r="D120" i="3"/>
  <c r="E120" i="3"/>
  <c r="F119" i="3"/>
  <c r="D119" i="3"/>
  <c r="E119" i="3"/>
  <c r="F118" i="3"/>
  <c r="D118" i="3"/>
  <c r="E118" i="3"/>
  <c r="F117" i="3"/>
  <c r="D117" i="3"/>
  <c r="E117" i="3"/>
  <c r="F115" i="3"/>
  <c r="D115" i="3"/>
  <c r="E115" i="3"/>
  <c r="F114" i="3"/>
  <c r="D114" i="3"/>
  <c r="E114" i="3"/>
  <c r="F113" i="3"/>
  <c r="D113" i="3"/>
  <c r="E113" i="3"/>
  <c r="F112" i="3"/>
  <c r="D112" i="3"/>
  <c r="E112" i="3"/>
  <c r="F109" i="3"/>
  <c r="D109" i="3"/>
  <c r="E109" i="3"/>
  <c r="F108" i="3"/>
  <c r="D108" i="3"/>
  <c r="E108" i="3"/>
  <c r="F107" i="3"/>
  <c r="D107" i="3"/>
  <c r="E107" i="3"/>
  <c r="F106" i="3"/>
  <c r="D106" i="3"/>
  <c r="E106" i="3"/>
  <c r="F104" i="3"/>
  <c r="D104" i="3"/>
  <c r="E104" i="3"/>
  <c r="F103" i="3"/>
  <c r="D103" i="3"/>
  <c r="E103" i="3"/>
  <c r="F102" i="3"/>
  <c r="D102" i="3"/>
  <c r="E102" i="3"/>
  <c r="F101" i="3"/>
  <c r="D101" i="3"/>
  <c r="E101" i="3"/>
  <c r="F98" i="3"/>
  <c r="D98" i="3"/>
  <c r="E98" i="3"/>
  <c r="F97" i="3"/>
  <c r="D97" i="3"/>
  <c r="E97" i="3"/>
  <c r="F96" i="3"/>
  <c r="D96" i="3"/>
  <c r="E96" i="3"/>
  <c r="F95" i="3"/>
  <c r="D95" i="3"/>
  <c r="E95" i="3"/>
  <c r="F93" i="3"/>
  <c r="D93" i="3"/>
  <c r="E93" i="3"/>
  <c r="F92" i="3"/>
  <c r="D92" i="3"/>
  <c r="E92" i="3"/>
  <c r="F91" i="3"/>
  <c r="D91" i="3"/>
  <c r="E91" i="3"/>
  <c r="F90" i="3"/>
  <c r="D90" i="3"/>
  <c r="E90" i="3"/>
  <c r="F87" i="3"/>
  <c r="D87" i="3"/>
  <c r="E87" i="3"/>
  <c r="F86" i="3"/>
  <c r="D86" i="3"/>
  <c r="E86" i="3"/>
  <c r="F85" i="3"/>
  <c r="D85" i="3"/>
  <c r="E85" i="3"/>
  <c r="F84" i="3"/>
  <c r="D84" i="3"/>
  <c r="E84" i="3"/>
  <c r="F82" i="3"/>
  <c r="D82" i="3"/>
  <c r="E82" i="3"/>
  <c r="F81" i="3"/>
  <c r="D81" i="3"/>
  <c r="E81" i="3"/>
  <c r="F80" i="3"/>
  <c r="D80" i="3"/>
  <c r="E80" i="3"/>
  <c r="F79" i="3"/>
  <c r="D79" i="3"/>
  <c r="E79" i="3"/>
  <c r="F76" i="3"/>
  <c r="D76" i="3"/>
  <c r="E76" i="3"/>
  <c r="F75" i="3"/>
  <c r="D75" i="3"/>
  <c r="E75" i="3"/>
  <c r="F74" i="3"/>
  <c r="D74" i="3"/>
  <c r="E74" i="3"/>
  <c r="F73" i="3"/>
  <c r="D73" i="3"/>
  <c r="E73" i="3"/>
  <c r="F71" i="3"/>
  <c r="D71" i="3"/>
  <c r="E71" i="3"/>
  <c r="F70" i="3"/>
  <c r="D70" i="3"/>
  <c r="E70" i="3"/>
  <c r="F69" i="3"/>
  <c r="D69" i="3"/>
  <c r="E69" i="3"/>
  <c r="F68" i="3"/>
  <c r="D68" i="3"/>
  <c r="E68" i="3"/>
  <c r="F65" i="3"/>
  <c r="D65" i="3"/>
  <c r="E65" i="3"/>
  <c r="F64" i="3"/>
  <c r="D64" i="3"/>
  <c r="E64" i="3"/>
  <c r="F63" i="3"/>
  <c r="D63" i="3"/>
  <c r="E63" i="3"/>
  <c r="F62" i="3"/>
  <c r="D62" i="3"/>
  <c r="E62" i="3"/>
  <c r="F60" i="3"/>
  <c r="D60" i="3"/>
  <c r="E60" i="3"/>
  <c r="F59" i="3"/>
  <c r="D59" i="3"/>
  <c r="E59" i="3"/>
  <c r="F58" i="3"/>
  <c r="D58" i="3"/>
  <c r="E58" i="3"/>
  <c r="F57" i="3"/>
  <c r="D57" i="3"/>
  <c r="E57" i="3"/>
  <c r="F54" i="3"/>
  <c r="D54" i="3"/>
  <c r="E54" i="3"/>
  <c r="F53" i="3"/>
  <c r="D53" i="3"/>
  <c r="E53" i="3"/>
  <c r="F52" i="3"/>
  <c r="D52" i="3"/>
  <c r="E52" i="3"/>
  <c r="F51" i="3"/>
  <c r="D51" i="3"/>
  <c r="E51" i="3"/>
  <c r="F49" i="3"/>
  <c r="D49" i="3"/>
  <c r="E49" i="3"/>
  <c r="F48" i="3"/>
  <c r="D48" i="3"/>
  <c r="E48" i="3"/>
  <c r="F47" i="3"/>
  <c r="D47" i="3"/>
  <c r="E47" i="3"/>
  <c r="F46" i="3"/>
  <c r="D46" i="3"/>
  <c r="E46" i="3"/>
  <c r="F43" i="3"/>
  <c r="D43" i="3"/>
  <c r="E43" i="3"/>
  <c r="F42" i="3"/>
  <c r="D42" i="3"/>
  <c r="E42" i="3"/>
  <c r="F41" i="3"/>
  <c r="D41" i="3"/>
  <c r="E41" i="3"/>
  <c r="F40" i="3"/>
  <c r="D40" i="3"/>
  <c r="E40" i="3"/>
  <c r="F38" i="3"/>
  <c r="D38" i="3"/>
  <c r="E38" i="3"/>
  <c r="F37" i="3"/>
  <c r="D37" i="3"/>
  <c r="E37" i="3"/>
  <c r="F36" i="3"/>
  <c r="D36" i="3"/>
  <c r="E36" i="3"/>
  <c r="F35" i="3"/>
  <c r="D35" i="3"/>
  <c r="E35" i="3"/>
  <c r="F32" i="3"/>
  <c r="D32" i="3"/>
  <c r="E32" i="3"/>
  <c r="F31" i="3"/>
  <c r="D31" i="3"/>
  <c r="E31" i="3"/>
  <c r="F30" i="3"/>
  <c r="D30" i="3"/>
  <c r="E30" i="3"/>
  <c r="F29" i="3"/>
  <c r="D29" i="3"/>
  <c r="E29" i="3"/>
  <c r="F27" i="3"/>
  <c r="D27" i="3"/>
  <c r="E27" i="3"/>
  <c r="F26" i="3"/>
  <c r="D26" i="3"/>
  <c r="E26" i="3"/>
  <c r="F25" i="3"/>
  <c r="D25" i="3"/>
  <c r="E25" i="3"/>
  <c r="F24" i="3"/>
  <c r="D24" i="3"/>
  <c r="E24" i="3"/>
  <c r="F21" i="3"/>
  <c r="D21" i="3"/>
  <c r="E21" i="3"/>
  <c r="F20" i="3"/>
  <c r="D20" i="3"/>
  <c r="E20" i="3"/>
  <c r="F19" i="3"/>
  <c r="D19" i="3"/>
  <c r="E19" i="3"/>
  <c r="F18" i="3"/>
  <c r="D18" i="3"/>
  <c r="E18" i="3"/>
  <c r="F16" i="3"/>
  <c r="D16" i="3"/>
  <c r="E16" i="3"/>
  <c r="F15" i="3"/>
  <c r="D15" i="3"/>
  <c r="E15" i="3"/>
  <c r="F14" i="3"/>
  <c r="D14" i="3"/>
  <c r="E14" i="3"/>
  <c r="F13" i="3"/>
  <c r="D13" i="3"/>
  <c r="E13" i="3"/>
  <c r="D7" i="3"/>
  <c r="E7" i="3"/>
  <c r="D8" i="3"/>
  <c r="E8" i="3"/>
  <c r="D9" i="3"/>
  <c r="E9" i="3"/>
  <c r="D10" i="3"/>
  <c r="E10" i="3"/>
  <c r="D2" i="3"/>
  <c r="E2" i="3"/>
  <c r="D3" i="3"/>
  <c r="E3" i="3"/>
  <c r="D4" i="3"/>
  <c r="E4" i="3"/>
  <c r="D5" i="3"/>
  <c r="E5" i="3"/>
  <c r="D1" i="3"/>
  <c r="E1" i="3"/>
  <c r="F1" i="3"/>
  <c r="F10" i="3"/>
  <c r="F9" i="3"/>
  <c r="F8" i="3"/>
  <c r="F7" i="3"/>
  <c r="F5" i="3"/>
  <c r="F4" i="3"/>
  <c r="F3" i="3"/>
  <c r="F2" i="3"/>
</calcChain>
</file>

<file path=xl/sharedStrings.xml><?xml version="1.0" encoding="utf-8"?>
<sst xmlns="http://schemas.openxmlformats.org/spreadsheetml/2006/main" count="1261" uniqueCount="617">
  <si>
    <t>app_name</t>
  </si>
  <si>
    <t>aries</t>
  </si>
  <si>
    <t>tauro</t>
  </si>
  <si>
    <t>geminis</t>
  </si>
  <si>
    <t>cancer</t>
  </si>
  <si>
    <t>leo</t>
  </si>
  <si>
    <t>virgo</t>
  </si>
  <si>
    <t>libra</t>
  </si>
  <si>
    <t>escorpio</t>
  </si>
  <si>
    <t>sagitario</t>
  </si>
  <si>
    <t>capricornio</t>
  </si>
  <si>
    <t>acuario</t>
  </si>
  <si>
    <t>piscis</t>
  </si>
  <si>
    <t>aries_f</t>
  </si>
  <si>
    <t>tauro_f</t>
  </si>
  <si>
    <t>geminis_f</t>
  </si>
  <si>
    <t>cancer_f</t>
  </si>
  <si>
    <t>leo_f</t>
  </si>
  <si>
    <t>virgo_f</t>
  </si>
  <si>
    <t>libra_f</t>
  </si>
  <si>
    <t>escorpio_f</t>
  </si>
  <si>
    <t>sagitario_f</t>
  </si>
  <si>
    <t>capricornio_f</t>
  </si>
  <si>
    <t>acuario_f</t>
  </si>
  <si>
    <t>piscis_f</t>
  </si>
  <si>
    <t>sdiario</t>
  </si>
  <si>
    <t>ssemanal</t>
  </si>
  <si>
    <t>scomp</t>
  </si>
  <si>
    <t>snum</t>
  </si>
  <si>
    <t>sfondos</t>
  </si>
  <si>
    <t>spnl</t>
  </si>
  <si>
    <t>srecom</t>
  </si>
  <si>
    <t>about</t>
  </si>
  <si>
    <t>aries_elemento</t>
  </si>
  <si>
    <t>aries_descripcion</t>
  </si>
  <si>
    <t>tauro_elemento</t>
  </si>
  <si>
    <t>tauro_descripcion</t>
  </si>
  <si>
    <t>tauro_cualidades</t>
  </si>
  <si>
    <t>tauro_defectos</t>
  </si>
  <si>
    <t>geminis_elemento</t>
  </si>
  <si>
    <t>geminis_descripcion</t>
  </si>
  <si>
    <t>geminis_cualidades</t>
  </si>
  <si>
    <t>geminis_defectos</t>
  </si>
  <si>
    <t>cancer_elemento</t>
  </si>
  <si>
    <t>cancer_descripcion</t>
  </si>
  <si>
    <t>cancer_cualidades</t>
  </si>
  <si>
    <t>cancer_defectos</t>
  </si>
  <si>
    <t>leo_elemento</t>
  </si>
  <si>
    <t>leo_descripcion</t>
  </si>
  <si>
    <t>leo_cualidades</t>
  </si>
  <si>
    <t>leo_defectos</t>
  </si>
  <si>
    <t>virgo_elemento</t>
  </si>
  <si>
    <t>virgo_descripcion</t>
  </si>
  <si>
    <t>virgo_cualidades</t>
  </si>
  <si>
    <t>libra_elemento</t>
  </si>
  <si>
    <t>libra_descripcion</t>
  </si>
  <si>
    <t>libra_cualidades</t>
  </si>
  <si>
    <t>libra_defectos</t>
  </si>
  <si>
    <t>escorpio_elemento</t>
  </si>
  <si>
    <t>escorpio_descripcion</t>
  </si>
  <si>
    <t>escorpio_cualidades</t>
  </si>
  <si>
    <t>escorpio_defectos</t>
  </si>
  <si>
    <t>sagitario_elemento</t>
  </si>
  <si>
    <t>sagitario_descripcion</t>
  </si>
  <si>
    <t>sagitario_cualidades</t>
  </si>
  <si>
    <t>sagitario_defectos</t>
  </si>
  <si>
    <t>capricornio_elemento</t>
  </si>
  <si>
    <t>capricornio_descripcion</t>
  </si>
  <si>
    <t>capricornio_cualidades</t>
  </si>
  <si>
    <t>capricornio_defectos</t>
  </si>
  <si>
    <t>acuario_elemento</t>
  </si>
  <si>
    <t>acuario_descripcion</t>
  </si>
  <si>
    <t>acuario_cualidades</t>
  </si>
  <si>
    <t>acuario_defectos</t>
  </si>
  <si>
    <t>piscis_elemento</t>
  </si>
  <si>
    <t>piscis_descripcion</t>
  </si>
  <si>
    <t>piscis_cualidades</t>
  </si>
  <si>
    <t>piscis_defectos</t>
  </si>
  <si>
    <t>aries_diario</t>
  </si>
  <si>
    <t>aries_semana</t>
  </si>
  <si>
    <t>tauro_diario</t>
  </si>
  <si>
    <t>tauro_semana</t>
  </si>
  <si>
    <t>geminis_diario</t>
  </si>
  <si>
    <t>geminis_semana</t>
  </si>
  <si>
    <t>cancer_diario</t>
  </si>
  <si>
    <t>cancer_semana</t>
  </si>
  <si>
    <t>leo_diario</t>
  </si>
  <si>
    <t>leo_semana</t>
  </si>
  <si>
    <t>virgo_diario</t>
  </si>
  <si>
    <t>virgo_semana</t>
  </si>
  <si>
    <t>libra_diario</t>
  </si>
  <si>
    <t>libra_semana</t>
  </si>
  <si>
    <t>escorpio_diario</t>
  </si>
  <si>
    <t>escorpio_semana</t>
  </si>
  <si>
    <t>sagitario_diario</t>
  </si>
  <si>
    <t>sagitario_semana</t>
  </si>
  <si>
    <t>capricornio_diario</t>
  </si>
  <si>
    <t>capricornio_semana</t>
  </si>
  <si>
    <t>acuario_diario</t>
  </si>
  <si>
    <t>acuario_semana</t>
  </si>
  <si>
    <t>piscis_diario</t>
  </si>
  <si>
    <t>piscis_semana</t>
  </si>
  <si>
    <t>elemento</t>
  </si>
  <si>
    <t>descripcion</t>
  </si>
  <si>
    <t>virtudes</t>
  </si>
  <si>
    <t>defectos</t>
  </si>
  <si>
    <t>enero</t>
  </si>
  <si>
    <t>febrero</t>
  </si>
  <si>
    <t>marzo</t>
  </si>
  <si>
    <t>abril</t>
  </si>
  <si>
    <t>mayo</t>
  </si>
  <si>
    <t>junio</t>
  </si>
  <si>
    <t>julio</t>
  </si>
  <si>
    <t>agosto</t>
  </si>
  <si>
    <t>septiembre</t>
  </si>
  <si>
    <t>octubre</t>
  </si>
  <si>
    <t>noviembre</t>
  </si>
  <si>
    <t>diciembre</t>
  </si>
  <si>
    <t>horoscopodel</t>
  </si>
  <si>
    <t>de</t>
  </si>
  <si>
    <t>del</t>
  </si>
  <si>
    <t>delD</t>
  </si>
  <si>
    <t>al</t>
  </si>
  <si>
    <t>deD</t>
  </si>
  <si>
    <t>a</t>
  </si>
  <si>
    <t>compatibilidadpor</t>
  </si>
  <si>
    <t>es</t>
  </si>
  <si>
    <t>compatiblecon</t>
  </si>
  <si>
    <t>numeros_de_suerte</t>
  </si>
  <si>
    <t>chance</t>
  </si>
  <si>
    <t>baloto</t>
  </si>
  <si>
    <t>Frases</t>
  </si>
  <si>
    <t>recomendar_des</t>
  </si>
  <si>
    <t>recomendar</t>
  </si>
  <si>
    <t>enviado</t>
  </si>
  <si>
    <t>vacio</t>
  </si>
  <si>
    <t>correonovalido</t>
  </si>
  <si>
    <t>pnl1</t>
  </si>
  <si>
    <t>pnl2</t>
  </si>
  <si>
    <t>pnl3</t>
  </si>
  <si>
    <t>pnl4</t>
  </si>
  <si>
    <t>pnl5</t>
  </si>
  <si>
    <t>pnl6</t>
  </si>
  <si>
    <t>pnl7</t>
  </si>
  <si>
    <t>pnl8</t>
  </si>
  <si>
    <t>pnl9</t>
  </si>
  <si>
    <t>pnl10</t>
  </si>
  <si>
    <t>pnl11</t>
  </si>
  <si>
    <t>aries_cualidades</t>
  </si>
  <si>
    <t>aries_defectos</t>
  </si>
  <si>
    <t>virgo_defectos</t>
  </si>
  <si>
    <t>pnl12</t>
  </si>
  <si>
    <t>Astross</t>
  </si>
  <si>
    <t>Aries</t>
  </si>
  <si>
    <t>Leo</t>
  </si>
  <si>
    <t>Virgo</t>
  </si>
  <si>
    <t>Libra</t>
  </si>
  <si>
    <t>21 May - 20 Jun</t>
  </si>
  <si>
    <t>21 Jun - 20 Jul</t>
  </si>
  <si>
    <t>21 Sep - 20 Oct</t>
  </si>
  <si>
    <t>21 Oct - 20 Nov</t>
  </si>
  <si>
    <t>20 Feb - 20 Mar</t>
  </si>
  <si>
    <t>PNL</t>
  </si>
  <si>
    <t xml:space="preserve">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t>
  </si>
  <si>
    <t>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t>
  </si>
  <si>
    <t>\?%</t>
  </si>
  <si>
    <t>Tauro</t>
  </si>
  <si>
    <t>Géminis</t>
  </si>
  <si>
    <t>Cáncer</t>
  </si>
  <si>
    <t>Escorpio</t>
  </si>
  <si>
    <t>Sagitario</t>
  </si>
  <si>
    <t>Capricornio</t>
  </si>
  <si>
    <t>Acuario</t>
  </si>
  <si>
    <t>Piscis</t>
  </si>
  <si>
    <t>21 Mar - 20 Abr</t>
  </si>
  <si>
    <t>21 Abr - 20 May</t>
  </si>
  <si>
    <t>21 Jul - 20 Ago</t>
  </si>
  <si>
    <t>21 Ago - 20 Sep</t>
  </si>
  <si>
    <t>21 Nov - 20 Dic</t>
  </si>
  <si>
    <t>21 Dic - 20 Ene</t>
  </si>
  <si>
    <t>21 Ene - 19 Feb</t>
  </si>
  <si>
    <t>Horóscopo diario</t>
  </si>
  <si>
    <t>Horóscopo semanal</t>
  </si>
  <si>
    <t>Compatibilidad</t>
  </si>
  <si>
    <t>Números de la suerte</t>
  </si>
  <si>
    <t>Fondos de pantalla</t>
  </si>
  <si>
    <t>Recomendar a un amigo</t>
  </si>
  <si>
    <t>Acerca de …</t>
  </si>
  <si>
    <t>Fuego</t>
  </si>
  <si>
    <t>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t>
  </si>
  <si>
    <t>Les gusta la aventura y los retos. A un Aries le gusta ganar y ser espontáneo. También le gusta dar su apoyo a una buena causa. Aventureros y energéticos, los aries son pioneros y valientes. Son listos, dinámicos, seguros de si y suelen demostrar entusiasmo hacia las cosas.</t>
  </si>
  <si>
    <t>No le gusta esperar. Los Aries no soportan fracasar o equivocarse, y no aceptan con buen agrado los consejos de los demás. Tampoco admiten los tiranos. Pueden ser egoístas y tener genio. Los Aries son impulsivos y a veces tienen poca paciencia. Tienden a tomar demasiados riesgos.</t>
  </si>
  <si>
    <t>Tierra</t>
  </si>
  <si>
    <t xml:space="preserve">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t>
  </si>
  <si>
    <t>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t>
  </si>
  <si>
    <t>Aire</t>
  </si>
  <si>
    <t>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t>
  </si>
  <si>
    <t xml:space="preserve">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t>
  </si>
  <si>
    <t>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t>
  </si>
  <si>
    <t>Agua</t>
  </si>
  <si>
    <t xml:space="preserve">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t>
  </si>
  <si>
    <t xml:space="preserve">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t>
  </si>
  <si>
    <t>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t>
  </si>
  <si>
    <t>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t>
  </si>
  <si>
    <t>Generoso y bondadoso, fiel y cariñoso. Un leo es creativo y entusiasta y comprensivo con los demás. A le gusta la aventura, el lujo y la comodidad. Un leo disfruta con los niños, el teatro y las fiestas. También le motiva el riesgo.</t>
  </si>
  <si>
    <t>Prepotente y mandón. Puede ser intolerante y dogmático. Tiende a interferir cuando no debe. A leo no le gusta lo vulgar y la vida cotidiana. Huye de las personas egoístas y mal pensadas y no le gusta la rutina o la seguridad.</t>
  </si>
  <si>
    <t xml:space="preserve">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t>
  </si>
  <si>
    <t>Modestia, inteligencia y timidez. Los virgo suelen ser meticulosos, prácticos y trabajadores. Tienen gran capacidad analítica y son fiables. A virgo le gusta la vida sana, hacer listas, el orden y la higiene.</t>
  </si>
  <si>
    <t>Conservador y perfeccionista, un virgo tiende a preocuparse demasiado y su lado duro puede llevarle a ser excesivamente crítico y duro con los demás. A virgo no le gusta la suciedad, el desorden, el peligro, las personas vagas, la incertidumbre.</t>
  </si>
  <si>
    <t>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t>
  </si>
  <si>
    <t xml:space="preserve"> Diplomático, encantador y sociable. Los libra son idealistas, pacíficos, optimistas y románticos. Tienen un carácter afable y equilibrado. </t>
  </si>
  <si>
    <t>Son indecisos y fácilmente influidos por terceros. Pueden cambiar de opinión fácilmente y ser demasiado complacientes.</t>
  </si>
  <si>
    <t xml:space="preserve">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t>
  </si>
  <si>
    <t xml:space="preserve">Emocional, decidido, poderoso y apasionado. El Escorpio es un signo con mucho magnetismo. A escorpio le gusta la verdad, el trabajo cuando tiene sentido, involucrarse en causas y convencer a los demás. </t>
  </si>
  <si>
    <t>Celoso, compulsivo y obsesivo. Los escorpio pueden ser resentidos y tercos. A escorpio no le gusta lo superficial, relaciones sin sentido. No acepta con buen agrado los halagos fáciles y tampoco soporta que la gente le tome el pelo.</t>
  </si>
  <si>
    <t>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t>
  </si>
  <si>
    <t>Intelectual, honesto, sincero y simpático. A los sagitario les caracteriza el optimismo, su modestia y su buen humor.A saitario le gusta la libertad, viajar, la aventura y la capacidad de comprender.</t>
  </si>
  <si>
    <t>Son tan optimistas a veces que llegan a ser irresponsables. Superficial, descuidado e inquieto. A sagitario no le gusta sentirse atado a una situación, tener que preocuparse por los detalles.</t>
  </si>
  <si>
    <t>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t>
  </si>
  <si>
    <t xml:space="preserve">Los capricornio son ambiciosos, disciplinados, prácticos, prudentes, y paciencientes. Tienen un buen sentido de humor y son reservados. A capricornio le gusta la fiabilidad, el profesionalismo, una base sólida, tener un objetivo, el liderazgo. </t>
  </si>
  <si>
    <t>Capricornio tiende a ser pesimista y, ante las situaciones difíciles, hasta fatalista. A veces le cuesta ser generoso con los demás y le cuesta hacer favores de forma altruista. A capricornio no le gustan los planes poco prácticos, fantasear, lo ridículo, ni las personas frívolas.</t>
  </si>
  <si>
    <t xml:space="preserve">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t>
  </si>
  <si>
    <t>A los acuario les gusta luchar por causas buenas, soñar y planificar un futuro feliz, aprender del pasado, son buenos amigos y les gusta divertirse. Los acuario son simpáticos y humanitarios. Son honestos, leales, originales y brillantes. Un acuario es independiente e intelectual.</t>
  </si>
  <si>
    <t>A un acuario no le gusta las promesas al aire, ni sentirse solo. Un acuario es impredecible y tiende a llevar la contraria. Es poco emocional y no comprende la complejidad emocional de algunas personas y tampoco la traición entre amigos.</t>
  </si>
  <si>
    <t xml:space="preserve">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t>
  </si>
  <si>
    <t>Imaginativo y sensible. Es amable y tiene compasión hacia los demás. Es intuitivo y piensa en los demás. A piscis le gusta estar solo para soñar. Le gusta el misterio y el ridículo. Le gusta perderse.</t>
  </si>
  <si>
    <t>No asume la realidad. Es idealista, mantiene secretos y tiene una voluntad algo débil. Se deja llevar por los demás. A piscis no le gusta lo obvio, tampoco les gusta ser criticados ni las personas pedantes o creídas.</t>
  </si>
  <si>
    <t>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t>
  </si>
  <si>
    <t xml:space="preserve"> Esta semana tu mensaje llega a través de la carta de Dios, recordándote que los límites están solo en tu imaginación y que la ayuda celestial está en camino para que cumplas tus mejores deseos. En el amor, re enfócate y mira nuevas posibilidades que te brindarán mayor crecimiento y felicidad.</t>
  </si>
  <si>
    <t>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t>
  </si>
  <si>
    <t>Esta semana tu ángel recomienda mantener el sendero elegido, ya que pronto comenzarás a disfrutar de las mieles del éxito. Ofertas laborales estarán a la orden del día, aunque será mejor tomar un tiempo prudencial antes de dar una respuesta. En el amor, tus pretendientes crecerán como la espuma ¡presta atención a las señales!</t>
  </si>
  <si>
    <t>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t>
  </si>
  <si>
    <t>Esta semana tu ángel recomienda establecer como prioridad los temas familiares relacionados con salud de padres o de niños en tu hogar. Mantén la precaución y brinda el apoyo que requieran tus seres más queridos. En el amor, planear es bueno, pero la acción es lo que marcará la diferencia frente a tu pareja.</t>
  </si>
  <si>
    <t>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t>
  </si>
  <si>
    <t>Fe ante todo. Esta semana tu ángel recomienda alejarte de situaciones injustas y entornos en donde no te den el valor que mereces. Mejores oportunidades se abrirán ante tus ojos si tienes la valentía para tomar distancia. En el aspecto emocional, aunque dudes en regresar, no des segundas oportunidades a quienes te han hecho daño en el pasado.</t>
  </si>
  <si>
    <t>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t>
  </si>
  <si>
    <t>Esta semana tu ángel predice una oportunidad grandiosa para obtener apoyos y ayudas de seres influyentes. Tu crecimiento no tiene límites, si crees en tus cualidades. Firmas de contratos podrán darse en forma óptima hacia el día jueves. En el amor, tendrás la posibilidad de darle un nivel mayor de compromiso a tu relación.</t>
  </si>
  <si>
    <t>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t>
  </si>
  <si>
    <t>Esta semana tu ángel predice gratos momentos en compañía de tus seres queridos, pues las reuniones y los encuentros sociales, le darán un sentido más amplio a tu vida. El aspecto laboral comenzará a mejorar, lográndote aliados y admiradores de tu talento. En el aspecto emocional, la relación con tu pareja tomará un rumbo muy positivo.</t>
  </si>
  <si>
    <t>Esta semana tu ángel te recomienda resistir con valor algunas situaciones incómodas en el área laboral. Mantén la prudencia, pero defiende tus ideas con gran firmeza. En el amor, muchas opciones sentimentales podrían desenfocarte del verdadero amor ¡evita la tentación!</t>
  </si>
  <si>
    <t>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t>
  </si>
  <si>
    <t>Cierre de ciclos. Esta semana tu ángel recomienda comenzar el proceso de cierre de todos aquellos temas que no te permiten crecer a futuro. Tomarás importantes decisiones en el entorno laboral que posibilitarán grandes cambios. En el amor, una etapa se cierra, preparándote para un nuevo comienzo.</t>
  </si>
  <si>
    <t>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t>
  </si>
  <si>
    <t>Independencia. Esta semana tu ángel recomienda manejar tus grandes proyectos de manera autónoma, pues tienes el talento suficiente para lograr grandes cosas con tu propio impulso. En el amor, deja que tu intuición siga guiándote respecto a las decisiones que debes tomar junto a tu pareja.</t>
  </si>
  <si>
    <t>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t>
  </si>
  <si>
    <t>Paciencia. Esta semana tu ángel recomienda mantener tus niveles de ansiedad bajo control, ya que algunos retrasos podrían hacerte ver las cosas de manera incierta. El tiempo de Dios es perfecto, permite que los procesos se completen, para así poder avanzar de forma segura en tu ámbito profesional. En el amor, cuando se presentan tantos obstáculos es mejor meditar sobre la conveniencia de la relación.</t>
  </si>
  <si>
    <t>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t>
  </si>
  <si>
    <t>Conexión positiva. Esta semana tu ángel recomienda no delegar en los grandes proyectos, si deseas obtener resultados fuera de serie. Tus ángeles te darán la energía necesaria para emprender retos, que solo un verdadero líder como tú, puede superar. En el amor, sentirás una mágica conexión con alguien que estás empezando a conocer ¡permite que fluya!</t>
  </si>
  <si>
    <t>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t>
  </si>
  <si>
    <t>Expansión. Esta semana tus ángeles predicen un movimiento positivo en tu área laboral, que te ayudará a incrementar tus ingresos y mejorar tus condiciones profesionales. Inicia tu rutina con la mejor energía y así mismo los resultados no se harán esperar. En el amor, la estabilidad en pareja ha llegado para quedarse en tu vida por un buen tiempo. Disfruta todas las bendiciones que solo un verdadero amor puede darte.</t>
  </si>
  <si>
    <t>Elemento:</t>
  </si>
  <si>
    <t>Descripción:</t>
  </si>
  <si>
    <t>Virtudes</t>
  </si>
  <si>
    <t>Defectos:</t>
  </si>
  <si>
    <t>Enero</t>
  </si>
  <si>
    <t>Febrero</t>
  </si>
  <si>
    <t>Marzo</t>
  </si>
  <si>
    <t>Abril</t>
  </si>
  <si>
    <t>Mayo</t>
  </si>
  <si>
    <t>Junio</t>
  </si>
  <si>
    <t>Julio</t>
  </si>
  <si>
    <t>Agosto</t>
  </si>
  <si>
    <t>Septiembre</t>
  </si>
  <si>
    <t>Octubre</t>
  </si>
  <si>
    <t>Noviembre</t>
  </si>
  <si>
    <t>Diciembre</t>
  </si>
  <si>
    <t>Horoscopo del</t>
  </si>
  <si>
    <t>Del</t>
  </si>
  <si>
    <t>De</t>
  </si>
  <si>
    <t>A</t>
  </si>
  <si>
    <t>compatible con</t>
  </si>
  <si>
    <t>Número de la suerte</t>
  </si>
  <si>
    <t>Juegue al chance</t>
  </si>
  <si>
    <t>Juegue al baloto</t>
  </si>
  <si>
    <t>Frases del día</t>
  </si>
  <si>
    <t>Si esta aplicación fué de tu agrado, no dudes en recomendarla, ingresa el correo de un contacto y pulsa el botón enviar.</t>
  </si>
  <si>
    <t>Recomendar</t>
  </si>
  <si>
    <t>Se ha enviado la recomendación al correo:</t>
  </si>
  <si>
    <t>Debe digitar un correo electrónico</t>
  </si>
  <si>
    <t>El correo no es válido</t>
  </si>
  <si>
    <t>Ten claro que a la cima no llegarás superando a los demás, sino superándote a ti mismo.</t>
  </si>
  <si>
    <t>Nunca dejes que tus miedos ocupen el lugar de tus sueños.</t>
  </si>
  <si>
    <t>La vida no consistía en ser un ganador o un perdedor, se trataba de ser uno mismo y  de dar lo mejor.</t>
  </si>
  <si>
    <t>Jamás es demasiado tarde para intentar lograr aquello que de verdad siempre deseaste.</t>
  </si>
  <si>
    <t>Es posible que la caída sea inevitable, pero continuar en el suelo siempre será opcional.</t>
  </si>
  <si>
    <t>Aprende a no rendirte y sé constante, el principio es la parte más difícil.</t>
  </si>
  <si>
    <t>El reto de mi vida no era otro que descubrir hasta donde podía llegar haciendo lo que me gustaba</t>
  </si>
  <si>
    <t>Ve con confianza en la dirección de tus sueños. Vive la vida que has imaginado.</t>
  </si>
  <si>
    <t>Somos lo que repetidamente hacemos. La excelencia entonces, no es un acto sino un hábito.</t>
  </si>
  <si>
    <t>La única cosa que se interpone entre un hombre y lo que quiere de la vida es a menudo simplemente la voluntad de intentarlo y la fe para creer que es posible</t>
  </si>
  <si>
    <t>A veces perder es ganar y no encontrar lo que se busca es encontrarse.</t>
  </si>
  <si>
    <t>El reto de mi vida no era otro que descubrir hasta donde podía llegar haciendo lo que me gustaba.</t>
  </si>
  <si>
    <t>elemento_es</t>
  </si>
  <si>
    <t>descripcion_es</t>
  </si>
  <si>
    <t>virtudes_es</t>
  </si>
  <si>
    <t>defectos_es</t>
  </si>
  <si>
    <t>_elemento</t>
  </si>
  <si>
    <t>_cualidades</t>
  </si>
  <si>
    <t>_defectos</t>
  </si>
  <si>
    <t>_descripcion</t>
  </si>
  <si>
    <t>elemento_en</t>
  </si>
  <si>
    <t>descripcion_en</t>
  </si>
  <si>
    <t>virtudes_en</t>
  </si>
  <si>
    <t>defectos_en</t>
  </si>
  <si>
    <t>Taurus</t>
  </si>
  <si>
    <t>Gemini</t>
  </si>
  <si>
    <t>Cancer</t>
  </si>
  <si>
    <t>Scorpio</t>
  </si>
  <si>
    <t>Sagitarius</t>
  </si>
  <si>
    <t>Capricorn</t>
  </si>
  <si>
    <t>Aquarius</t>
  </si>
  <si>
    <t>Pisces</t>
  </si>
  <si>
    <t>21 Mar - 20 Apr</t>
  </si>
  <si>
    <t>21 Apr - 20 May</t>
  </si>
  <si>
    <t>21 Jul - 20 Aug</t>
  </si>
  <si>
    <t>21 Aug - 20 Sep</t>
  </si>
  <si>
    <t>21 Nov - 20 Dec</t>
  </si>
  <si>
    <t>21 Dec - 20 Jan</t>
  </si>
  <si>
    <t>21 Jan - 19 Feb</t>
  </si>
  <si>
    <t>Daily horoscope</t>
  </si>
  <si>
    <t>Week horoscope</t>
  </si>
  <si>
    <t>Compatibility</t>
  </si>
  <si>
    <t>Lucky numbers</t>
  </si>
  <si>
    <t>Wallpapers</t>
  </si>
  <si>
    <t xml:space="preserve"> Refer this item to a friend</t>
  </si>
  <si>
    <t>About of …</t>
  </si>
  <si>
    <t>Fire</t>
  </si>
  <si>
    <t>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t>
  </si>
  <si>
    <t>Earth</t>
  </si>
  <si>
    <t>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t>
  </si>
  <si>
    <t xml:space="preserve">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t>
  </si>
  <si>
    <t>Air</t>
  </si>
  <si>
    <t>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t>
  </si>
  <si>
    <t xml:space="preserve"> Adaptability and versatility. Gemini are intellectual, eloquent, affectionate, communicative and intelligent. They have a lot of energy and vitality. A Gemini likes to talk, read, do several things at once. They enjoy different and novel things. The more variety in your life, the better.</t>
  </si>
  <si>
    <t xml:space="preserve"> Superficiality and inconstancy. Gemini tend to be nervous and tense at times and can become calculating and demanding. Gemini does not like loneliness. Feeling tied to a situation or a place. He does not enjoy learning at school, but he also does not like to be mentally inactive.</t>
  </si>
  <si>
    <t>Water</t>
  </si>
  <si>
    <t>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t>
  </si>
  <si>
    <t>Cancer is emotional and affectionate, protective and friendly. A Cancer has a lot of imagination and intuition. You know to be cautious when needed. Cancer likes his house, the countryside, the children. He likes to enjoy his hobbies and he likes parties. A cancer also likes romance.</t>
  </si>
  <si>
    <t>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t>
  </si>
  <si>
    <t>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t>
  </si>
  <si>
    <t>Generous and kind, faithful and affectionate. A leo is creative and enthusiastic and understanding with others. He likes adventure, luxury and comfort. A leo enjoys children, theater and parties. The risk motives him too.</t>
  </si>
  <si>
    <t>Overbearing and bossy. It can be intolerant and dogmatic. It tends to interfere when it should not. Leo does not like vulgar and everyday life. Escape from selfish and ill-conceived people and do not like routine or security.</t>
  </si>
  <si>
    <t>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t>
  </si>
  <si>
    <t>Modesty, intelligence and shyness. Virgo are usually meticulous, practical and hardworking. They have great analytical capacity and are reliable. Virgo likes healthy living, making lists, order and hygiene.</t>
  </si>
  <si>
    <t>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t>
  </si>
  <si>
    <t xml:space="preserve"> Diplomatic, charming and sociable. Libra are idealists, pacifists, optimists and romantics. They have a gentle and balanced character.</t>
  </si>
  <si>
    <t>They are undecided and easily influenced by third parties. They can change their opinion easily and be too complacent.</t>
  </si>
  <si>
    <t>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t>
  </si>
  <si>
    <t>Emotional, determined, powerful and passionate. Scorpio is a sign with a lot of magnetism. Scorpio likes the truth, work when it makes sense, get involved in causes and convince others.</t>
  </si>
  <si>
    <t>Jealous, compulsive and obsessive. The scorpions can be resentful and stubborn. A Scorpio does not like the superficial, meaningless relationships. He does not accept easy compliments and does not support people teasing him.</t>
  </si>
  <si>
    <t>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t>
  </si>
  <si>
    <t>Intellectual, honest, sincere and friendly. Sagittarians are characterized by optimism, modesty and good humor. Saita likes freedom, travel, adventure and the ability to understand.</t>
  </si>
  <si>
    <t>They are so optimistic at times that they become irresponsible. Superficial, careless and restless. Sagittarius does not like being tied to a situation, having to worry about the details.</t>
  </si>
  <si>
    <t>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t>
  </si>
  <si>
    <t>Capricorn are ambitious, disciplined, practical, prudent, and patient. They have a good sense of humor and are reserved. A Capricorn likes reliability, professionalism, a solid foundation, having a goal, leadership.</t>
  </si>
  <si>
    <t>Capricorn tends to be pessimistic and, in difficult situations, even fatalistic. Sometimes it costs him to be generous with others and it costs him to do favors altruistically. A Capricorn does not like impractical plans, fantasize, ridiculous, or frivolous people.</t>
  </si>
  <si>
    <t>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t>
  </si>
  <si>
    <t>Aquarians like to fight for good causes, dream and plan a happy future, learn from the past, they are good friends and they like to have fun. The aquariums are nice and humane. They are honest, loyal, original and brilliant. An aquarium is independent and intellectual.</t>
  </si>
  <si>
    <t>An aquarium does not like promises to the air, nor to feel alone. An aquarium is unpredictable and tends to be contrary. It is not emotional and does not understand the emotional complexity of some people and not the betrayal between friends.</t>
  </si>
  <si>
    <t>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t>
  </si>
  <si>
    <t>Imaginative and sensitive. He is friendly and has compassion for others. It\'s intuitive and think of others. Pisces likes to be alone to dream. He likes the mystery and the absurd. He likes to get lost.</t>
  </si>
  <si>
    <t>It does not assume reality. It is idealistic, keeps secrets and has a somewhat weak will. It is carried away by others. Pisces does not like the obvious, nor do they like to be criticized, nor do people like to be pedantic or believe.</t>
  </si>
  <si>
    <t>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t>
  </si>
  <si>
    <t>This week your message comes through the letter of God, reminding you that the limits are only in your imagination and that heavenly help is on the way to fulfill your best wishes. In love, refocus and look for new possibilities that will give you greater growth and happiness.</t>
  </si>
  <si>
    <t>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t>
  </si>
  <si>
    <t>This week your angel recommends keeping the chosen path, since soon you will begin to enjoy the honeys of success. Job offers will be the order of the day, although it will be better to take a reasonable time before giving an answer. In love, your suitors will grow like foam pay attention to the signs!</t>
  </si>
  <si>
    <t>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t>
  </si>
  <si>
    <t>This week your angel recommends prioritizing family issues related to the health of parents or children in your home. Keep the caution and provide the support that your loved ones require. In love, planning is good, but the action is what will make the difference in front of your partner.</t>
  </si>
  <si>
    <t>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t>
  </si>
  <si>
    <t>Faith first and foremost This week your angel recommends you stay away from unfair situations and environments where they do not give you the value you deserve. Better opportunities will open before your eyes if you have the courage to take distance. In the emotional aspect, although you hesitate to return, do not give second chances to those who have hurt you in the past.</t>
  </si>
  <si>
    <t>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t>
  </si>
  <si>
    <t>This week your angel predicts a great opportunity to get support and help from influential beings. Your growth has no limits, if you believe in your qualities. Contract signatures can be given optimally towards Thursday. In love, you will have the possibility of giving a higher level of commitment to your relationship.</t>
  </si>
  <si>
    <t>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t>
  </si>
  <si>
    <t>This week your angel predicts pleasant moments in the company of your loved ones, because meetings and social encounters will give a broader meaning to your life. The work aspect will begin to improve, making you allies and admirers of your talent. In the emotional aspect, the relationship with your partner will take a very positive direction.</t>
  </si>
  <si>
    <t>This week your angel recommends you to resist with some uncomfortable situations in the work area. Keep prudence, but defend your ideas with great firmness. In love, many sentimental options may defocus you from true love, avoid temptation!</t>
  </si>
  <si>
    <t>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t>
  </si>
  <si>
    <t>Closure of cycles. This week your angel recommends starting the process of closing all those issues that do not allow you to grow in the future. You will make important decisions in the workplace that will allow for major changes. In love, a stage closes, preparing you for a new beginning.</t>
  </si>
  <si>
    <t>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t>
  </si>
  <si>
    <t>Independence. This week your angel recommends managing your big projects in an autonomous way, because you have enough talent to achieve great things with your own impulse. In love, let your intuition continue to guide you regarding the decisions you must make with your partner.</t>
  </si>
  <si>
    <t>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t>
  </si>
  <si>
    <t xml:space="preserve"> Patience. This week your angel recommends keeping your anxiety levels under control, as some delays could make you see things in an uncertain way. God's time is perfect, allowing processes to be completed, in order to advance safely in your professional field. In love, when so many obstacles arise, it is better to meditate on the appropriateness of the relationship.</t>
  </si>
  <si>
    <t>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t>
  </si>
  <si>
    <t xml:space="preserve"> Positive connection This week your angel recommends not delegate to big projects, if you want to get results out of series. Your angels will give you the energy necessary to undertake challenges, which only a true leader like you can overcome. In love, you will feel a magical connection with someone you are beginning to know, let it flow!</t>
  </si>
  <si>
    <t>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t>
  </si>
  <si>
    <t xml:space="preserve"> Expansion. This week your angels predict a positive movement in your work area, which will help you increase your income and improve your professional conditions. Start your routine with the best energy and likewise the results will not wait. In love, stability as a couple has come to stay in your life for a good time. Enjoy all the blessings that only true love can give you.</t>
  </si>
  <si>
    <t>Element:</t>
  </si>
  <si>
    <t>Description:</t>
  </si>
  <si>
    <t>righteousness:</t>
  </si>
  <si>
    <t>Defect:</t>
  </si>
  <si>
    <t>January</t>
  </si>
  <si>
    <t>February</t>
  </si>
  <si>
    <t>March</t>
  </si>
  <si>
    <t>April</t>
  </si>
  <si>
    <t>May</t>
  </si>
  <si>
    <t>June</t>
  </si>
  <si>
    <t>July</t>
  </si>
  <si>
    <t>August</t>
  </si>
  <si>
    <t>September</t>
  </si>
  <si>
    <t>October</t>
  </si>
  <si>
    <t>November</t>
  </si>
  <si>
    <t>December</t>
  </si>
  <si>
    <t>Horoscope of</t>
  </si>
  <si>
    <t>of</t>
  </si>
  <si>
    <t>Of</t>
  </si>
  <si>
    <t>at</t>
  </si>
  <si>
    <t>to</t>
  </si>
  <si>
    <t>is</t>
  </si>
  <si>
    <t>compatibility with</t>
  </si>
  <si>
    <t xml:space="preserve"> lucky number</t>
  </si>
  <si>
    <t>Play the chance</t>
  </si>
  <si>
    <t>Play the baloto</t>
  </si>
  <si>
    <t>phrase of the day</t>
  </si>
  <si>
    <t>If this application was to your liking, do not hesitate to recommend it, enter a contact\'s email and press the send button.</t>
  </si>
  <si>
    <t>Recommend</t>
  </si>
  <si>
    <t>The recommendation has been sent to the email:</t>
  </si>
  <si>
    <t xml:space="preserve"> You must type an email</t>
  </si>
  <si>
    <t>The email is not valid</t>
  </si>
  <si>
    <t xml:space="preserve"> Be clear that at the top you will not get ahead of others, but surpassing yourself.</t>
  </si>
  <si>
    <t>Never let your fears take the place of your dreams..</t>
  </si>
  <si>
    <t>Life was not about being a winner or a loser, it was about being oneself and giving the best.</t>
  </si>
  <si>
    <t>It is never too late to try to achieve what you really always wanted.</t>
  </si>
  <si>
    <t xml:space="preserve"> It is possible that the fall is inevitable, but continuing on the ground will always be optional.</t>
  </si>
  <si>
    <t xml:space="preserve"> Learn not to give up and be constant, the beginning is the hardest part.</t>
  </si>
  <si>
    <t xml:space="preserve"> The challenge of my life was not other than discovering how far I could go by doing what I liked</t>
  </si>
  <si>
    <t xml:space="preserve"> Go with confidence in the direction of your dreams. Live the life you have imagined.</t>
  </si>
  <si>
    <t xml:space="preserve"> We are what we repeatedly do. Excellence then, is not an act but a habit.</t>
  </si>
  <si>
    <t>The only thing that stands between a man and what he wants out of life is often simply the willingness to try and the faith to believe that it is possible</t>
  </si>
  <si>
    <t xml:space="preserve"> Sometimes losing is winning and not finding what you are looking for is to find yourself.</t>
  </si>
  <si>
    <t>They like adventure and challenges. An Aries likes to win and be spontaneous. He also likes to give his support to a good cause. Adventurous and energetic, the Aries are pioneers and brave. They are smart, dynamic, confident and tend to show enthusiasm for things.</t>
  </si>
  <si>
    <t xml:space="preserve"> He does not like to wait. The Aries can not bear to fail or be wrong, and do not accept with good pleasure the advice of others. Nor do tyrants admit. They can be selfish and have genius. The Aries are impulsive and sometimes have little patience. They tend to take too many risks.</t>
  </si>
  <si>
    <t>Conservative and perfectionist, a Virgo tends to worry too much and his hard side can lead him to be overly critical and hard on others. Virgo does not like dirt, disorder, danger, vague people, uncertainty.</t>
  </si>
  <si>
    <t>The challenge of my life was no other than discovering how far I could go by doing what I liked.</t>
  </si>
  <si>
    <t>en</t>
  </si>
  <si>
    <t>indice</t>
  </si>
  <si>
    <t>horoscopo</t>
  </si>
  <si>
    <t>compatibilidad.json</t>
  </si>
  <si>
    <t>signos.json</t>
  </si>
  <si>
    <t>acuario.png</t>
  </si>
  <si>
    <t>aries.png</t>
  </si>
  <si>
    <t>cancer.png</t>
  </si>
  <si>
    <t>capricornio.png</t>
  </si>
  <si>
    <t>escorpio.png</t>
  </si>
  <si>
    <t>geminis.png</t>
  </si>
  <si>
    <t>leo.png</t>
  </si>
  <si>
    <t>libra.png</t>
  </si>
  <si>
    <t>piscis.png</t>
  </si>
  <si>
    <t>sagitario.png</t>
  </si>
  <si>
    <t>virgo.png</t>
  </si>
  <si>
    <t>archivos</t>
  </si>
  <si>
    <t>imágenes</t>
  </si>
  <si>
    <t>tauro.png</t>
  </si>
  <si>
    <t>acuario_fondo.png</t>
  </si>
  <si>
    <t>aries_fondo.png</t>
  </si>
  <si>
    <t>cancer_fondo.png</t>
  </si>
  <si>
    <t>capricornio_fondo.png</t>
  </si>
  <si>
    <t>escorpio_fondo.png</t>
  </si>
  <si>
    <t>geminis_fondo.png</t>
  </si>
  <si>
    <t>leo_fondo.png</t>
  </si>
  <si>
    <t>libra_fondo.png</t>
  </si>
  <si>
    <t>piscis_fondo.png</t>
  </si>
  <si>
    <t>sagitario_fondo.png</t>
  </si>
  <si>
    <t>tauro_fondo.png</t>
  </si>
  <si>
    <t>virgo_fondo.png</t>
  </si>
  <si>
    <t>iucesmag.png</t>
  </si>
  <si>
    <t>caldas.png</t>
  </si>
  <si>
    <t>baloto.png</t>
  </si>
  <si>
    <t>chance.png</t>
  </si>
  <si>
    <t>num.png</t>
  </si>
  <si>
    <t>circulofn.png</t>
  </si>
  <si>
    <t>numeros</t>
  </si>
  <si>
    <t>pnl</t>
  </si>
  <si>
    <t>pnl1; pnl2</t>
  </si>
  <si>
    <t>pnl3;pnl4</t>
  </si>
  <si>
    <t>1_1=100%</t>
  </si>
  <si>
    <t>2_1=47%</t>
  </si>
  <si>
    <t>3_1=82%</t>
  </si>
  <si>
    <t>4_1=51%</t>
  </si>
  <si>
    <t>5_1=63%</t>
  </si>
  <si>
    <t>6_1=28%</t>
  </si>
  <si>
    <t>7_1=68%</t>
  </si>
  <si>
    <t>8_1=18%</t>
  </si>
  <si>
    <t>9_1=86%</t>
  </si>
  <si>
    <t>10_1=51%</t>
  </si>
  <si>
    <t>11_1=35%</t>
  </si>
  <si>
    <t>12_1=47%</t>
  </si>
  <si>
    <t>2_2=47%</t>
  </si>
  <si>
    <t>3_2=28%</t>
  </si>
  <si>
    <t>4_2=91%</t>
  </si>
  <si>
    <t>5_2=87%</t>
  </si>
  <si>
    <t>6_2=57%</t>
  </si>
  <si>
    <t>7_2=34%</t>
  </si>
  <si>
    <t>8_2=2%</t>
  </si>
  <si>
    <t>9_2=73%</t>
  </si>
  <si>
    <t>10_2=77%</t>
  </si>
  <si>
    <t>11_2=59%</t>
  </si>
  <si>
    <t>12_2=56%</t>
  </si>
  <si>
    <t>3_3=79%</t>
  </si>
  <si>
    <t>4_3=86%</t>
  </si>
  <si>
    <t>5_3=93%</t>
  </si>
  <si>
    <t>6_3=49%</t>
  </si>
  <si>
    <t>7_3=0%</t>
  </si>
  <si>
    <t>8_3=9%</t>
  </si>
  <si>
    <t>9_3=66%</t>
  </si>
  <si>
    <t>10_3=77%</t>
  </si>
  <si>
    <t>11_3=17%</t>
  </si>
  <si>
    <t>12_3=65%</t>
  </si>
  <si>
    <t>4_4=82%</t>
  </si>
  <si>
    <t>5_4=80%</t>
  </si>
  <si>
    <t>6_4=86%</t>
  </si>
  <si>
    <t>7_4=17%</t>
  </si>
  <si>
    <t>8_4=12%</t>
  </si>
  <si>
    <t>9_4=57%</t>
  </si>
  <si>
    <t>10_4=33%</t>
  </si>
  <si>
    <t>11_4=59%</t>
  </si>
  <si>
    <t>12_4=75%</t>
  </si>
  <si>
    <t>5_5=18%</t>
  </si>
  <si>
    <t>6_5=39%</t>
  </si>
  <si>
    <t>7_5=50%</t>
  </si>
  <si>
    <t>8_5=21%</t>
  </si>
  <si>
    <t>9_5=57%</t>
  </si>
  <si>
    <t>10_5=87%</t>
  </si>
  <si>
    <t>11_5=29%</t>
  </si>
  <si>
    <t>12_5=58%</t>
  </si>
  <si>
    <t>6_6=54%</t>
  </si>
  <si>
    <t>7_6=87%</t>
  </si>
  <si>
    <t>8_6=42%</t>
  </si>
  <si>
    <t>9_6=86%</t>
  </si>
  <si>
    <t>10_6=77%</t>
  </si>
  <si>
    <t>11_6=83%</t>
  </si>
  <si>
    <t>12_6=32%</t>
  </si>
  <si>
    <t>7_7=52%</t>
  </si>
  <si>
    <t>8_7=32%</t>
  </si>
  <si>
    <t>9_7=44%</t>
  </si>
  <si>
    <t>10_7=1%</t>
  </si>
  <si>
    <t>11_7=100%</t>
  </si>
  <si>
    <t>12_7=96%</t>
  </si>
  <si>
    <t>8_8=50%</t>
  </si>
  <si>
    <t>9_8=54%</t>
  </si>
  <si>
    <t>10_8=93%</t>
  </si>
  <si>
    <t>11_8=41%</t>
  </si>
  <si>
    <t>12_8=100%</t>
  </si>
  <si>
    <t>9_9=9%</t>
  </si>
  <si>
    <t>10_9=15%</t>
  </si>
  <si>
    <t>11_9=52%</t>
  </si>
  <si>
    <t>12_9=14%</t>
  </si>
  <si>
    <t>10_10=96%</t>
  </si>
  <si>
    <t>11_10=55%</t>
  </si>
  <si>
    <t>12_10=3%</t>
  </si>
  <si>
    <t>11_11=41%</t>
  </si>
  <si>
    <t>12_11=39%</t>
  </si>
  <si>
    <t>12_12=83%</t>
  </si>
  <si>
    <t>1_2=47%</t>
  </si>
  <si>
    <t>1_3=82%</t>
  </si>
  <si>
    <t>1_4=51%</t>
  </si>
  <si>
    <t>1_5=63%</t>
  </si>
  <si>
    <t>1_6=28%</t>
  </si>
  <si>
    <t>1_7=68%</t>
  </si>
  <si>
    <t>1_8=18%</t>
  </si>
  <si>
    <t>1_9=86%</t>
  </si>
  <si>
    <t>1_10=51%</t>
  </si>
  <si>
    <t>1_11=35%</t>
  </si>
  <si>
    <t>1_12=47%</t>
  </si>
  <si>
    <t>2_3=28%</t>
  </si>
  <si>
    <t>2_4=91%</t>
  </si>
  <si>
    <t>2_5=87%</t>
  </si>
  <si>
    <t>2_6=57%</t>
  </si>
  <si>
    <t>2_7=34%</t>
  </si>
  <si>
    <t>2_8=2%</t>
  </si>
  <si>
    <t>2_9=73%</t>
  </si>
  <si>
    <t>2_10=77%</t>
  </si>
  <si>
    <t>2_11=59%</t>
  </si>
  <si>
    <t>2_12=56%</t>
  </si>
  <si>
    <t>3_4=86%</t>
  </si>
  <si>
    <t>3_5=93%</t>
  </si>
  <si>
    <t>3_6=49%</t>
  </si>
  <si>
    <t>3_7=0%</t>
  </si>
  <si>
    <t>3_8=9%</t>
  </si>
  <si>
    <t>3_9=66%</t>
  </si>
  <si>
    <t>3_10=77%</t>
  </si>
  <si>
    <t>3_11=17%</t>
  </si>
  <si>
    <t>3_12=65%</t>
  </si>
  <si>
    <t>4_5=80%</t>
  </si>
  <si>
    <t>4_6=86%</t>
  </si>
  <si>
    <t>4_7=17%</t>
  </si>
  <si>
    <t>4_8=12%</t>
  </si>
  <si>
    <t>4_9=57%</t>
  </si>
  <si>
    <t>4_10=33%</t>
  </si>
  <si>
    <t>4_11=59%</t>
  </si>
  <si>
    <t>4_12=75%</t>
  </si>
  <si>
    <t>5_6=39%</t>
  </si>
  <si>
    <t>5_7=50%</t>
  </si>
  <si>
    <t>5_8=21%</t>
  </si>
  <si>
    <t>5_9=57%</t>
  </si>
  <si>
    <t>5_10=87%</t>
  </si>
  <si>
    <t>5_11=29%</t>
  </si>
  <si>
    <t>5_12=58%</t>
  </si>
  <si>
    <t>6_7=87%</t>
  </si>
  <si>
    <t>6_8=42%</t>
  </si>
  <si>
    <t>6_9=86%</t>
  </si>
  <si>
    <t>6_10=77%</t>
  </si>
  <si>
    <t>6_11=83%</t>
  </si>
  <si>
    <t>6_12=32%</t>
  </si>
  <si>
    <t>7_8=32%</t>
  </si>
  <si>
    <t>7_9=44%</t>
  </si>
  <si>
    <t>7_10=1%</t>
  </si>
  <si>
    <t>7_11=100%</t>
  </si>
  <si>
    <t>7_12=96%</t>
  </si>
  <si>
    <t>8_9=54%</t>
  </si>
  <si>
    <t>8_10=93%</t>
  </si>
  <si>
    <t>8_11=41%</t>
  </si>
  <si>
    <t>8_12=100%</t>
  </si>
  <si>
    <t>9_10=15%</t>
  </si>
  <si>
    <t>9_11=52%</t>
  </si>
  <si>
    <t>9_12=14%</t>
  </si>
  <si>
    <t>10_11=55%</t>
  </si>
  <si>
    <t>10_12=3%</t>
  </si>
  <si>
    <t>11_12=39%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</si>
</sst>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2" borderId="0" xfId="0" applyFill="1"/>
    <xf numFmtId="0" fontId="0" fillId="3" borderId="0" xfId="0" applyFill="1"/>
    <xf numFmtId="0" fontId="3" fillId="0" borderId="0" xfId="0" applyFont="1"/>
  </cellXfs>
  <cellStyles count="2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4"/>
  <sheetViews>
    <sheetView topLeftCell="A114" workbookViewId="0">
      <selection activeCell="A84" sqref="A84"/>
    </sheetView>
  </sheetViews>
  <sheetFormatPr baseColWidth="10" defaultRowHeight="16" x14ac:dyDescent="0.2"/>
  <cols>
    <col min="1" max="1" width="16.1640625" customWidth="1"/>
    <col min="2" max="2" width="24.83203125" customWidth="1"/>
    <col min="3" max="26" width="11.5" customWidth="1"/>
  </cols>
  <sheetData>
    <row r="3" spans="1:2" x14ac:dyDescent="0.2">
      <c r="A3" t="s">
        <v>0</v>
      </c>
      <c r="B3" t="s">
        <v>152</v>
      </c>
    </row>
    <row r="4" spans="1:2" x14ac:dyDescent="0.2">
      <c r="A4" t="s">
        <v>1</v>
      </c>
      <c r="B4" t="s">
        <v>153</v>
      </c>
    </row>
    <row r="5" spans="1:2" x14ac:dyDescent="0.2">
      <c r="A5" t="s">
        <v>2</v>
      </c>
      <c r="B5" t="s">
        <v>166</v>
      </c>
    </row>
    <row r="6" spans="1:2" x14ac:dyDescent="0.2">
      <c r="A6" t="s">
        <v>3</v>
      </c>
      <c r="B6" t="s">
        <v>167</v>
      </c>
    </row>
    <row r="7" spans="1:2" x14ac:dyDescent="0.2">
      <c r="A7" t="s">
        <v>4</v>
      </c>
      <c r="B7" t="s">
        <v>168</v>
      </c>
    </row>
    <row r="8" spans="1:2" x14ac:dyDescent="0.2">
      <c r="A8" t="s">
        <v>5</v>
      </c>
      <c r="B8" t="s">
        <v>154</v>
      </c>
    </row>
    <row r="9" spans="1:2" x14ac:dyDescent="0.2">
      <c r="A9" t="s">
        <v>6</v>
      </c>
      <c r="B9" t="s">
        <v>155</v>
      </c>
    </row>
    <row r="10" spans="1:2" x14ac:dyDescent="0.2">
      <c r="A10" t="s">
        <v>7</v>
      </c>
      <c r="B10" t="s">
        <v>156</v>
      </c>
    </row>
    <row r="11" spans="1:2" x14ac:dyDescent="0.2">
      <c r="A11" t="s">
        <v>8</v>
      </c>
      <c r="B11" t="s">
        <v>169</v>
      </c>
    </row>
    <row r="12" spans="1:2" x14ac:dyDescent="0.2">
      <c r="A12" t="s">
        <v>9</v>
      </c>
      <c r="B12" t="s">
        <v>170</v>
      </c>
    </row>
    <row r="13" spans="1:2" x14ac:dyDescent="0.2">
      <c r="A13" t="s">
        <v>10</v>
      </c>
      <c r="B13" t="s">
        <v>171</v>
      </c>
    </row>
    <row r="14" spans="1:2" x14ac:dyDescent="0.2">
      <c r="A14" t="s">
        <v>11</v>
      </c>
      <c r="B14" t="s">
        <v>172</v>
      </c>
    </row>
    <row r="15" spans="1:2" x14ac:dyDescent="0.2">
      <c r="A15" t="s">
        <v>12</v>
      </c>
      <c r="B15" t="s">
        <v>173</v>
      </c>
    </row>
    <row r="16" spans="1:2" x14ac:dyDescent="0.2">
      <c r="A16" t="s">
        <v>13</v>
      </c>
      <c r="B16" t="s">
        <v>174</v>
      </c>
    </row>
    <row r="17" spans="1:2" x14ac:dyDescent="0.2">
      <c r="A17" t="s">
        <v>14</v>
      </c>
      <c r="B17" t="s">
        <v>175</v>
      </c>
    </row>
    <row r="18" spans="1:2" x14ac:dyDescent="0.2">
      <c r="A18" t="s">
        <v>15</v>
      </c>
      <c r="B18" t="s">
        <v>157</v>
      </c>
    </row>
    <row r="19" spans="1:2" x14ac:dyDescent="0.2">
      <c r="A19" t="s">
        <v>16</v>
      </c>
      <c r="B19" t="s">
        <v>158</v>
      </c>
    </row>
    <row r="20" spans="1:2" x14ac:dyDescent="0.2">
      <c r="A20" t="s">
        <v>17</v>
      </c>
      <c r="B20" t="s">
        <v>176</v>
      </c>
    </row>
    <row r="21" spans="1:2" x14ac:dyDescent="0.2">
      <c r="A21" t="s">
        <v>18</v>
      </c>
      <c r="B21" t="s">
        <v>177</v>
      </c>
    </row>
    <row r="22" spans="1:2" x14ac:dyDescent="0.2">
      <c r="A22" t="s">
        <v>19</v>
      </c>
      <c r="B22" t="s">
        <v>159</v>
      </c>
    </row>
    <row r="23" spans="1:2" x14ac:dyDescent="0.2">
      <c r="A23" t="s">
        <v>20</v>
      </c>
      <c r="B23" t="s">
        <v>160</v>
      </c>
    </row>
    <row r="24" spans="1:2" x14ac:dyDescent="0.2">
      <c r="A24" t="s">
        <v>21</v>
      </c>
      <c r="B24" t="s">
        <v>178</v>
      </c>
    </row>
    <row r="25" spans="1:2" x14ac:dyDescent="0.2">
      <c r="A25" t="s">
        <v>22</v>
      </c>
      <c r="B25" t="s">
        <v>179</v>
      </c>
    </row>
    <row r="26" spans="1:2" x14ac:dyDescent="0.2">
      <c r="A26" t="s">
        <v>23</v>
      </c>
      <c r="B26" t="s">
        <v>180</v>
      </c>
    </row>
    <row r="27" spans="1:2" x14ac:dyDescent="0.2">
      <c r="A27" t="s">
        <v>24</v>
      </c>
      <c r="B27" t="s">
        <v>161</v>
      </c>
    </row>
    <row r="28" spans="1:2" x14ac:dyDescent="0.2">
      <c r="A28" t="s">
        <v>25</v>
      </c>
      <c r="B28" t="s">
        <v>181</v>
      </c>
    </row>
    <row r="29" spans="1:2" x14ac:dyDescent="0.2">
      <c r="A29" t="s">
        <v>26</v>
      </c>
      <c r="B29" t="s">
        <v>182</v>
      </c>
    </row>
    <row r="30" spans="1:2" x14ac:dyDescent="0.2">
      <c r="A30" t="s">
        <v>27</v>
      </c>
      <c r="B30" t="s">
        <v>183</v>
      </c>
    </row>
    <row r="31" spans="1:2" x14ac:dyDescent="0.2">
      <c r="A31" t="s">
        <v>28</v>
      </c>
      <c r="B31" t="s">
        <v>184</v>
      </c>
    </row>
    <row r="32" spans="1:2" x14ac:dyDescent="0.2">
      <c r="A32" t="s">
        <v>29</v>
      </c>
      <c r="B32" t="s">
        <v>185</v>
      </c>
    </row>
    <row r="33" spans="1:2" x14ac:dyDescent="0.2">
      <c r="A33" t="s">
        <v>30</v>
      </c>
      <c r="B33" t="s">
        <v>162</v>
      </c>
    </row>
    <row r="34" spans="1:2" x14ac:dyDescent="0.2">
      <c r="A34" t="s">
        <v>31</v>
      </c>
      <c r="B34" t="s">
        <v>186</v>
      </c>
    </row>
    <row r="35" spans="1:2" x14ac:dyDescent="0.2">
      <c r="A35" t="s">
        <v>32</v>
      </c>
      <c r="B35" t="s">
        <v>187</v>
      </c>
    </row>
    <row r="36" spans="1:2" x14ac:dyDescent="0.2">
      <c r="A36" t="s">
        <v>33</v>
      </c>
      <c r="B36" t="s">
        <v>188</v>
      </c>
    </row>
    <row r="37" spans="1:2" x14ac:dyDescent="0.2">
      <c r="A37" t="s">
        <v>34</v>
      </c>
      <c r="B37" t="s">
        <v>189</v>
      </c>
    </row>
    <row r="38" spans="1:2" x14ac:dyDescent="0.2">
      <c r="A38" t="s">
        <v>148</v>
      </c>
      <c r="B38" t="s">
        <v>190</v>
      </c>
    </row>
    <row r="39" spans="1:2" x14ac:dyDescent="0.2">
      <c r="A39" t="s">
        <v>149</v>
      </c>
      <c r="B39" t="s">
        <v>191</v>
      </c>
    </row>
    <row r="40" spans="1:2" x14ac:dyDescent="0.2">
      <c r="A40" t="s">
        <v>35</v>
      </c>
      <c r="B40" t="s">
        <v>192</v>
      </c>
    </row>
    <row r="41" spans="1:2" x14ac:dyDescent="0.2">
      <c r="A41" t="s">
        <v>36</v>
      </c>
      <c r="B41" t="s">
        <v>193</v>
      </c>
    </row>
    <row r="42" spans="1:2" x14ac:dyDescent="0.2">
      <c r="A42" t="s">
        <v>37</v>
      </c>
      <c r="B42" t="s">
        <v>163</v>
      </c>
    </row>
    <row r="43" spans="1:2" x14ac:dyDescent="0.2">
      <c r="A43" t="s">
        <v>38</v>
      </c>
      <c r="B43" t="s">
        <v>194</v>
      </c>
    </row>
    <row r="44" spans="1:2" x14ac:dyDescent="0.2">
      <c r="A44" t="s">
        <v>39</v>
      </c>
      <c r="B44" t="s">
        <v>195</v>
      </c>
    </row>
    <row r="45" spans="1:2" x14ac:dyDescent="0.2">
      <c r="A45" t="s">
        <v>40</v>
      </c>
      <c r="B45" t="s">
        <v>196</v>
      </c>
    </row>
    <row r="46" spans="1:2" x14ac:dyDescent="0.2">
      <c r="A46" t="s">
        <v>41</v>
      </c>
      <c r="B46" t="s">
        <v>197</v>
      </c>
    </row>
    <row r="47" spans="1:2" x14ac:dyDescent="0.2">
      <c r="A47" t="s">
        <v>42</v>
      </c>
      <c r="B47" t="s">
        <v>198</v>
      </c>
    </row>
    <row r="48" spans="1:2" x14ac:dyDescent="0.2">
      <c r="A48" t="s">
        <v>43</v>
      </c>
      <c r="B48" t="s">
        <v>199</v>
      </c>
    </row>
    <row r="49" spans="1:2" x14ac:dyDescent="0.2">
      <c r="A49" t="s">
        <v>44</v>
      </c>
      <c r="B49" t="s">
        <v>200</v>
      </c>
    </row>
    <row r="50" spans="1:2" x14ac:dyDescent="0.2">
      <c r="A50" t="s">
        <v>45</v>
      </c>
      <c r="B50" t="s">
        <v>201</v>
      </c>
    </row>
    <row r="51" spans="1:2" x14ac:dyDescent="0.2">
      <c r="A51" t="s">
        <v>46</v>
      </c>
      <c r="B51" t="s">
        <v>202</v>
      </c>
    </row>
    <row r="52" spans="1:2" x14ac:dyDescent="0.2">
      <c r="A52" t="s">
        <v>47</v>
      </c>
      <c r="B52" t="s">
        <v>188</v>
      </c>
    </row>
    <row r="53" spans="1:2" x14ac:dyDescent="0.2">
      <c r="A53" t="s">
        <v>48</v>
      </c>
      <c r="B53" t="s">
        <v>203</v>
      </c>
    </row>
    <row r="54" spans="1:2" x14ac:dyDescent="0.2">
      <c r="A54" t="s">
        <v>49</v>
      </c>
      <c r="B54" t="s">
        <v>204</v>
      </c>
    </row>
    <row r="55" spans="1:2" x14ac:dyDescent="0.2">
      <c r="A55" t="s">
        <v>50</v>
      </c>
      <c r="B55" t="s">
        <v>205</v>
      </c>
    </row>
    <row r="56" spans="1:2" x14ac:dyDescent="0.2">
      <c r="A56" t="s">
        <v>51</v>
      </c>
      <c r="B56" t="s">
        <v>192</v>
      </c>
    </row>
    <row r="57" spans="1:2" x14ac:dyDescent="0.2">
      <c r="A57" t="s">
        <v>52</v>
      </c>
      <c r="B57" t="s">
        <v>206</v>
      </c>
    </row>
    <row r="58" spans="1:2" x14ac:dyDescent="0.2">
      <c r="A58" t="s">
        <v>53</v>
      </c>
      <c r="B58" t="s">
        <v>207</v>
      </c>
    </row>
    <row r="59" spans="1:2" x14ac:dyDescent="0.2">
      <c r="A59" t="s">
        <v>150</v>
      </c>
      <c r="B59" t="s">
        <v>208</v>
      </c>
    </row>
    <row r="60" spans="1:2" x14ac:dyDescent="0.2">
      <c r="A60" t="s">
        <v>54</v>
      </c>
      <c r="B60" t="s">
        <v>195</v>
      </c>
    </row>
    <row r="61" spans="1:2" x14ac:dyDescent="0.2">
      <c r="A61" t="s">
        <v>55</v>
      </c>
      <c r="B61" t="s">
        <v>209</v>
      </c>
    </row>
    <row r="62" spans="1:2" x14ac:dyDescent="0.2">
      <c r="A62" t="s">
        <v>56</v>
      </c>
      <c r="B62" t="s">
        <v>210</v>
      </c>
    </row>
    <row r="63" spans="1:2" x14ac:dyDescent="0.2">
      <c r="A63" t="s">
        <v>57</v>
      </c>
      <c r="B63" t="s">
        <v>211</v>
      </c>
    </row>
    <row r="64" spans="1:2" x14ac:dyDescent="0.2">
      <c r="A64" t="s">
        <v>58</v>
      </c>
      <c r="B64" t="s">
        <v>199</v>
      </c>
    </row>
    <row r="65" spans="1:2" x14ac:dyDescent="0.2">
      <c r="A65" t="s">
        <v>59</v>
      </c>
      <c r="B65" t="s">
        <v>212</v>
      </c>
    </row>
    <row r="66" spans="1:2" x14ac:dyDescent="0.2">
      <c r="A66" t="s">
        <v>60</v>
      </c>
      <c r="B66" t="s">
        <v>213</v>
      </c>
    </row>
    <row r="67" spans="1:2" x14ac:dyDescent="0.2">
      <c r="A67" t="s">
        <v>61</v>
      </c>
      <c r="B67" t="s">
        <v>214</v>
      </c>
    </row>
    <row r="68" spans="1:2" x14ac:dyDescent="0.2">
      <c r="A68" t="s">
        <v>62</v>
      </c>
      <c r="B68" t="s">
        <v>188</v>
      </c>
    </row>
    <row r="69" spans="1:2" x14ac:dyDescent="0.2">
      <c r="A69" t="s">
        <v>63</v>
      </c>
      <c r="B69" t="s">
        <v>215</v>
      </c>
    </row>
    <row r="70" spans="1:2" x14ac:dyDescent="0.2">
      <c r="A70" t="s">
        <v>64</v>
      </c>
      <c r="B70" t="s">
        <v>216</v>
      </c>
    </row>
    <row r="71" spans="1:2" x14ac:dyDescent="0.2">
      <c r="A71" t="s">
        <v>65</v>
      </c>
      <c r="B71" t="s">
        <v>217</v>
      </c>
    </row>
    <row r="72" spans="1:2" x14ac:dyDescent="0.2">
      <c r="A72" t="s">
        <v>66</v>
      </c>
      <c r="B72" t="s">
        <v>192</v>
      </c>
    </row>
    <row r="73" spans="1:2" x14ac:dyDescent="0.2">
      <c r="A73" t="s">
        <v>67</v>
      </c>
      <c r="B73" t="s">
        <v>218</v>
      </c>
    </row>
    <row r="74" spans="1:2" x14ac:dyDescent="0.2">
      <c r="A74" t="s">
        <v>68</v>
      </c>
      <c r="B74" t="s">
        <v>219</v>
      </c>
    </row>
    <row r="75" spans="1:2" x14ac:dyDescent="0.2">
      <c r="A75" t="s">
        <v>69</v>
      </c>
      <c r="B75" t="s">
        <v>220</v>
      </c>
    </row>
    <row r="76" spans="1:2" x14ac:dyDescent="0.2">
      <c r="A76" t="s">
        <v>70</v>
      </c>
      <c r="B76" t="s">
        <v>195</v>
      </c>
    </row>
    <row r="77" spans="1:2" x14ac:dyDescent="0.2">
      <c r="A77" t="s">
        <v>71</v>
      </c>
      <c r="B77" t="s">
        <v>221</v>
      </c>
    </row>
    <row r="78" spans="1:2" x14ac:dyDescent="0.2">
      <c r="A78" t="s">
        <v>72</v>
      </c>
      <c r="B78" t="s">
        <v>222</v>
      </c>
    </row>
    <row r="79" spans="1:2" x14ac:dyDescent="0.2">
      <c r="A79" t="s">
        <v>73</v>
      </c>
      <c r="B79" t="s">
        <v>223</v>
      </c>
    </row>
    <row r="80" spans="1:2" x14ac:dyDescent="0.2">
      <c r="A80" t="s">
        <v>74</v>
      </c>
      <c r="B80" t="s">
        <v>199</v>
      </c>
    </row>
    <row r="81" spans="1:2" x14ac:dyDescent="0.2">
      <c r="A81" t="s">
        <v>75</v>
      </c>
      <c r="B81" t="s">
        <v>224</v>
      </c>
    </row>
    <row r="82" spans="1:2" x14ac:dyDescent="0.2">
      <c r="A82" t="s">
        <v>76</v>
      </c>
      <c r="B82" t="s">
        <v>225</v>
      </c>
    </row>
    <row r="83" spans="1:2" x14ac:dyDescent="0.2">
      <c r="A83" t="s">
        <v>77</v>
      </c>
      <c r="B83" t="s">
        <v>226</v>
      </c>
    </row>
    <row r="84" spans="1:2" x14ac:dyDescent="0.2">
      <c r="A84" t="s">
        <v>78</v>
      </c>
      <c r="B84" t="s">
        <v>227</v>
      </c>
    </row>
    <row r="85" spans="1:2" x14ac:dyDescent="0.2">
      <c r="A85" t="s">
        <v>79</v>
      </c>
      <c r="B85" t="s">
        <v>228</v>
      </c>
    </row>
    <row r="86" spans="1:2" x14ac:dyDescent="0.2">
      <c r="A86" t="s">
        <v>80</v>
      </c>
      <c r="B86" t="s">
        <v>229</v>
      </c>
    </row>
    <row r="87" spans="1:2" x14ac:dyDescent="0.2">
      <c r="A87" t="s">
        <v>81</v>
      </c>
      <c r="B87" t="s">
        <v>230</v>
      </c>
    </row>
    <row r="88" spans="1:2" x14ac:dyDescent="0.2">
      <c r="A88" t="s">
        <v>82</v>
      </c>
      <c r="B88" t="s">
        <v>231</v>
      </c>
    </row>
    <row r="89" spans="1:2" x14ac:dyDescent="0.2">
      <c r="A89" t="s">
        <v>83</v>
      </c>
      <c r="B89" t="s">
        <v>232</v>
      </c>
    </row>
    <row r="90" spans="1:2" x14ac:dyDescent="0.2">
      <c r="A90" t="s">
        <v>84</v>
      </c>
      <c r="B90" t="s">
        <v>233</v>
      </c>
    </row>
    <row r="91" spans="1:2" x14ac:dyDescent="0.2">
      <c r="A91" t="s">
        <v>85</v>
      </c>
      <c r="B91" t="s">
        <v>234</v>
      </c>
    </row>
    <row r="92" spans="1:2" x14ac:dyDescent="0.2">
      <c r="A92" t="s">
        <v>86</v>
      </c>
      <c r="B92" t="s">
        <v>235</v>
      </c>
    </row>
    <row r="93" spans="1:2" x14ac:dyDescent="0.2">
      <c r="A93" t="s">
        <v>87</v>
      </c>
      <c r="B93" t="s">
        <v>236</v>
      </c>
    </row>
    <row r="94" spans="1:2" x14ac:dyDescent="0.2">
      <c r="A94" t="s">
        <v>88</v>
      </c>
      <c r="B94" t="s">
        <v>237</v>
      </c>
    </row>
    <row r="95" spans="1:2" x14ac:dyDescent="0.2">
      <c r="A95" t="s">
        <v>89</v>
      </c>
      <c r="B95" t="s">
        <v>238</v>
      </c>
    </row>
    <row r="96" spans="1:2" x14ac:dyDescent="0.2">
      <c r="A96" t="s">
        <v>90</v>
      </c>
      <c r="B96" t="s">
        <v>164</v>
      </c>
    </row>
    <row r="97" spans="1:2" x14ac:dyDescent="0.2">
      <c r="A97" t="s">
        <v>91</v>
      </c>
      <c r="B97" t="s">
        <v>239</v>
      </c>
    </row>
    <row r="98" spans="1:2" x14ac:dyDescent="0.2">
      <c r="A98" t="s">
        <v>92</v>
      </c>
      <c r="B98" t="s">
        <v>240</v>
      </c>
    </row>
    <row r="99" spans="1:2" x14ac:dyDescent="0.2">
      <c r="A99" t="s">
        <v>93</v>
      </c>
      <c r="B99" t="s">
        <v>241</v>
      </c>
    </row>
    <row r="100" spans="1:2" x14ac:dyDescent="0.2">
      <c r="A100" t="s">
        <v>94</v>
      </c>
      <c r="B100" t="s">
        <v>242</v>
      </c>
    </row>
    <row r="101" spans="1:2" x14ac:dyDescent="0.2">
      <c r="A101" t="s">
        <v>95</v>
      </c>
      <c r="B101" t="s">
        <v>243</v>
      </c>
    </row>
    <row r="102" spans="1:2" x14ac:dyDescent="0.2">
      <c r="A102" t="s">
        <v>96</v>
      </c>
      <c r="B102" t="s">
        <v>244</v>
      </c>
    </row>
    <row r="103" spans="1:2" x14ac:dyDescent="0.2">
      <c r="A103" t="s">
        <v>97</v>
      </c>
      <c r="B103" t="s">
        <v>245</v>
      </c>
    </row>
    <row r="104" spans="1:2" x14ac:dyDescent="0.2">
      <c r="A104" t="s">
        <v>98</v>
      </c>
      <c r="B104" t="s">
        <v>246</v>
      </c>
    </row>
    <row r="105" spans="1:2" x14ac:dyDescent="0.2">
      <c r="A105" t="s">
        <v>99</v>
      </c>
      <c r="B105" t="s">
        <v>247</v>
      </c>
    </row>
    <row r="106" spans="1:2" x14ac:dyDescent="0.2">
      <c r="A106" t="s">
        <v>100</v>
      </c>
      <c r="B106" t="s">
        <v>248</v>
      </c>
    </row>
    <row r="107" spans="1:2" x14ac:dyDescent="0.2">
      <c r="A107" t="s">
        <v>101</v>
      </c>
      <c r="B107" t="s">
        <v>249</v>
      </c>
    </row>
    <row r="108" spans="1:2" x14ac:dyDescent="0.2">
      <c r="A108" t="s">
        <v>102</v>
      </c>
      <c r="B108" t="s">
        <v>250</v>
      </c>
    </row>
    <row r="109" spans="1:2" x14ac:dyDescent="0.2">
      <c r="A109" t="s">
        <v>103</v>
      </c>
      <c r="B109" t="s">
        <v>251</v>
      </c>
    </row>
    <row r="110" spans="1:2" x14ac:dyDescent="0.2">
      <c r="A110" t="s">
        <v>104</v>
      </c>
      <c r="B110" t="s">
        <v>252</v>
      </c>
    </row>
    <row r="111" spans="1:2" x14ac:dyDescent="0.2">
      <c r="A111" t="s">
        <v>105</v>
      </c>
      <c r="B111" t="s">
        <v>253</v>
      </c>
    </row>
    <row r="112" spans="1:2" x14ac:dyDescent="0.2">
      <c r="A112" t="s">
        <v>106</v>
      </c>
      <c r="B112" t="s">
        <v>254</v>
      </c>
    </row>
    <row r="113" spans="1:2" x14ac:dyDescent="0.2">
      <c r="A113" t="s">
        <v>107</v>
      </c>
      <c r="B113" t="s">
        <v>255</v>
      </c>
    </row>
    <row r="114" spans="1:2" x14ac:dyDescent="0.2">
      <c r="A114" t="s">
        <v>108</v>
      </c>
      <c r="B114" t="s">
        <v>256</v>
      </c>
    </row>
    <row r="115" spans="1:2" x14ac:dyDescent="0.2">
      <c r="A115" t="s">
        <v>109</v>
      </c>
      <c r="B115" t="s">
        <v>257</v>
      </c>
    </row>
    <row r="116" spans="1:2" x14ac:dyDescent="0.2">
      <c r="A116" t="s">
        <v>110</v>
      </c>
      <c r="B116" t="s">
        <v>258</v>
      </c>
    </row>
    <row r="117" spans="1:2" x14ac:dyDescent="0.2">
      <c r="A117" t="s">
        <v>111</v>
      </c>
      <c r="B117" t="s">
        <v>259</v>
      </c>
    </row>
    <row r="118" spans="1:2" x14ac:dyDescent="0.2">
      <c r="A118" t="s">
        <v>112</v>
      </c>
      <c r="B118" t="s">
        <v>260</v>
      </c>
    </row>
    <row r="119" spans="1:2" x14ac:dyDescent="0.2">
      <c r="A119" t="s">
        <v>113</v>
      </c>
      <c r="B119" t="s">
        <v>261</v>
      </c>
    </row>
    <row r="120" spans="1:2" x14ac:dyDescent="0.2">
      <c r="A120" t="s">
        <v>114</v>
      </c>
      <c r="B120" t="s">
        <v>262</v>
      </c>
    </row>
    <row r="121" spans="1:2" x14ac:dyDescent="0.2">
      <c r="A121" t="s">
        <v>115</v>
      </c>
      <c r="B121" t="s">
        <v>263</v>
      </c>
    </row>
    <row r="122" spans="1:2" x14ac:dyDescent="0.2">
      <c r="A122" t="s">
        <v>116</v>
      </c>
      <c r="B122" t="s">
        <v>264</v>
      </c>
    </row>
    <row r="123" spans="1:2" x14ac:dyDescent="0.2">
      <c r="A123" t="s">
        <v>117</v>
      </c>
      <c r="B123" t="s">
        <v>265</v>
      </c>
    </row>
    <row r="124" spans="1:2" x14ac:dyDescent="0.2">
      <c r="A124" t="s">
        <v>118</v>
      </c>
      <c r="B124" t="s">
        <v>266</v>
      </c>
    </row>
    <row r="125" spans="1:2" x14ac:dyDescent="0.2">
      <c r="A125" t="s">
        <v>119</v>
      </c>
      <c r="B125" t="s">
        <v>119</v>
      </c>
    </row>
    <row r="126" spans="1:2" x14ac:dyDescent="0.2">
      <c r="A126" t="s">
        <v>120</v>
      </c>
      <c r="B126" t="s">
        <v>120</v>
      </c>
    </row>
    <row r="127" spans="1:2" x14ac:dyDescent="0.2">
      <c r="A127" t="s">
        <v>121</v>
      </c>
      <c r="B127" t="s">
        <v>267</v>
      </c>
    </row>
    <row r="128" spans="1:2" x14ac:dyDescent="0.2">
      <c r="A128" t="s">
        <v>122</v>
      </c>
      <c r="B128" t="s">
        <v>122</v>
      </c>
    </row>
    <row r="129" spans="1:2" x14ac:dyDescent="0.2">
      <c r="A129" t="s">
        <v>123</v>
      </c>
      <c r="B129" t="s">
        <v>268</v>
      </c>
    </row>
    <row r="130" spans="1:2" x14ac:dyDescent="0.2">
      <c r="A130" t="s">
        <v>124</v>
      </c>
      <c r="B130" t="s">
        <v>269</v>
      </c>
    </row>
    <row r="131" spans="1:2" x14ac:dyDescent="0.2">
      <c r="A131" t="s">
        <v>125</v>
      </c>
      <c r="B131" t="s">
        <v>165</v>
      </c>
    </row>
    <row r="132" spans="1:2" x14ac:dyDescent="0.2">
      <c r="A132" t="s">
        <v>126</v>
      </c>
      <c r="B132" t="s">
        <v>126</v>
      </c>
    </row>
    <row r="133" spans="1:2" x14ac:dyDescent="0.2">
      <c r="A133" t="s">
        <v>127</v>
      </c>
      <c r="B133" t="s">
        <v>270</v>
      </c>
    </row>
    <row r="134" spans="1:2" x14ac:dyDescent="0.2">
      <c r="A134" t="s">
        <v>128</v>
      </c>
      <c r="B134" t="s">
        <v>271</v>
      </c>
    </row>
    <row r="135" spans="1:2" x14ac:dyDescent="0.2">
      <c r="A135" t="s">
        <v>129</v>
      </c>
      <c r="B135" t="s">
        <v>272</v>
      </c>
    </row>
    <row r="136" spans="1:2" x14ac:dyDescent="0.2">
      <c r="A136" t="s">
        <v>130</v>
      </c>
      <c r="B136" t="s">
        <v>273</v>
      </c>
    </row>
    <row r="137" spans="1:2" x14ac:dyDescent="0.2">
      <c r="A137" t="s">
        <v>131</v>
      </c>
      <c r="B137" t="s">
        <v>274</v>
      </c>
    </row>
    <row r="138" spans="1:2" x14ac:dyDescent="0.2">
      <c r="A138" t="s">
        <v>132</v>
      </c>
      <c r="B138" t="s">
        <v>275</v>
      </c>
    </row>
    <row r="139" spans="1:2" x14ac:dyDescent="0.2">
      <c r="A139" t="s">
        <v>133</v>
      </c>
      <c r="B139" t="s">
        <v>276</v>
      </c>
    </row>
    <row r="140" spans="1:2" x14ac:dyDescent="0.2">
      <c r="A140" t="s">
        <v>134</v>
      </c>
      <c r="B140" t="s">
        <v>277</v>
      </c>
    </row>
    <row r="141" spans="1:2" x14ac:dyDescent="0.2">
      <c r="A141" t="s">
        <v>135</v>
      </c>
      <c r="B141" t="s">
        <v>278</v>
      </c>
    </row>
    <row r="142" spans="1:2" x14ac:dyDescent="0.2">
      <c r="A142" t="s">
        <v>136</v>
      </c>
      <c r="B142" t="s">
        <v>279</v>
      </c>
    </row>
    <row r="143" spans="1:2" x14ac:dyDescent="0.2">
      <c r="A143" t="s">
        <v>137</v>
      </c>
      <c r="B143" t="s">
        <v>280</v>
      </c>
    </row>
    <row r="144" spans="1:2" x14ac:dyDescent="0.2">
      <c r="A144" t="s">
        <v>138</v>
      </c>
      <c r="B144" t="s">
        <v>281</v>
      </c>
    </row>
    <row r="145" spans="1:2" x14ac:dyDescent="0.2">
      <c r="A145" t="s">
        <v>139</v>
      </c>
      <c r="B145" t="s">
        <v>282</v>
      </c>
    </row>
    <row r="146" spans="1:2" x14ac:dyDescent="0.2">
      <c r="A146" t="s">
        <v>140</v>
      </c>
      <c r="B146" t="s">
        <v>283</v>
      </c>
    </row>
    <row r="147" spans="1:2" x14ac:dyDescent="0.2">
      <c r="A147" t="s">
        <v>141</v>
      </c>
      <c r="B147" t="s">
        <v>284</v>
      </c>
    </row>
    <row r="148" spans="1:2" x14ac:dyDescent="0.2">
      <c r="A148" t="s">
        <v>142</v>
      </c>
      <c r="B148" t="s">
        <v>285</v>
      </c>
    </row>
    <row r="149" spans="1:2" x14ac:dyDescent="0.2">
      <c r="A149" t="s">
        <v>143</v>
      </c>
      <c r="B149" t="s">
        <v>286</v>
      </c>
    </row>
    <row r="150" spans="1:2" x14ac:dyDescent="0.2">
      <c r="A150" t="s">
        <v>144</v>
      </c>
      <c r="B150" t="s">
        <v>287</v>
      </c>
    </row>
    <row r="151" spans="1:2" x14ac:dyDescent="0.2">
      <c r="A151" t="s">
        <v>145</v>
      </c>
      <c r="B151" t="s">
        <v>288</v>
      </c>
    </row>
    <row r="152" spans="1:2" x14ac:dyDescent="0.2">
      <c r="A152" t="s">
        <v>146</v>
      </c>
      <c r="B152" t="s">
        <v>289</v>
      </c>
    </row>
    <row r="153" spans="1:2" x14ac:dyDescent="0.2">
      <c r="A153" t="s">
        <v>147</v>
      </c>
      <c r="B153" t="s">
        <v>290</v>
      </c>
    </row>
    <row r="154" spans="1:2" x14ac:dyDescent="0.2">
      <c r="A154" t="s">
        <v>151</v>
      </c>
      <c r="B154"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topLeftCell="A112" workbookViewId="0">
      <selection activeCell="B13" sqref="B13"/>
    </sheetView>
  </sheetViews>
  <sheetFormatPr baseColWidth="10" defaultRowHeight="16" x14ac:dyDescent="0.2"/>
  <cols>
    <col min="1" max="1" width="20.5" bestFit="1" customWidth="1"/>
    <col min="2" max="2" width="19" customWidth="1"/>
  </cols>
  <sheetData>
    <row r="1" spans="1:2" x14ac:dyDescent="0.2">
      <c r="A1" t="s">
        <v>0</v>
      </c>
      <c r="B1" t="s">
        <v>152</v>
      </c>
    </row>
    <row r="2" spans="1:2" x14ac:dyDescent="0.2">
      <c r="A2" t="s">
        <v>1</v>
      </c>
      <c r="B2" t="s">
        <v>153</v>
      </c>
    </row>
    <row r="3" spans="1:2" x14ac:dyDescent="0.2">
      <c r="A3" t="s">
        <v>2</v>
      </c>
      <c r="B3" t="s">
        <v>304</v>
      </c>
    </row>
    <row r="4" spans="1:2" x14ac:dyDescent="0.2">
      <c r="A4" t="s">
        <v>3</v>
      </c>
      <c r="B4" t="s">
        <v>305</v>
      </c>
    </row>
    <row r="5" spans="1:2" x14ac:dyDescent="0.2">
      <c r="A5" t="s">
        <v>4</v>
      </c>
      <c r="B5" t="s">
        <v>306</v>
      </c>
    </row>
    <row r="6" spans="1:2" x14ac:dyDescent="0.2">
      <c r="A6" t="s">
        <v>5</v>
      </c>
      <c r="B6" t="s">
        <v>154</v>
      </c>
    </row>
    <row r="7" spans="1:2" x14ac:dyDescent="0.2">
      <c r="A7" t="s">
        <v>6</v>
      </c>
      <c r="B7" t="s">
        <v>155</v>
      </c>
    </row>
    <row r="8" spans="1:2" x14ac:dyDescent="0.2">
      <c r="A8" t="s">
        <v>7</v>
      </c>
      <c r="B8" t="s">
        <v>156</v>
      </c>
    </row>
    <row r="9" spans="1:2" x14ac:dyDescent="0.2">
      <c r="A9" t="s">
        <v>8</v>
      </c>
      <c r="B9" t="s">
        <v>307</v>
      </c>
    </row>
    <row r="10" spans="1:2" x14ac:dyDescent="0.2">
      <c r="A10" t="s">
        <v>9</v>
      </c>
      <c r="B10" t="s">
        <v>308</v>
      </c>
    </row>
    <row r="11" spans="1:2" x14ac:dyDescent="0.2">
      <c r="A11" t="s">
        <v>10</v>
      </c>
      <c r="B11" t="s">
        <v>309</v>
      </c>
    </row>
    <row r="12" spans="1:2" x14ac:dyDescent="0.2">
      <c r="A12" t="s">
        <v>11</v>
      </c>
      <c r="B12" t="s">
        <v>310</v>
      </c>
    </row>
    <row r="13" spans="1:2" x14ac:dyDescent="0.2">
      <c r="A13" t="s">
        <v>12</v>
      </c>
      <c r="B13" t="s">
        <v>311</v>
      </c>
    </row>
    <row r="14" spans="1:2" x14ac:dyDescent="0.2">
      <c r="A14" t="s">
        <v>13</v>
      </c>
      <c r="B14" t="s">
        <v>312</v>
      </c>
    </row>
    <row r="15" spans="1:2" x14ac:dyDescent="0.2">
      <c r="A15" t="s">
        <v>14</v>
      </c>
      <c r="B15" t="s">
        <v>313</v>
      </c>
    </row>
    <row r="16" spans="1:2" x14ac:dyDescent="0.2">
      <c r="A16" t="s">
        <v>15</v>
      </c>
      <c r="B16" t="s">
        <v>157</v>
      </c>
    </row>
    <row r="17" spans="1:2" x14ac:dyDescent="0.2">
      <c r="A17" t="s">
        <v>16</v>
      </c>
      <c r="B17" t="s">
        <v>158</v>
      </c>
    </row>
    <row r="18" spans="1:2" x14ac:dyDescent="0.2">
      <c r="A18" t="s">
        <v>17</v>
      </c>
      <c r="B18" t="s">
        <v>314</v>
      </c>
    </row>
    <row r="19" spans="1:2" x14ac:dyDescent="0.2">
      <c r="A19" t="s">
        <v>18</v>
      </c>
      <c r="B19" t="s">
        <v>315</v>
      </c>
    </row>
    <row r="20" spans="1:2" x14ac:dyDescent="0.2">
      <c r="A20" t="s">
        <v>19</v>
      </c>
      <c r="B20" t="s">
        <v>159</v>
      </c>
    </row>
    <row r="21" spans="1:2" x14ac:dyDescent="0.2">
      <c r="A21" t="s">
        <v>20</v>
      </c>
      <c r="B21" t="s">
        <v>160</v>
      </c>
    </row>
    <row r="22" spans="1:2" x14ac:dyDescent="0.2">
      <c r="A22" t="s">
        <v>21</v>
      </c>
      <c r="B22" t="s">
        <v>316</v>
      </c>
    </row>
    <row r="23" spans="1:2" x14ac:dyDescent="0.2">
      <c r="A23" t="s">
        <v>22</v>
      </c>
      <c r="B23" t="s">
        <v>317</v>
      </c>
    </row>
    <row r="24" spans="1:2" x14ac:dyDescent="0.2">
      <c r="A24" t="s">
        <v>23</v>
      </c>
      <c r="B24" t="s">
        <v>318</v>
      </c>
    </row>
    <row r="25" spans="1:2" x14ac:dyDescent="0.2">
      <c r="A25" t="s">
        <v>24</v>
      </c>
      <c r="B25" t="s">
        <v>161</v>
      </c>
    </row>
    <row r="26" spans="1:2" x14ac:dyDescent="0.2">
      <c r="A26" t="s">
        <v>25</v>
      </c>
      <c r="B26" t="s">
        <v>319</v>
      </c>
    </row>
    <row r="27" spans="1:2" x14ac:dyDescent="0.2">
      <c r="A27" t="s">
        <v>26</v>
      </c>
      <c r="B27" t="s">
        <v>320</v>
      </c>
    </row>
    <row r="28" spans="1:2" x14ac:dyDescent="0.2">
      <c r="A28" t="s">
        <v>27</v>
      </c>
      <c r="B28" t="s">
        <v>321</v>
      </c>
    </row>
    <row r="29" spans="1:2" x14ac:dyDescent="0.2">
      <c r="A29" t="s">
        <v>28</v>
      </c>
      <c r="B29" t="s">
        <v>322</v>
      </c>
    </row>
    <row r="30" spans="1:2" x14ac:dyDescent="0.2">
      <c r="A30" t="s">
        <v>29</v>
      </c>
      <c r="B30" t="s">
        <v>323</v>
      </c>
    </row>
    <row r="31" spans="1:2" x14ac:dyDescent="0.2">
      <c r="A31" t="s">
        <v>30</v>
      </c>
      <c r="B31" t="s">
        <v>162</v>
      </c>
    </row>
    <row r="32" spans="1:2" x14ac:dyDescent="0.2">
      <c r="A32" t="s">
        <v>31</v>
      </c>
      <c r="B32" t="s">
        <v>324</v>
      </c>
    </row>
    <row r="33" spans="1:2" x14ac:dyDescent="0.2">
      <c r="A33" t="s">
        <v>32</v>
      </c>
      <c r="B33" t="s">
        <v>325</v>
      </c>
    </row>
    <row r="34" spans="1:2" x14ac:dyDescent="0.2">
      <c r="A34" t="s">
        <v>33</v>
      </c>
      <c r="B34" t="s">
        <v>326</v>
      </c>
    </row>
    <row r="35" spans="1:2" x14ac:dyDescent="0.2">
      <c r="A35" t="s">
        <v>34</v>
      </c>
      <c r="B35" t="s">
        <v>327</v>
      </c>
    </row>
    <row r="36" spans="1:2" x14ac:dyDescent="0.2">
      <c r="A36" t="s">
        <v>35</v>
      </c>
      <c r="B36" t="s">
        <v>328</v>
      </c>
    </row>
    <row r="37" spans="1:2" x14ac:dyDescent="0.2">
      <c r="A37" t="s">
        <v>36</v>
      </c>
      <c r="B37" t="s">
        <v>329</v>
      </c>
    </row>
    <row r="38" spans="1:2" x14ac:dyDescent="0.2">
      <c r="A38" t="s">
        <v>37</v>
      </c>
      <c r="B38" t="s">
        <v>163</v>
      </c>
    </row>
    <row r="39" spans="1:2" x14ac:dyDescent="0.2">
      <c r="A39" t="s">
        <v>38</v>
      </c>
      <c r="B39" t="s">
        <v>330</v>
      </c>
    </row>
    <row r="40" spans="1:2" x14ac:dyDescent="0.2">
      <c r="A40" t="s">
        <v>39</v>
      </c>
      <c r="B40" t="s">
        <v>331</v>
      </c>
    </row>
    <row r="41" spans="1:2" x14ac:dyDescent="0.2">
      <c r="A41" t="s">
        <v>40</v>
      </c>
      <c r="B41" t="s">
        <v>332</v>
      </c>
    </row>
    <row r="42" spans="1:2" x14ac:dyDescent="0.2">
      <c r="A42" t="s">
        <v>41</v>
      </c>
      <c r="B42" t="s">
        <v>333</v>
      </c>
    </row>
    <row r="43" spans="1:2" x14ac:dyDescent="0.2">
      <c r="A43" t="s">
        <v>42</v>
      </c>
      <c r="B43" t="s">
        <v>334</v>
      </c>
    </row>
    <row r="44" spans="1:2" x14ac:dyDescent="0.2">
      <c r="A44" t="s">
        <v>43</v>
      </c>
      <c r="B44" t="s">
        <v>335</v>
      </c>
    </row>
    <row r="45" spans="1:2" x14ac:dyDescent="0.2">
      <c r="A45" t="s">
        <v>44</v>
      </c>
      <c r="B45" t="s">
        <v>336</v>
      </c>
    </row>
    <row r="46" spans="1:2" x14ac:dyDescent="0.2">
      <c r="A46" t="s">
        <v>45</v>
      </c>
      <c r="B46" t="s">
        <v>337</v>
      </c>
    </row>
    <row r="47" spans="1:2" x14ac:dyDescent="0.2">
      <c r="A47" t="s">
        <v>46</v>
      </c>
      <c r="B47" t="s">
        <v>338</v>
      </c>
    </row>
    <row r="48" spans="1:2" x14ac:dyDescent="0.2">
      <c r="A48" t="s">
        <v>47</v>
      </c>
      <c r="B48" t="s">
        <v>326</v>
      </c>
    </row>
    <row r="49" spans="1:2" x14ac:dyDescent="0.2">
      <c r="A49" t="s">
        <v>48</v>
      </c>
      <c r="B49" t="s">
        <v>339</v>
      </c>
    </row>
    <row r="50" spans="1:2" x14ac:dyDescent="0.2">
      <c r="A50" t="s">
        <v>49</v>
      </c>
      <c r="B50" t="s">
        <v>340</v>
      </c>
    </row>
    <row r="51" spans="1:2" x14ac:dyDescent="0.2">
      <c r="A51" t="s">
        <v>50</v>
      </c>
      <c r="B51" t="s">
        <v>341</v>
      </c>
    </row>
    <row r="52" spans="1:2" x14ac:dyDescent="0.2">
      <c r="A52" t="s">
        <v>51</v>
      </c>
      <c r="B52" t="s">
        <v>328</v>
      </c>
    </row>
    <row r="53" spans="1:2" x14ac:dyDescent="0.2">
      <c r="A53" t="s">
        <v>52</v>
      </c>
      <c r="B53" t="s">
        <v>342</v>
      </c>
    </row>
    <row r="54" spans="1:2" x14ac:dyDescent="0.2">
      <c r="A54" t="s">
        <v>53</v>
      </c>
      <c r="B54" t="s">
        <v>343</v>
      </c>
    </row>
    <row r="55" spans="1:2" x14ac:dyDescent="0.2">
      <c r="A55" t="s">
        <v>54</v>
      </c>
      <c r="B55" t="s">
        <v>331</v>
      </c>
    </row>
    <row r="56" spans="1:2" x14ac:dyDescent="0.2">
      <c r="A56" t="s">
        <v>55</v>
      </c>
      <c r="B56" t="s">
        <v>344</v>
      </c>
    </row>
    <row r="57" spans="1:2" x14ac:dyDescent="0.2">
      <c r="A57" t="s">
        <v>56</v>
      </c>
      <c r="B57" t="s">
        <v>345</v>
      </c>
    </row>
    <row r="58" spans="1:2" x14ac:dyDescent="0.2">
      <c r="A58" t="s">
        <v>57</v>
      </c>
      <c r="B58" t="s">
        <v>346</v>
      </c>
    </row>
    <row r="59" spans="1:2" x14ac:dyDescent="0.2">
      <c r="A59" t="s">
        <v>58</v>
      </c>
      <c r="B59" t="s">
        <v>335</v>
      </c>
    </row>
    <row r="60" spans="1:2" x14ac:dyDescent="0.2">
      <c r="A60" t="s">
        <v>59</v>
      </c>
      <c r="B60" t="s">
        <v>347</v>
      </c>
    </row>
    <row r="61" spans="1:2" x14ac:dyDescent="0.2">
      <c r="A61" t="s">
        <v>60</v>
      </c>
      <c r="B61" t="s">
        <v>348</v>
      </c>
    </row>
    <row r="62" spans="1:2" x14ac:dyDescent="0.2">
      <c r="A62" t="s">
        <v>61</v>
      </c>
      <c r="B62" t="s">
        <v>349</v>
      </c>
    </row>
    <row r="63" spans="1:2" x14ac:dyDescent="0.2">
      <c r="A63" t="s">
        <v>62</v>
      </c>
      <c r="B63" t="s">
        <v>326</v>
      </c>
    </row>
    <row r="64" spans="1:2" x14ac:dyDescent="0.2">
      <c r="A64" t="s">
        <v>63</v>
      </c>
      <c r="B64" t="s">
        <v>350</v>
      </c>
    </row>
    <row r="65" spans="1:2" x14ac:dyDescent="0.2">
      <c r="A65" t="s">
        <v>64</v>
      </c>
      <c r="B65" t="s">
        <v>351</v>
      </c>
    </row>
    <row r="66" spans="1:2" x14ac:dyDescent="0.2">
      <c r="A66" t="s">
        <v>65</v>
      </c>
      <c r="B66" t="s">
        <v>352</v>
      </c>
    </row>
    <row r="67" spans="1:2" x14ac:dyDescent="0.2">
      <c r="A67" t="s">
        <v>66</v>
      </c>
      <c r="B67" t="s">
        <v>328</v>
      </c>
    </row>
    <row r="68" spans="1:2" x14ac:dyDescent="0.2">
      <c r="A68" t="s">
        <v>67</v>
      </c>
      <c r="B68" t="s">
        <v>353</v>
      </c>
    </row>
    <row r="69" spans="1:2" x14ac:dyDescent="0.2">
      <c r="A69" t="s">
        <v>68</v>
      </c>
      <c r="B69" t="s">
        <v>354</v>
      </c>
    </row>
    <row r="70" spans="1:2" x14ac:dyDescent="0.2">
      <c r="A70" t="s">
        <v>69</v>
      </c>
      <c r="B70" t="s">
        <v>355</v>
      </c>
    </row>
    <row r="71" spans="1:2" x14ac:dyDescent="0.2">
      <c r="A71" t="s">
        <v>70</v>
      </c>
      <c r="B71" t="s">
        <v>331</v>
      </c>
    </row>
    <row r="72" spans="1:2" x14ac:dyDescent="0.2">
      <c r="A72" t="s">
        <v>71</v>
      </c>
      <c r="B72" t="s">
        <v>356</v>
      </c>
    </row>
    <row r="73" spans="1:2" x14ac:dyDescent="0.2">
      <c r="A73" t="s">
        <v>72</v>
      </c>
      <c r="B73" t="s">
        <v>357</v>
      </c>
    </row>
    <row r="74" spans="1:2" x14ac:dyDescent="0.2">
      <c r="A74" t="s">
        <v>73</v>
      </c>
      <c r="B74" t="s">
        <v>358</v>
      </c>
    </row>
    <row r="75" spans="1:2" x14ac:dyDescent="0.2">
      <c r="A75" t="s">
        <v>74</v>
      </c>
      <c r="B75" t="s">
        <v>335</v>
      </c>
    </row>
    <row r="76" spans="1:2" x14ac:dyDescent="0.2">
      <c r="A76" t="s">
        <v>75</v>
      </c>
      <c r="B76" t="s">
        <v>359</v>
      </c>
    </row>
    <row r="77" spans="1:2" x14ac:dyDescent="0.2">
      <c r="A77" t="s">
        <v>76</v>
      </c>
      <c r="B77" t="s">
        <v>360</v>
      </c>
    </row>
    <row r="78" spans="1:2" x14ac:dyDescent="0.2">
      <c r="A78" t="s">
        <v>77</v>
      </c>
      <c r="B78" t="s">
        <v>361</v>
      </c>
    </row>
    <row r="79" spans="1:2" x14ac:dyDescent="0.2">
      <c r="A79" t="s">
        <v>78</v>
      </c>
      <c r="B79" t="s">
        <v>362</v>
      </c>
    </row>
    <row r="80" spans="1:2" x14ac:dyDescent="0.2">
      <c r="A80" t="s">
        <v>79</v>
      </c>
      <c r="B80" t="s">
        <v>363</v>
      </c>
    </row>
    <row r="81" spans="1:2" x14ac:dyDescent="0.2">
      <c r="A81" t="s">
        <v>80</v>
      </c>
      <c r="B81" t="s">
        <v>364</v>
      </c>
    </row>
    <row r="82" spans="1:2" x14ac:dyDescent="0.2">
      <c r="A82" t="s">
        <v>81</v>
      </c>
      <c r="B82" t="s">
        <v>365</v>
      </c>
    </row>
    <row r="83" spans="1:2" x14ac:dyDescent="0.2">
      <c r="A83" t="s">
        <v>82</v>
      </c>
      <c r="B83" t="s">
        <v>366</v>
      </c>
    </row>
    <row r="84" spans="1:2" x14ac:dyDescent="0.2">
      <c r="A84" t="s">
        <v>83</v>
      </c>
      <c r="B84" t="s">
        <v>367</v>
      </c>
    </row>
    <row r="85" spans="1:2" x14ac:dyDescent="0.2">
      <c r="A85" t="s">
        <v>84</v>
      </c>
      <c r="B85" t="s">
        <v>368</v>
      </c>
    </row>
    <row r="86" spans="1:2" x14ac:dyDescent="0.2">
      <c r="A86" t="s">
        <v>85</v>
      </c>
      <c r="B86" t="s">
        <v>369</v>
      </c>
    </row>
    <row r="87" spans="1:2" x14ac:dyDescent="0.2">
      <c r="A87" t="s">
        <v>86</v>
      </c>
      <c r="B87" t="s">
        <v>370</v>
      </c>
    </row>
    <row r="88" spans="1:2" x14ac:dyDescent="0.2">
      <c r="A88" t="s">
        <v>87</v>
      </c>
      <c r="B88" t="s">
        <v>371</v>
      </c>
    </row>
    <row r="89" spans="1:2" x14ac:dyDescent="0.2">
      <c r="A89" t="s">
        <v>88</v>
      </c>
      <c r="B89" t="s">
        <v>372</v>
      </c>
    </row>
    <row r="90" spans="1:2" x14ac:dyDescent="0.2">
      <c r="A90" t="s">
        <v>89</v>
      </c>
      <c r="B90" t="s">
        <v>373</v>
      </c>
    </row>
    <row r="91" spans="1:2" x14ac:dyDescent="0.2">
      <c r="A91" t="s">
        <v>90</v>
      </c>
      <c r="B91" t="s">
        <v>164</v>
      </c>
    </row>
    <row r="92" spans="1:2" x14ac:dyDescent="0.2">
      <c r="A92" t="s">
        <v>91</v>
      </c>
      <c r="B92" t="s">
        <v>374</v>
      </c>
    </row>
    <row r="93" spans="1:2" x14ac:dyDescent="0.2">
      <c r="A93" t="s">
        <v>92</v>
      </c>
      <c r="B93" t="s">
        <v>375</v>
      </c>
    </row>
    <row r="94" spans="1:2" x14ac:dyDescent="0.2">
      <c r="A94" t="s">
        <v>93</v>
      </c>
      <c r="B94" t="s">
        <v>376</v>
      </c>
    </row>
    <row r="95" spans="1:2" x14ac:dyDescent="0.2">
      <c r="A95" t="s">
        <v>94</v>
      </c>
      <c r="B95" t="s">
        <v>377</v>
      </c>
    </row>
    <row r="96" spans="1:2" x14ac:dyDescent="0.2">
      <c r="A96" t="s">
        <v>95</v>
      </c>
      <c r="B96" t="s">
        <v>378</v>
      </c>
    </row>
    <row r="97" spans="1:2" x14ac:dyDescent="0.2">
      <c r="A97" t="s">
        <v>96</v>
      </c>
      <c r="B97" t="s">
        <v>379</v>
      </c>
    </row>
    <row r="98" spans="1:2" x14ac:dyDescent="0.2">
      <c r="A98" t="s">
        <v>97</v>
      </c>
      <c r="B98" t="s">
        <v>380</v>
      </c>
    </row>
    <row r="99" spans="1:2" x14ac:dyDescent="0.2">
      <c r="A99" t="s">
        <v>98</v>
      </c>
      <c r="B99" t="s">
        <v>381</v>
      </c>
    </row>
    <row r="100" spans="1:2" x14ac:dyDescent="0.2">
      <c r="A100" t="s">
        <v>99</v>
      </c>
      <c r="B100" t="s">
        <v>382</v>
      </c>
    </row>
    <row r="101" spans="1:2" x14ac:dyDescent="0.2">
      <c r="A101" t="s">
        <v>100</v>
      </c>
      <c r="B101" t="s">
        <v>383</v>
      </c>
    </row>
    <row r="102" spans="1:2" x14ac:dyDescent="0.2">
      <c r="A102" t="s">
        <v>101</v>
      </c>
      <c r="B102" t="s">
        <v>384</v>
      </c>
    </row>
    <row r="103" spans="1:2" x14ac:dyDescent="0.2">
      <c r="A103" t="s">
        <v>102</v>
      </c>
      <c r="B103" t="s">
        <v>385</v>
      </c>
    </row>
    <row r="104" spans="1:2" x14ac:dyDescent="0.2">
      <c r="A104" t="s">
        <v>103</v>
      </c>
      <c r="B104" t="s">
        <v>386</v>
      </c>
    </row>
    <row r="105" spans="1:2" x14ac:dyDescent="0.2">
      <c r="A105" t="s">
        <v>104</v>
      </c>
      <c r="B105" t="s">
        <v>387</v>
      </c>
    </row>
    <row r="106" spans="1:2" x14ac:dyDescent="0.2">
      <c r="A106" t="s">
        <v>105</v>
      </c>
      <c r="B106" t="s">
        <v>388</v>
      </c>
    </row>
    <row r="107" spans="1:2" x14ac:dyDescent="0.2">
      <c r="A107" t="s">
        <v>106</v>
      </c>
      <c r="B107" t="s">
        <v>389</v>
      </c>
    </row>
    <row r="108" spans="1:2" x14ac:dyDescent="0.2">
      <c r="A108" t="s">
        <v>107</v>
      </c>
      <c r="B108" t="s">
        <v>390</v>
      </c>
    </row>
    <row r="109" spans="1:2" x14ac:dyDescent="0.2">
      <c r="A109" t="s">
        <v>108</v>
      </c>
      <c r="B109" t="s">
        <v>391</v>
      </c>
    </row>
    <row r="110" spans="1:2" x14ac:dyDescent="0.2">
      <c r="A110" t="s">
        <v>109</v>
      </c>
      <c r="B110" t="s">
        <v>392</v>
      </c>
    </row>
    <row r="111" spans="1:2" x14ac:dyDescent="0.2">
      <c r="A111" t="s">
        <v>110</v>
      </c>
      <c r="B111" t="s">
        <v>393</v>
      </c>
    </row>
    <row r="112" spans="1:2" x14ac:dyDescent="0.2">
      <c r="A112" t="s">
        <v>111</v>
      </c>
      <c r="B112" t="s">
        <v>394</v>
      </c>
    </row>
    <row r="113" spans="1:2" x14ac:dyDescent="0.2">
      <c r="A113" t="s">
        <v>112</v>
      </c>
      <c r="B113" t="s">
        <v>395</v>
      </c>
    </row>
    <row r="114" spans="1:2" x14ac:dyDescent="0.2">
      <c r="A114" t="s">
        <v>113</v>
      </c>
      <c r="B114" t="s">
        <v>396</v>
      </c>
    </row>
    <row r="115" spans="1:2" x14ac:dyDescent="0.2">
      <c r="A115" t="s">
        <v>114</v>
      </c>
      <c r="B115" t="s">
        <v>397</v>
      </c>
    </row>
    <row r="116" spans="1:2" x14ac:dyDescent="0.2">
      <c r="A116" t="s">
        <v>115</v>
      </c>
      <c r="B116" t="s">
        <v>398</v>
      </c>
    </row>
    <row r="117" spans="1:2" x14ac:dyDescent="0.2">
      <c r="A117" t="s">
        <v>116</v>
      </c>
      <c r="B117" t="s">
        <v>399</v>
      </c>
    </row>
    <row r="118" spans="1:2" x14ac:dyDescent="0.2">
      <c r="A118" t="s">
        <v>117</v>
      </c>
      <c r="B118" t="s">
        <v>400</v>
      </c>
    </row>
    <row r="119" spans="1:2" x14ac:dyDescent="0.2">
      <c r="A119" t="s">
        <v>118</v>
      </c>
      <c r="B119" t="s">
        <v>401</v>
      </c>
    </row>
    <row r="120" spans="1:2" x14ac:dyDescent="0.2">
      <c r="A120" t="s">
        <v>119</v>
      </c>
      <c r="B120" t="s">
        <v>402</v>
      </c>
    </row>
    <row r="121" spans="1:2" x14ac:dyDescent="0.2">
      <c r="A121" t="s">
        <v>120</v>
      </c>
      <c r="B121" t="s">
        <v>402</v>
      </c>
    </row>
    <row r="122" spans="1:2" x14ac:dyDescent="0.2">
      <c r="A122" t="s">
        <v>121</v>
      </c>
      <c r="B122" t="s">
        <v>403</v>
      </c>
    </row>
    <row r="123" spans="1:2" x14ac:dyDescent="0.2">
      <c r="A123" t="s">
        <v>122</v>
      </c>
      <c r="B123" t="s">
        <v>404</v>
      </c>
    </row>
    <row r="124" spans="1:2" x14ac:dyDescent="0.2">
      <c r="A124" t="s">
        <v>123</v>
      </c>
      <c r="B124" t="s">
        <v>403</v>
      </c>
    </row>
    <row r="125" spans="1:2" x14ac:dyDescent="0.2">
      <c r="A125" t="s">
        <v>124</v>
      </c>
      <c r="B125" t="s">
        <v>405</v>
      </c>
    </row>
    <row r="126" spans="1:2" x14ac:dyDescent="0.2">
      <c r="A126" t="s">
        <v>125</v>
      </c>
      <c r="B126" t="s">
        <v>165</v>
      </c>
    </row>
    <row r="127" spans="1:2" x14ac:dyDescent="0.2">
      <c r="A127" t="s">
        <v>126</v>
      </c>
      <c r="B127" t="s">
        <v>406</v>
      </c>
    </row>
    <row r="128" spans="1:2" x14ac:dyDescent="0.2">
      <c r="A128" t="s">
        <v>127</v>
      </c>
      <c r="B128" t="s">
        <v>407</v>
      </c>
    </row>
    <row r="129" spans="1:2" x14ac:dyDescent="0.2">
      <c r="A129" t="s">
        <v>128</v>
      </c>
      <c r="B129" t="s">
        <v>408</v>
      </c>
    </row>
    <row r="130" spans="1:2" x14ac:dyDescent="0.2">
      <c r="A130" t="s">
        <v>129</v>
      </c>
      <c r="B130" t="s">
        <v>409</v>
      </c>
    </row>
    <row r="131" spans="1:2" x14ac:dyDescent="0.2">
      <c r="A131" t="s">
        <v>130</v>
      </c>
      <c r="B131" t="s">
        <v>410</v>
      </c>
    </row>
    <row r="132" spans="1:2" x14ac:dyDescent="0.2">
      <c r="A132" t="s">
        <v>131</v>
      </c>
      <c r="B132" t="s">
        <v>411</v>
      </c>
    </row>
    <row r="133" spans="1:2" x14ac:dyDescent="0.2">
      <c r="A133" t="s">
        <v>132</v>
      </c>
      <c r="B133" t="s">
        <v>412</v>
      </c>
    </row>
    <row r="134" spans="1:2" x14ac:dyDescent="0.2">
      <c r="A134" t="s">
        <v>133</v>
      </c>
      <c r="B134" t="s">
        <v>413</v>
      </c>
    </row>
    <row r="135" spans="1:2" x14ac:dyDescent="0.2">
      <c r="A135" t="s">
        <v>134</v>
      </c>
      <c r="B135" t="s">
        <v>414</v>
      </c>
    </row>
    <row r="136" spans="1:2" x14ac:dyDescent="0.2">
      <c r="A136" t="s">
        <v>135</v>
      </c>
      <c r="B136" t="s">
        <v>415</v>
      </c>
    </row>
    <row r="137" spans="1:2" x14ac:dyDescent="0.2">
      <c r="A137" t="s">
        <v>136</v>
      </c>
      <c r="B137" t="s">
        <v>416</v>
      </c>
    </row>
    <row r="138" spans="1:2" x14ac:dyDescent="0.2">
      <c r="A138" t="s">
        <v>137</v>
      </c>
      <c r="B138" t="s">
        <v>417</v>
      </c>
    </row>
    <row r="139" spans="1:2" x14ac:dyDescent="0.2">
      <c r="A139" t="s">
        <v>138</v>
      </c>
      <c r="B139" t="s">
        <v>418</v>
      </c>
    </row>
    <row r="140" spans="1:2" x14ac:dyDescent="0.2">
      <c r="A140" t="s">
        <v>139</v>
      </c>
      <c r="B140" t="s">
        <v>419</v>
      </c>
    </row>
    <row r="141" spans="1:2" x14ac:dyDescent="0.2">
      <c r="A141" t="s">
        <v>140</v>
      </c>
      <c r="B141" t="s">
        <v>420</v>
      </c>
    </row>
    <row r="142" spans="1:2" x14ac:dyDescent="0.2">
      <c r="A142" t="s">
        <v>141</v>
      </c>
      <c r="B142" t="s">
        <v>421</v>
      </c>
    </row>
    <row r="143" spans="1:2" x14ac:dyDescent="0.2">
      <c r="A143" t="s">
        <v>142</v>
      </c>
      <c r="B143" t="s">
        <v>422</v>
      </c>
    </row>
    <row r="144" spans="1:2" x14ac:dyDescent="0.2">
      <c r="A144" t="s">
        <v>143</v>
      </c>
      <c r="B144" t="s">
        <v>423</v>
      </c>
    </row>
    <row r="145" spans="1:2" x14ac:dyDescent="0.2">
      <c r="A145" t="s">
        <v>144</v>
      </c>
      <c r="B145" t="s">
        <v>424</v>
      </c>
    </row>
    <row r="146" spans="1:2" x14ac:dyDescent="0.2">
      <c r="A146" t="s">
        <v>145</v>
      </c>
      <c r="B146" t="s">
        <v>425</v>
      </c>
    </row>
    <row r="147" spans="1:2" x14ac:dyDescent="0.2">
      <c r="A147" t="s">
        <v>146</v>
      </c>
      <c r="B147" t="s">
        <v>426</v>
      </c>
    </row>
    <row r="148" spans="1:2" x14ac:dyDescent="0.2">
      <c r="A148" t="s">
        <v>147</v>
      </c>
      <c r="B148" t="s">
        <v>427</v>
      </c>
    </row>
    <row r="149" spans="1:2" x14ac:dyDescent="0.2">
      <c r="A149" t="s">
        <v>148</v>
      </c>
      <c r="B149" t="s">
        <v>428</v>
      </c>
    </row>
    <row r="150" spans="1:2" x14ac:dyDescent="0.2">
      <c r="A150" t="s">
        <v>149</v>
      </c>
      <c r="B150" t="s">
        <v>429</v>
      </c>
    </row>
    <row r="151" spans="1:2" x14ac:dyDescent="0.2">
      <c r="A151" t="s">
        <v>150</v>
      </c>
      <c r="B151" t="s">
        <v>430</v>
      </c>
    </row>
    <row r="152" spans="1:2" x14ac:dyDescent="0.2">
      <c r="A152" t="s">
        <v>151</v>
      </c>
      <c r="B152"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1" sqref="E1:E12"/>
    </sheetView>
  </sheetViews>
  <sheetFormatPr baseColWidth="10" defaultRowHeight="16" x14ac:dyDescent="0.2"/>
  <cols>
    <col min="3" max="3" width="16.5" customWidth="1"/>
  </cols>
  <sheetData>
    <row r="1" spans="1:5" x14ac:dyDescent="0.2">
      <c r="A1">
        <v>0</v>
      </c>
      <c r="B1" s="3" t="s">
        <v>1</v>
      </c>
      <c r="C1" t="s">
        <v>471</v>
      </c>
      <c r="D1" t="s">
        <v>472</v>
      </c>
      <c r="E1">
        <f>A1+1</f>
        <v>1</v>
      </c>
    </row>
    <row r="2" spans="1:5" x14ac:dyDescent="0.2">
      <c r="A2">
        <v>1</v>
      </c>
      <c r="B2" s="3" t="s">
        <v>2</v>
      </c>
      <c r="C2" t="s">
        <v>471</v>
      </c>
      <c r="D2" t="s">
        <v>472</v>
      </c>
      <c r="E2">
        <f t="shared" ref="E2:E12" si="0">A2+1</f>
        <v>2</v>
      </c>
    </row>
    <row r="3" spans="1:5" x14ac:dyDescent="0.2">
      <c r="A3">
        <v>2</v>
      </c>
      <c r="B3" s="3" t="s">
        <v>3</v>
      </c>
      <c r="C3" t="s">
        <v>471</v>
      </c>
      <c r="D3" t="s">
        <v>472</v>
      </c>
      <c r="E3">
        <f t="shared" si="0"/>
        <v>3</v>
      </c>
    </row>
    <row r="4" spans="1:5" x14ac:dyDescent="0.2">
      <c r="A4">
        <v>3</v>
      </c>
      <c r="B4" s="3" t="s">
        <v>4</v>
      </c>
      <c r="C4" t="s">
        <v>471</v>
      </c>
      <c r="D4" t="s">
        <v>472</v>
      </c>
      <c r="E4">
        <f t="shared" si="0"/>
        <v>4</v>
      </c>
    </row>
    <row r="5" spans="1:5" x14ac:dyDescent="0.2">
      <c r="A5">
        <v>4</v>
      </c>
      <c r="B5" s="3" t="s">
        <v>5</v>
      </c>
      <c r="C5" t="s">
        <v>471</v>
      </c>
      <c r="D5" t="s">
        <v>472</v>
      </c>
      <c r="E5">
        <f t="shared" si="0"/>
        <v>5</v>
      </c>
    </row>
    <row r="6" spans="1:5" x14ac:dyDescent="0.2">
      <c r="A6">
        <v>5</v>
      </c>
      <c r="B6" s="3" t="s">
        <v>6</v>
      </c>
      <c r="C6" t="s">
        <v>471</v>
      </c>
      <c r="D6" t="s">
        <v>472</v>
      </c>
      <c r="E6">
        <f t="shared" si="0"/>
        <v>6</v>
      </c>
    </row>
    <row r="7" spans="1:5" x14ac:dyDescent="0.2">
      <c r="A7">
        <v>6</v>
      </c>
      <c r="B7" s="3" t="s">
        <v>7</v>
      </c>
      <c r="C7" t="s">
        <v>471</v>
      </c>
      <c r="D7" t="s">
        <v>472</v>
      </c>
      <c r="E7">
        <f t="shared" si="0"/>
        <v>7</v>
      </c>
    </row>
    <row r="8" spans="1:5" x14ac:dyDescent="0.2">
      <c r="A8">
        <v>7</v>
      </c>
      <c r="B8" s="3" t="s">
        <v>8</v>
      </c>
      <c r="C8" t="s">
        <v>471</v>
      </c>
      <c r="D8" t="s">
        <v>472</v>
      </c>
      <c r="E8">
        <f t="shared" si="0"/>
        <v>8</v>
      </c>
    </row>
    <row r="9" spans="1:5" x14ac:dyDescent="0.2">
      <c r="A9">
        <v>8</v>
      </c>
      <c r="B9" s="3" t="s">
        <v>9</v>
      </c>
      <c r="C9" t="s">
        <v>471</v>
      </c>
      <c r="D9" t="s">
        <v>472</v>
      </c>
      <c r="E9">
        <f t="shared" si="0"/>
        <v>9</v>
      </c>
    </row>
    <row r="10" spans="1:5" x14ac:dyDescent="0.2">
      <c r="A10">
        <v>9</v>
      </c>
      <c r="B10" s="3" t="s">
        <v>10</v>
      </c>
      <c r="C10" t="s">
        <v>471</v>
      </c>
      <c r="D10" t="s">
        <v>472</v>
      </c>
      <c r="E10">
        <f t="shared" si="0"/>
        <v>10</v>
      </c>
    </row>
    <row r="11" spans="1:5" x14ac:dyDescent="0.2">
      <c r="A11">
        <v>10</v>
      </c>
      <c r="B11" s="3" t="s">
        <v>11</v>
      </c>
      <c r="C11" t="s">
        <v>471</v>
      </c>
      <c r="D11" t="s">
        <v>472</v>
      </c>
      <c r="E11">
        <f t="shared" si="0"/>
        <v>11</v>
      </c>
    </row>
    <row r="12" spans="1:5" x14ac:dyDescent="0.2">
      <c r="A12">
        <v>11</v>
      </c>
      <c r="B12" s="3" t="s">
        <v>12</v>
      </c>
      <c r="C12" t="s">
        <v>471</v>
      </c>
      <c r="D12" t="s">
        <v>472</v>
      </c>
      <c r="E12">
        <f t="shared" si="0"/>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workbookViewId="0">
      <selection activeCell="D32" sqref="D32"/>
    </sheetView>
  </sheetViews>
  <sheetFormatPr baseColWidth="10" defaultRowHeight="16" x14ac:dyDescent="0.2"/>
  <cols>
    <col min="3" max="3" width="17" bestFit="1" customWidth="1"/>
    <col min="4" max="4" width="62.1640625" customWidth="1"/>
  </cols>
  <sheetData>
    <row r="1" spans="1:4" x14ac:dyDescent="0.2">
      <c r="A1">
        <v>0</v>
      </c>
      <c r="B1" t="s">
        <v>448</v>
      </c>
      <c r="C1" t="s">
        <v>435</v>
      </c>
      <c r="D1" t="str">
        <f>B1&amp;"["&amp;A1&amp;"]   archivo="&amp;C1</f>
        <v>archivos[0]   archivo=compatibilidad.json</v>
      </c>
    </row>
    <row r="2" spans="1:4" x14ac:dyDescent="0.2">
      <c r="A2">
        <v>1</v>
      </c>
      <c r="B2" t="s">
        <v>448</v>
      </c>
      <c r="C2" t="s">
        <v>436</v>
      </c>
      <c r="D2" t="str">
        <f t="shared" ref="D2:D32" si="0">B2&amp;"["&amp;A2&amp;"]   archivo="&amp;C2</f>
        <v>archivos[1]   archivo=signos.json</v>
      </c>
    </row>
    <row r="3" spans="1:4" x14ac:dyDescent="0.2">
      <c r="A3">
        <v>0</v>
      </c>
      <c r="B3" t="s">
        <v>449</v>
      </c>
      <c r="C3" t="s">
        <v>437</v>
      </c>
      <c r="D3" t="str">
        <f t="shared" si="0"/>
        <v>imágenes[0]   archivo=acuario.png</v>
      </c>
    </row>
    <row r="4" spans="1:4" x14ac:dyDescent="0.2">
      <c r="A4">
        <v>1</v>
      </c>
      <c r="B4" t="s">
        <v>449</v>
      </c>
      <c r="C4" t="s">
        <v>438</v>
      </c>
      <c r="D4" t="str">
        <f t="shared" si="0"/>
        <v>imágenes[1]   archivo=aries.png</v>
      </c>
    </row>
    <row r="5" spans="1:4" x14ac:dyDescent="0.2">
      <c r="A5">
        <v>2</v>
      </c>
      <c r="B5" t="s">
        <v>449</v>
      </c>
      <c r="C5" t="s">
        <v>439</v>
      </c>
      <c r="D5" t="str">
        <f t="shared" si="0"/>
        <v>imágenes[2]   archivo=cancer.png</v>
      </c>
    </row>
    <row r="6" spans="1:4" x14ac:dyDescent="0.2">
      <c r="A6">
        <v>3</v>
      </c>
      <c r="B6" t="s">
        <v>449</v>
      </c>
      <c r="C6" t="s">
        <v>440</v>
      </c>
      <c r="D6" t="str">
        <f t="shared" si="0"/>
        <v>imágenes[3]   archivo=capricornio.png</v>
      </c>
    </row>
    <row r="7" spans="1:4" x14ac:dyDescent="0.2">
      <c r="A7">
        <v>4</v>
      </c>
      <c r="B7" t="s">
        <v>449</v>
      </c>
      <c r="C7" t="s">
        <v>441</v>
      </c>
      <c r="D7" t="str">
        <f t="shared" si="0"/>
        <v>imágenes[4]   archivo=escorpio.png</v>
      </c>
    </row>
    <row r="8" spans="1:4" x14ac:dyDescent="0.2">
      <c r="A8">
        <v>5</v>
      </c>
      <c r="B8" t="s">
        <v>449</v>
      </c>
      <c r="C8" t="s">
        <v>442</v>
      </c>
      <c r="D8" t="str">
        <f t="shared" si="0"/>
        <v>imágenes[5]   archivo=geminis.png</v>
      </c>
    </row>
    <row r="9" spans="1:4" x14ac:dyDescent="0.2">
      <c r="A9">
        <v>6</v>
      </c>
      <c r="B9" t="s">
        <v>449</v>
      </c>
      <c r="C9" t="s">
        <v>443</v>
      </c>
      <c r="D9" t="str">
        <f t="shared" si="0"/>
        <v>imágenes[6]   archivo=leo.png</v>
      </c>
    </row>
    <row r="10" spans="1:4" x14ac:dyDescent="0.2">
      <c r="A10">
        <v>7</v>
      </c>
      <c r="B10" t="s">
        <v>449</v>
      </c>
      <c r="C10" t="s">
        <v>444</v>
      </c>
      <c r="D10" t="str">
        <f t="shared" si="0"/>
        <v>imágenes[7]   archivo=libra.png</v>
      </c>
    </row>
    <row r="11" spans="1:4" x14ac:dyDescent="0.2">
      <c r="A11">
        <v>8</v>
      </c>
      <c r="B11" t="s">
        <v>449</v>
      </c>
      <c r="C11" t="s">
        <v>445</v>
      </c>
      <c r="D11" t="str">
        <f t="shared" si="0"/>
        <v>imágenes[8]   archivo=piscis.png</v>
      </c>
    </row>
    <row r="12" spans="1:4" x14ac:dyDescent="0.2">
      <c r="A12">
        <v>9</v>
      </c>
      <c r="B12" t="s">
        <v>449</v>
      </c>
      <c r="C12" t="s">
        <v>446</v>
      </c>
      <c r="D12" t="str">
        <f t="shared" si="0"/>
        <v>imágenes[9]   archivo=sagitario.png</v>
      </c>
    </row>
    <row r="13" spans="1:4" x14ac:dyDescent="0.2">
      <c r="A13">
        <v>10</v>
      </c>
      <c r="B13" t="s">
        <v>449</v>
      </c>
      <c r="C13" t="s">
        <v>450</v>
      </c>
      <c r="D13" t="str">
        <f t="shared" si="0"/>
        <v>imágenes[10]   archivo=tauro.png</v>
      </c>
    </row>
    <row r="14" spans="1:4" ht="17" customHeight="1" x14ac:dyDescent="0.2">
      <c r="A14">
        <v>11</v>
      </c>
      <c r="B14" t="s">
        <v>449</v>
      </c>
      <c r="C14" t="s">
        <v>447</v>
      </c>
      <c r="D14" t="str">
        <f t="shared" si="0"/>
        <v>imágenes[11]   archivo=virgo.png</v>
      </c>
    </row>
    <row r="15" spans="1:4" x14ac:dyDescent="0.2">
      <c r="A15">
        <v>12</v>
      </c>
      <c r="B15" t="s">
        <v>449</v>
      </c>
      <c r="C15" t="s">
        <v>451</v>
      </c>
      <c r="D15" t="str">
        <f t="shared" si="0"/>
        <v>imágenes[12]   archivo=acuario_fondo.png</v>
      </c>
    </row>
    <row r="16" spans="1:4" x14ac:dyDescent="0.2">
      <c r="A16">
        <v>13</v>
      </c>
      <c r="B16" t="s">
        <v>449</v>
      </c>
      <c r="C16" t="s">
        <v>452</v>
      </c>
      <c r="D16" t="str">
        <f t="shared" si="0"/>
        <v>imágenes[13]   archivo=aries_fondo.png</v>
      </c>
    </row>
    <row r="17" spans="1:4" x14ac:dyDescent="0.2">
      <c r="A17">
        <v>14</v>
      </c>
      <c r="B17" t="s">
        <v>449</v>
      </c>
      <c r="C17" t="s">
        <v>453</v>
      </c>
      <c r="D17" t="str">
        <f t="shared" si="0"/>
        <v>imágenes[14]   archivo=cancer_fondo.png</v>
      </c>
    </row>
    <row r="18" spans="1:4" x14ac:dyDescent="0.2">
      <c r="A18">
        <v>15</v>
      </c>
      <c r="B18" t="s">
        <v>449</v>
      </c>
      <c r="C18" t="s">
        <v>454</v>
      </c>
      <c r="D18" t="str">
        <f t="shared" si="0"/>
        <v>imágenes[15]   archivo=capricornio_fondo.png</v>
      </c>
    </row>
    <row r="19" spans="1:4" x14ac:dyDescent="0.2">
      <c r="A19">
        <v>16</v>
      </c>
      <c r="B19" t="s">
        <v>449</v>
      </c>
      <c r="C19" t="s">
        <v>455</v>
      </c>
      <c r="D19" t="str">
        <f t="shared" si="0"/>
        <v>imágenes[16]   archivo=escorpio_fondo.png</v>
      </c>
    </row>
    <row r="20" spans="1:4" x14ac:dyDescent="0.2">
      <c r="A20">
        <v>17</v>
      </c>
      <c r="B20" t="s">
        <v>449</v>
      </c>
      <c r="C20" t="s">
        <v>456</v>
      </c>
      <c r="D20" t="str">
        <f t="shared" si="0"/>
        <v>imágenes[17]   archivo=geminis_fondo.png</v>
      </c>
    </row>
    <row r="21" spans="1:4" x14ac:dyDescent="0.2">
      <c r="A21">
        <v>18</v>
      </c>
      <c r="B21" t="s">
        <v>449</v>
      </c>
      <c r="C21" t="s">
        <v>457</v>
      </c>
      <c r="D21" t="str">
        <f t="shared" si="0"/>
        <v>imágenes[18]   archivo=leo_fondo.png</v>
      </c>
    </row>
    <row r="22" spans="1:4" x14ac:dyDescent="0.2">
      <c r="A22">
        <v>19</v>
      </c>
      <c r="B22" t="s">
        <v>449</v>
      </c>
      <c r="C22" t="s">
        <v>458</v>
      </c>
      <c r="D22" t="str">
        <f t="shared" si="0"/>
        <v>imágenes[19]   archivo=libra_fondo.png</v>
      </c>
    </row>
    <row r="23" spans="1:4" x14ac:dyDescent="0.2">
      <c r="A23">
        <v>20</v>
      </c>
      <c r="B23" t="s">
        <v>449</v>
      </c>
      <c r="C23" t="s">
        <v>459</v>
      </c>
      <c r="D23" t="str">
        <f t="shared" si="0"/>
        <v>imágenes[20]   archivo=piscis_fondo.png</v>
      </c>
    </row>
    <row r="24" spans="1:4" x14ac:dyDescent="0.2">
      <c r="A24">
        <v>21</v>
      </c>
      <c r="B24" t="s">
        <v>449</v>
      </c>
      <c r="C24" t="s">
        <v>460</v>
      </c>
      <c r="D24" t="str">
        <f t="shared" si="0"/>
        <v>imágenes[21]   archivo=sagitario_fondo.png</v>
      </c>
    </row>
    <row r="25" spans="1:4" x14ac:dyDescent="0.2">
      <c r="A25">
        <v>22</v>
      </c>
      <c r="B25" t="s">
        <v>449</v>
      </c>
      <c r="C25" t="s">
        <v>461</v>
      </c>
      <c r="D25" t="str">
        <f t="shared" si="0"/>
        <v>imágenes[22]   archivo=tauro_fondo.png</v>
      </c>
    </row>
    <row r="26" spans="1:4" x14ac:dyDescent="0.2">
      <c r="A26">
        <v>23</v>
      </c>
      <c r="B26" t="s">
        <v>449</v>
      </c>
      <c r="C26" t="s">
        <v>462</v>
      </c>
      <c r="D26" t="str">
        <f t="shared" si="0"/>
        <v>imágenes[23]   archivo=virgo_fondo.png</v>
      </c>
    </row>
    <row r="27" spans="1:4" x14ac:dyDescent="0.2">
      <c r="A27">
        <v>24</v>
      </c>
      <c r="B27" t="s">
        <v>449</v>
      </c>
      <c r="C27" t="s">
        <v>463</v>
      </c>
      <c r="D27" t="str">
        <f t="shared" si="0"/>
        <v>imágenes[24]   archivo=iucesmag.png</v>
      </c>
    </row>
    <row r="28" spans="1:4" x14ac:dyDescent="0.2">
      <c r="A28">
        <v>25</v>
      </c>
      <c r="B28" t="s">
        <v>449</v>
      </c>
      <c r="C28" t="s">
        <v>464</v>
      </c>
      <c r="D28" t="str">
        <f t="shared" si="0"/>
        <v>imágenes[25]   archivo=caldas.png</v>
      </c>
    </row>
    <row r="29" spans="1:4" x14ac:dyDescent="0.2">
      <c r="A29">
        <v>26</v>
      </c>
      <c r="B29" t="s">
        <v>449</v>
      </c>
      <c r="C29" t="s">
        <v>465</v>
      </c>
      <c r="D29" t="str">
        <f t="shared" si="0"/>
        <v>imágenes[26]   archivo=baloto.png</v>
      </c>
    </row>
    <row r="30" spans="1:4" x14ac:dyDescent="0.2">
      <c r="A30">
        <v>27</v>
      </c>
      <c r="B30" t="s">
        <v>449</v>
      </c>
      <c r="C30" t="s">
        <v>466</v>
      </c>
      <c r="D30" t="str">
        <f t="shared" si="0"/>
        <v>imágenes[27]   archivo=chance.png</v>
      </c>
    </row>
    <row r="31" spans="1:4" x14ac:dyDescent="0.2">
      <c r="A31">
        <v>28</v>
      </c>
      <c r="B31" t="s">
        <v>449</v>
      </c>
      <c r="C31" t="s">
        <v>467</v>
      </c>
      <c r="D31" t="str">
        <f t="shared" si="0"/>
        <v>imágenes[28]   archivo=num.png</v>
      </c>
    </row>
    <row r="32" spans="1:4" x14ac:dyDescent="0.2">
      <c r="A32">
        <v>29</v>
      </c>
      <c r="B32" t="s">
        <v>449</v>
      </c>
      <c r="C32" t="s">
        <v>468</v>
      </c>
      <c r="D32" t="str">
        <f t="shared" si="0"/>
        <v>imágenes[29]   archivo=circulofn.png</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workbookViewId="0">
      <selection activeCell="E107" sqref="E1:E1048576"/>
    </sheetView>
  </sheetViews>
  <sheetFormatPr baseColWidth="10" defaultRowHeight="16" x14ac:dyDescent="0.2"/>
  <cols>
    <col min="1" max="1" width="14.6640625" customWidth="1"/>
    <col min="2" max="4" width="14.33203125" customWidth="1"/>
    <col min="5" max="5" width="25" customWidth="1"/>
    <col min="6" max="6" width="7.6640625" hidden="1" customWidth="1"/>
  </cols>
  <sheetData>
    <row r="1" spans="1:6" x14ac:dyDescent="0.2">
      <c r="C1">
        <v>0</v>
      </c>
      <c r="D1" t="str">
        <f>VLOOKUP(C1,signos1!$A$1:$B$12,2,FALSE)</f>
        <v>aries</v>
      </c>
      <c r="E1" t="str">
        <f>"signos["&amp;C1&amp;"]"</f>
        <v>signos[0]</v>
      </c>
      <c r="F1" t="e">
        <f>"signos["&amp;#REF!&amp;"]"</f>
        <v>#REF!</v>
      </c>
    </row>
    <row r="2" spans="1:6" x14ac:dyDescent="0.2">
      <c r="A2" t="s">
        <v>292</v>
      </c>
      <c r="B2" t="s">
        <v>296</v>
      </c>
      <c r="C2">
        <v>0</v>
      </c>
      <c r="D2" t="str">
        <f>VLOOKUP(C2,signos1!$A$1:$B$12,2,FALSE)</f>
        <v>aries</v>
      </c>
      <c r="E2" s="2" t="str">
        <f>"  "&amp;A2&amp;"="&amp;VLOOKUP(D2&amp;B2,es!$A$3:$B$154,2,FALSE)</f>
        <v xml:space="preserve">  elemento_es=Fuego</v>
      </c>
      <c r="F2" s="2" t="e">
        <f>"  "&amp;#REF!&amp;"="&amp;VLOOKUP(#REF!&amp;$B2,es!$A$3:$B$154,2,FALSE)</f>
        <v>#REF!</v>
      </c>
    </row>
    <row r="3" spans="1:6" x14ac:dyDescent="0.2">
      <c r="A3" t="s">
        <v>293</v>
      </c>
      <c r="B3" t="s">
        <v>299</v>
      </c>
      <c r="C3">
        <v>0</v>
      </c>
      <c r="D3" t="str">
        <f>VLOOKUP(C3,signos1!$A$1:$B$12,2,FALSE)</f>
        <v>aries</v>
      </c>
      <c r="E3" s="2" t="str">
        <f>"  "&amp;A3&amp;"="&amp;VLOOKUP(D3&amp;B3,es!$A$3:$B$154,2,FALSE)</f>
        <v xml:space="preserve">  descripcion_es=Un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v>
      </c>
      <c r="F3" s="2" t="e">
        <f>"  "&amp;#REF!&amp;"="&amp;VLOOKUP(#REF!&amp;$B3,es!$A$3:$B$154,2,FALSE)</f>
        <v>#REF!</v>
      </c>
    </row>
    <row r="4" spans="1:6" x14ac:dyDescent="0.2">
      <c r="A4" t="s">
        <v>294</v>
      </c>
      <c r="B4" t="s">
        <v>297</v>
      </c>
      <c r="C4">
        <v>0</v>
      </c>
      <c r="D4" t="str">
        <f>VLOOKUP(C4,signos1!$A$1:$B$12,2,FALSE)</f>
        <v>aries</v>
      </c>
      <c r="E4" s="2" t="str">
        <f>"  "&amp;A4&amp;"="&amp;VLOOKUP(D4&amp;B4,es!$A$3:$B$154,2,FALSE)</f>
        <v xml:space="preserve">  virtudes_es=Les gusta la aventura y los retos. A un Aries le gusta ganar y ser espontáneo. También le gusta dar su apoyo a una buena causa. Aventureros y energéticos, los aries son pioneros y valientes. Son listos, dinámicos, seguros de si y suelen demostrar entusiasmo hacia las cosas.</v>
      </c>
      <c r="F4" s="2" t="e">
        <f>"  "&amp;#REF!&amp;"="&amp;VLOOKUP(#REF!&amp;$B4,es!$A$3:$B$154,2,FALSE)</f>
        <v>#REF!</v>
      </c>
    </row>
    <row r="5" spans="1:6" x14ac:dyDescent="0.2">
      <c r="A5" t="s">
        <v>295</v>
      </c>
      <c r="B5" t="s">
        <v>298</v>
      </c>
      <c r="C5">
        <v>0</v>
      </c>
      <c r="D5" t="str">
        <f>VLOOKUP(C5,signos1!$A$1:$B$12,2,FALSE)</f>
        <v>aries</v>
      </c>
      <c r="E5" s="2" t="str">
        <f>"  "&amp;A5&amp;"="&amp;VLOOKUP(D5&amp;B5,es!$A$3:$B$154,2,FALSE)</f>
        <v xml:space="preserve">  defectos_es=No le gusta esperar. Los Aries no soportan fracasar o equivocarse, y no aceptan con buen agrado los consejos de los demás. Tampoco admiten los tiranos. Pueden ser egoístas y tener genio. Los Aries son impulsivos y a veces tienen poca paciencia. Tienden a tomar demasiados riesgos.</v>
      </c>
      <c r="F5" s="2" t="e">
        <f>"  "&amp;#REF!&amp;"="&amp;VLOOKUP(#REF!&amp;$B5,es!$A$3:$B$154,2,FALSE)</f>
        <v>#REF!</v>
      </c>
    </row>
    <row r="6" spans="1:6" x14ac:dyDescent="0.2">
      <c r="F6" s="2"/>
    </row>
    <row r="7" spans="1:6" x14ac:dyDescent="0.2">
      <c r="A7" t="s">
        <v>300</v>
      </c>
      <c r="B7" t="s">
        <v>296</v>
      </c>
      <c r="C7">
        <v>0</v>
      </c>
      <c r="D7" t="str">
        <f>VLOOKUP(C7,signos1!$A$1:$B$12,2,FALSE)</f>
        <v>aries</v>
      </c>
      <c r="E7" s="1" t="str">
        <f>"  "&amp;A7&amp;"="&amp;VLOOKUP(D7&amp;B7,en!$A$1:$B$152,2,FALSE)</f>
        <v xml:space="preserve">  elemento_en=Fire</v>
      </c>
      <c r="F7" s="1" t="e">
        <f>"  "&amp;#REF!&amp;"="&amp;VLOOKUP(#REF!&amp;$B7,en!$A$1:$B$152,2,FALSE)</f>
        <v>#REF!</v>
      </c>
    </row>
    <row r="8" spans="1:6" x14ac:dyDescent="0.2">
      <c r="A8" t="s">
        <v>301</v>
      </c>
      <c r="B8" t="s">
        <v>299</v>
      </c>
      <c r="C8">
        <v>0</v>
      </c>
      <c r="D8" t="str">
        <f>VLOOKUP(C8,signos1!$A$1:$B$12,2,FALSE)</f>
        <v>aries</v>
      </c>
      <c r="E8" s="1" t="str">
        <f>"  "&amp;A8&amp;"="&amp;VLOOKUP(D8&amp;B8,en!$A$1:$B$152,2,FALSE)</f>
        <v xml:space="preserve">  descripcion_en=An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v>
      </c>
      <c r="F8" s="1" t="e">
        <f>"  "&amp;#REF!&amp;"="&amp;VLOOKUP(#REF!&amp;$B8,en!$A$1:$B$152,2,FALSE)</f>
        <v>#REF!</v>
      </c>
    </row>
    <row r="9" spans="1:6" x14ac:dyDescent="0.2">
      <c r="A9" t="s">
        <v>302</v>
      </c>
      <c r="B9" t="s">
        <v>297</v>
      </c>
      <c r="C9">
        <v>0</v>
      </c>
      <c r="D9" t="str">
        <f>VLOOKUP(C9,signos1!$A$1:$B$12,2,FALSE)</f>
        <v>aries</v>
      </c>
      <c r="E9" s="1" t="str">
        <f>"  "&amp;A9&amp;"="&amp;VLOOKUP(D9&amp;B9,en!$A$1:$B$152,2,FALSE)</f>
        <v xml:space="preserve">  virtudes_en=They like adventure and challenges. An Aries likes to win and be spontaneous. He also likes to give his support to a good cause. Adventurous and energetic, the Aries are pioneers and brave. They are smart, dynamic, confident and tend to show enthusiasm for things.</v>
      </c>
      <c r="F9" s="1" t="e">
        <f>"  "&amp;#REF!&amp;"="&amp;VLOOKUP(#REF!&amp;$B9,en!$A$1:$B$152,2,FALSE)</f>
        <v>#REF!</v>
      </c>
    </row>
    <row r="10" spans="1:6" x14ac:dyDescent="0.2">
      <c r="A10" t="s">
        <v>303</v>
      </c>
      <c r="B10" t="s">
        <v>298</v>
      </c>
      <c r="C10">
        <v>0</v>
      </c>
      <c r="D10" t="str">
        <f>VLOOKUP(C10,signos1!$A$1:$B$12,2,FALSE)</f>
        <v>aries</v>
      </c>
      <c r="E10" s="1" t="str">
        <f>"  "&amp;A10&amp;"="&amp;VLOOKUP(D10&amp;B10,en!$A$1:$B$152,2,FALSE)</f>
        <v xml:space="preserve">  defectos_en= He does not like to wait. The Aries can not bear to fail or be wrong, and do not accept with good pleasure the advice of others. Nor do tyrants admit. They can be selfish and have genius. The Aries are impulsive and sometimes have little patience. They tend to take too many risks.</v>
      </c>
      <c r="F10" s="1" t="e">
        <f>"  "&amp;#REF!&amp;"="&amp;VLOOKUP(#REF!&amp;$B10,en!$A$1:$B$152,2,FALSE)</f>
        <v>#REF!</v>
      </c>
    </row>
    <row r="12" spans="1:6" x14ac:dyDescent="0.2">
      <c r="C12">
        <v>1</v>
      </c>
      <c r="D12" t="str">
        <f>VLOOKUP(C12,signos1!$A$1:$B$12,2,FALSE)</f>
        <v>tauro</v>
      </c>
      <c r="E12" t="str">
        <f>"signos["&amp;C12&amp;"]"</f>
        <v>signos[1]</v>
      </c>
      <c r="F12" t="e">
        <f>"signos["&amp;#REF!&amp;"]"</f>
        <v>#REF!</v>
      </c>
    </row>
    <row r="13" spans="1:6" x14ac:dyDescent="0.2">
      <c r="A13" t="s">
        <v>292</v>
      </c>
      <c r="B13" t="s">
        <v>296</v>
      </c>
      <c r="C13">
        <v>1</v>
      </c>
      <c r="D13" t="str">
        <f>VLOOKUP(C13,signos1!$A$1:$B$12,2,FALSE)</f>
        <v>tauro</v>
      </c>
      <c r="E13" s="2" t="str">
        <f>"  "&amp;A13&amp;"="&amp;VLOOKUP(D13&amp;B13,es!$A$3:$B$154,2,FALSE)</f>
        <v xml:space="preserve">  elemento_es=Tierra</v>
      </c>
      <c r="F13" s="2" t="e">
        <f>"  "&amp;#REF!&amp;"="&amp;VLOOKUP(#REF!&amp;$B13,es!$A$3:$B$154,2,FALSE)</f>
        <v>#REF!</v>
      </c>
    </row>
    <row r="14" spans="1:6" x14ac:dyDescent="0.2">
      <c r="A14" t="s">
        <v>293</v>
      </c>
      <c r="B14" t="s">
        <v>299</v>
      </c>
      <c r="C14">
        <v>1</v>
      </c>
      <c r="D14" t="str">
        <f>VLOOKUP(C14,signos1!$A$1:$B$12,2,FALSE)</f>
        <v>tauro</v>
      </c>
      <c r="E14" s="2" t="str">
        <f>"  "&amp;A14&amp;"="&amp;VLOOKUP(D14&amp;B14,es!$A$3:$B$154,2,FALSE)</f>
        <v xml:space="preserve">  descripcion_es=Tauro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v>
      </c>
      <c r="F14" s="2" t="e">
        <f>"  "&amp;#REF!&amp;"="&amp;VLOOKUP(#REF!&amp;$B14,es!$A$3:$B$154,2,FALSE)</f>
        <v>#REF!</v>
      </c>
    </row>
    <row r="15" spans="1:6" x14ac:dyDescent="0.2">
      <c r="A15" t="s">
        <v>294</v>
      </c>
      <c r="B15" t="s">
        <v>297</v>
      </c>
      <c r="C15">
        <v>1</v>
      </c>
      <c r="D15" t="str">
        <f>VLOOKUP(C15,signos1!$A$1:$B$12,2,FALSE)</f>
        <v>tauro</v>
      </c>
      <c r="E15" s="2" t="str">
        <f>"  "&amp;A15&amp;"="&amp;VLOOKUP(D15&amp;B15,es!$A$3:$B$154,2,FALSE)</f>
        <v xml:space="preserve">  virtudes_es=Paciente,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15" s="2" t="e">
        <f>"  "&amp;#REF!&amp;"="&amp;VLOOKUP(#REF!&amp;$B15,es!$A$3:$B$154,2,FALSE)</f>
        <v>#REF!</v>
      </c>
    </row>
    <row r="16" spans="1:6" x14ac:dyDescent="0.2">
      <c r="A16" t="s">
        <v>295</v>
      </c>
      <c r="B16" t="s">
        <v>298</v>
      </c>
      <c r="C16">
        <v>1</v>
      </c>
      <c r="D16" t="str">
        <f>VLOOKUP(C16,signos1!$A$1:$B$12,2,FALSE)</f>
        <v>tauro</v>
      </c>
      <c r="E16" s="2" t="str">
        <f>"  "&amp;A16&amp;"="&amp;VLOOKUP(D16&amp;B16,es!$A$3:$B$154,2,FALSE)</f>
        <v xml:space="preserve">  defectos_es=Celoso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v>
      </c>
      <c r="F16" s="2" t="e">
        <f>"  "&amp;#REF!&amp;"="&amp;VLOOKUP(#REF!&amp;$B16,es!$A$3:$B$154,2,FALSE)</f>
        <v>#REF!</v>
      </c>
    </row>
    <row r="17" spans="1:6" x14ac:dyDescent="0.2">
      <c r="F17" s="2"/>
    </row>
    <row r="18" spans="1:6" x14ac:dyDescent="0.2">
      <c r="A18" t="s">
        <v>300</v>
      </c>
      <c r="B18" t="s">
        <v>296</v>
      </c>
      <c r="C18">
        <v>1</v>
      </c>
      <c r="D18" t="str">
        <f>VLOOKUP(C18,signos1!$A$1:$B$12,2,FALSE)</f>
        <v>tauro</v>
      </c>
      <c r="E18" s="1" t="str">
        <f>"  "&amp;A18&amp;"="&amp;VLOOKUP(D18&amp;B18,en!$A$1:$B$152,2,FALSE)</f>
        <v xml:space="preserve">  elemento_en=Earth</v>
      </c>
      <c r="F18" s="1" t="e">
        <f>"  "&amp;#REF!&amp;"="&amp;VLOOKUP(#REF!&amp;$B18,en!$A$1:$B$152,2,FALSE)</f>
        <v>#REF!</v>
      </c>
    </row>
    <row r="19" spans="1:6" x14ac:dyDescent="0.2">
      <c r="A19" t="s">
        <v>301</v>
      </c>
      <c r="B19" t="s">
        <v>299</v>
      </c>
      <c r="C19">
        <v>1</v>
      </c>
      <c r="D19" t="str">
        <f>VLOOKUP(C19,signos1!$A$1:$B$12,2,FALSE)</f>
        <v>tauro</v>
      </c>
      <c r="E19" s="1" t="str">
        <f>"  "&amp;A19&amp;"="&amp;VLOOKUP(D19&amp;B19,en!$A$1:$B$152,2,FALSE)</f>
        <v xml:space="preserve">  descripcion_en=Taurus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v>
      </c>
      <c r="F19" s="1" t="e">
        <f>"  "&amp;#REF!&amp;"="&amp;VLOOKUP(#REF!&amp;$B19,en!$A$1:$B$152,2,FALSE)</f>
        <v>#REF!</v>
      </c>
    </row>
    <row r="20" spans="1:6" x14ac:dyDescent="0.2">
      <c r="A20" t="s">
        <v>302</v>
      </c>
      <c r="B20" t="s">
        <v>297</v>
      </c>
      <c r="C20">
        <v>1</v>
      </c>
      <c r="D20" t="str">
        <f>VLOOKUP(C20,signos1!$A$1:$B$12,2,FALSE)</f>
        <v>tauro</v>
      </c>
      <c r="E20" s="1" t="str">
        <f>"  "&amp;A20&amp;"="&amp;VLOOKUP(D20&amp;B20,en!$A$1:$B$152,2,FALSE)</f>
        <v xml:space="preserve">  virtudes_en=Paciente,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20" s="1" t="e">
        <f>"  "&amp;#REF!&amp;"="&amp;VLOOKUP(#REF!&amp;$B20,en!$A$1:$B$152,2,FALSE)</f>
        <v>#REF!</v>
      </c>
    </row>
    <row r="21" spans="1:6" x14ac:dyDescent="0.2">
      <c r="A21" t="s">
        <v>303</v>
      </c>
      <c r="B21" t="s">
        <v>298</v>
      </c>
      <c r="C21">
        <v>1</v>
      </c>
      <c r="D21" t="str">
        <f>VLOOKUP(C21,signos1!$A$1:$B$12,2,FALSE)</f>
        <v>tauro</v>
      </c>
      <c r="E21" s="1" t="str">
        <f>"  "&amp;A21&amp;"="&amp;VLOOKUP(D21&amp;B21,en!$A$1:$B$152,2,FALSE)</f>
        <v xml:space="preserve">  defectos_en=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v>
      </c>
      <c r="F21" s="1" t="e">
        <f>"  "&amp;#REF!&amp;"="&amp;VLOOKUP(#REF!&amp;$B21,en!$A$1:$B$152,2,FALSE)</f>
        <v>#REF!</v>
      </c>
    </row>
    <row r="23" spans="1:6" x14ac:dyDescent="0.2">
      <c r="C23">
        <v>2</v>
      </c>
      <c r="D23" t="str">
        <f>VLOOKUP(C23,signos1!$A$1:$B$12,2,FALSE)</f>
        <v>geminis</v>
      </c>
      <c r="E23" t="str">
        <f>"signos["&amp;C23&amp;"]"</f>
        <v>signos[2]</v>
      </c>
      <c r="F23" t="e">
        <f>"signos["&amp;#REF!&amp;"]"</f>
        <v>#REF!</v>
      </c>
    </row>
    <row r="24" spans="1:6" x14ac:dyDescent="0.2">
      <c r="A24" t="s">
        <v>292</v>
      </c>
      <c r="B24" t="s">
        <v>296</v>
      </c>
      <c r="C24">
        <v>2</v>
      </c>
      <c r="D24" t="str">
        <f>VLOOKUP(C24,signos1!$A$1:$B$12,2,FALSE)</f>
        <v>geminis</v>
      </c>
      <c r="E24" s="2" t="str">
        <f>"  "&amp;A24&amp;"="&amp;VLOOKUP(D24&amp;B24,es!$A$3:$B$154,2,FALSE)</f>
        <v xml:space="preserve">  elemento_es=Aire</v>
      </c>
      <c r="F24" s="2" t="e">
        <f>"  "&amp;#REF!&amp;"="&amp;VLOOKUP(#REF!&amp;$B24,es!$A$3:$B$154,2,FALSE)</f>
        <v>#REF!</v>
      </c>
    </row>
    <row r="25" spans="1:6" x14ac:dyDescent="0.2">
      <c r="A25" t="s">
        <v>293</v>
      </c>
      <c r="B25" t="s">
        <v>299</v>
      </c>
      <c r="C25">
        <v>2</v>
      </c>
      <c r="D25" t="str">
        <f>VLOOKUP(C25,signos1!$A$1:$B$12,2,FALSE)</f>
        <v>geminis</v>
      </c>
      <c r="E25" s="2" t="str">
        <f>"  "&amp;A25&amp;"="&amp;VLOOKUP(D25&amp;B25,es!$A$3:$B$154,2,FALSE)</f>
        <v xml:space="preserve">  descripcion_es=Géminis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v>
      </c>
      <c r="F25" s="2" t="e">
        <f>"  "&amp;#REF!&amp;"="&amp;VLOOKUP(#REF!&amp;$B25,es!$A$3:$B$154,2,FALSE)</f>
        <v>#REF!</v>
      </c>
    </row>
    <row r="26" spans="1:6" x14ac:dyDescent="0.2">
      <c r="A26" t="s">
        <v>294</v>
      </c>
      <c r="B26" t="s">
        <v>297</v>
      </c>
      <c r="C26">
        <v>2</v>
      </c>
      <c r="D26" t="str">
        <f>VLOOKUP(C26,signos1!$A$1:$B$12,2,FALSE)</f>
        <v>geminis</v>
      </c>
      <c r="E26" s="2" t="str">
        <f>"  "&amp;A26&amp;"="&amp;VLOOKUP(D26&amp;B26,es!$A$3:$B$154,2,FALSE)</f>
        <v xml:space="preserve">  virtudes_es=Adaptabilidad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v>
      </c>
      <c r="F26" s="2" t="e">
        <f>"  "&amp;#REF!&amp;"="&amp;VLOOKUP(#REF!&amp;$B26,es!$A$3:$B$154,2,FALSE)</f>
        <v>#REF!</v>
      </c>
    </row>
    <row r="27" spans="1:6" x14ac:dyDescent="0.2">
      <c r="A27" t="s">
        <v>295</v>
      </c>
      <c r="B27" t="s">
        <v>298</v>
      </c>
      <c r="C27">
        <v>2</v>
      </c>
      <c r="D27" t="str">
        <f>VLOOKUP(C27,signos1!$A$1:$B$12,2,FALSE)</f>
        <v>geminis</v>
      </c>
      <c r="E27" s="2" t="str">
        <f>"  "&amp;A27&amp;"="&amp;VLOOKUP(D27&amp;B27,es!$A$3:$B$154,2,FALSE)</f>
        <v xml:space="preserve">  defectos_es=Superficialidad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v>
      </c>
      <c r="F27" s="2" t="e">
        <f>"  "&amp;#REF!&amp;"="&amp;VLOOKUP(#REF!&amp;$B27,es!$A$3:$B$154,2,FALSE)</f>
        <v>#REF!</v>
      </c>
    </row>
    <row r="28" spans="1:6" x14ac:dyDescent="0.2">
      <c r="F28" s="2"/>
    </row>
    <row r="29" spans="1:6" x14ac:dyDescent="0.2">
      <c r="A29" t="s">
        <v>300</v>
      </c>
      <c r="B29" t="s">
        <v>296</v>
      </c>
      <c r="C29">
        <v>2</v>
      </c>
      <c r="D29" t="str">
        <f>VLOOKUP(C29,signos1!$A$1:$B$12,2,FALSE)</f>
        <v>geminis</v>
      </c>
      <c r="E29" s="1" t="str">
        <f>"  "&amp;A29&amp;"="&amp;VLOOKUP(D29&amp;B29,en!$A$1:$B$152,2,FALSE)</f>
        <v xml:space="preserve">  elemento_en=Air</v>
      </c>
      <c r="F29" s="1" t="e">
        <f>"  "&amp;#REF!&amp;"="&amp;VLOOKUP(#REF!&amp;$B29,en!$A$1:$B$152,2,FALSE)</f>
        <v>#REF!</v>
      </c>
    </row>
    <row r="30" spans="1:6" x14ac:dyDescent="0.2">
      <c r="A30" t="s">
        <v>301</v>
      </c>
      <c r="B30" t="s">
        <v>299</v>
      </c>
      <c r="C30">
        <v>2</v>
      </c>
      <c r="D30" t="str">
        <f>VLOOKUP(C30,signos1!$A$1:$B$12,2,FALSE)</f>
        <v>geminis</v>
      </c>
      <c r="E30" s="1" t="str">
        <f>"  "&amp;A30&amp;"="&amp;VLOOKUP(D30&amp;B30,en!$A$1:$B$152,2,FALSE)</f>
        <v xml:space="preserve">  descripcion_en=Gemini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v>
      </c>
      <c r="F30" s="1" t="e">
        <f>"  "&amp;#REF!&amp;"="&amp;VLOOKUP(#REF!&amp;$B30,en!$A$1:$B$152,2,FALSE)</f>
        <v>#REF!</v>
      </c>
    </row>
    <row r="31" spans="1:6" x14ac:dyDescent="0.2">
      <c r="A31" t="s">
        <v>302</v>
      </c>
      <c r="B31" t="s">
        <v>297</v>
      </c>
      <c r="C31">
        <v>2</v>
      </c>
      <c r="D31" t="str">
        <f>VLOOKUP(C31,signos1!$A$1:$B$12,2,FALSE)</f>
        <v>geminis</v>
      </c>
      <c r="E31" s="1" t="str">
        <f>"  "&amp;A31&amp;"="&amp;VLOOKUP(D31&amp;B31,en!$A$1:$B$152,2,FALSE)</f>
        <v xml:space="preserve">  virtudes_en= Adaptability and versatility. Gemini are intellectual, eloquent, affectionate, communicative and intelligent. They have a lot of energy and vitality. A Gemini likes to talk, read, do several things at once. They enjoy different and novel things. The more variety in your life, the better.</v>
      </c>
      <c r="F31" s="1" t="e">
        <f>"  "&amp;#REF!&amp;"="&amp;VLOOKUP(#REF!&amp;$B31,en!$A$1:$B$152,2,FALSE)</f>
        <v>#REF!</v>
      </c>
    </row>
    <row r="32" spans="1:6" x14ac:dyDescent="0.2">
      <c r="A32" t="s">
        <v>303</v>
      </c>
      <c r="B32" t="s">
        <v>298</v>
      </c>
      <c r="C32">
        <v>2</v>
      </c>
      <c r="D32" t="str">
        <f>VLOOKUP(C32,signos1!$A$1:$B$12,2,FALSE)</f>
        <v>geminis</v>
      </c>
      <c r="E32" s="1" t="str">
        <f>"  "&amp;A32&amp;"="&amp;VLOOKUP(D32&amp;B32,en!$A$1:$B$152,2,FALSE)</f>
        <v xml:space="preserve">  defectos_en= Superficiality and inconstancy. Gemini tend to be nervous and tense at times and can become calculating and demanding. Gemini does not like loneliness. Feeling tied to a situation or a place. He does not enjoy learning at school, but he also does not like to be mentally inactive.</v>
      </c>
      <c r="F32" s="1" t="e">
        <f>"  "&amp;#REF!&amp;"="&amp;VLOOKUP(#REF!&amp;$B32,en!$A$1:$B$152,2,FALSE)</f>
        <v>#REF!</v>
      </c>
    </row>
    <row r="33" spans="1:6" x14ac:dyDescent="0.2">
      <c r="F33">
        <v>11</v>
      </c>
    </row>
    <row r="34" spans="1:6" x14ac:dyDescent="0.2">
      <c r="C34">
        <v>3</v>
      </c>
      <c r="D34" t="str">
        <f>VLOOKUP(C34,signos1!$A$1:$B$12,2,FALSE)</f>
        <v>cancer</v>
      </c>
      <c r="E34" t="str">
        <f>"signos["&amp;C34&amp;"]"</f>
        <v>signos[3]</v>
      </c>
      <c r="F34" t="e">
        <f>"signos["&amp;#REF!&amp;"]"</f>
        <v>#REF!</v>
      </c>
    </row>
    <row r="35" spans="1:6" x14ac:dyDescent="0.2">
      <c r="A35" t="s">
        <v>292</v>
      </c>
      <c r="B35" t="s">
        <v>296</v>
      </c>
      <c r="C35">
        <v>3</v>
      </c>
      <c r="D35" t="str">
        <f>VLOOKUP(C35,signos1!$A$1:$B$12,2,FALSE)</f>
        <v>cancer</v>
      </c>
      <c r="E35" s="2" t="str">
        <f>"  "&amp;A35&amp;"="&amp;VLOOKUP(D35&amp;B35,es!$A$3:$B$154,2,FALSE)</f>
        <v xml:space="preserve">  elemento_es=Agua</v>
      </c>
      <c r="F35" s="2" t="e">
        <f>"  "&amp;#REF!&amp;"="&amp;VLOOKUP(#REF!&amp;$B35,es!$A$3:$B$154,2,FALSE)</f>
        <v>#REF!</v>
      </c>
    </row>
    <row r="36" spans="1:6" x14ac:dyDescent="0.2">
      <c r="A36" t="s">
        <v>293</v>
      </c>
      <c r="B36" t="s">
        <v>299</v>
      </c>
      <c r="C36">
        <v>3</v>
      </c>
      <c r="D36" t="str">
        <f>VLOOKUP(C36,signos1!$A$1:$B$12,2,FALSE)</f>
        <v>cancer</v>
      </c>
      <c r="E36" s="2" t="str">
        <f>"  "&amp;A36&amp;"="&amp;VLOOKUP(D36&amp;B36,es!$A$3:$B$154,2,FALSE)</f>
        <v xml:space="preserve">  descripcion_es=El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v>
      </c>
      <c r="F36" s="2" t="e">
        <f>"  "&amp;#REF!&amp;"="&amp;VLOOKUP(#REF!&amp;$B36,es!$A$3:$B$154,2,FALSE)</f>
        <v>#REF!</v>
      </c>
    </row>
    <row r="37" spans="1:6" x14ac:dyDescent="0.2">
      <c r="A37" t="s">
        <v>294</v>
      </c>
      <c r="B37" t="s">
        <v>297</v>
      </c>
      <c r="C37">
        <v>3</v>
      </c>
      <c r="D37" t="str">
        <f>VLOOKUP(C37,signos1!$A$1:$B$12,2,FALSE)</f>
        <v>cancer</v>
      </c>
      <c r="E37" s="2" t="str">
        <f>"  "&amp;A37&amp;"="&amp;VLOOKUP(D37&amp;B37,es!$A$3:$B$154,2,FALSE)</f>
        <v xml:space="preserve">  virtudes_es=Cáncer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v>
      </c>
      <c r="F37" s="2" t="e">
        <f>"  "&amp;#REF!&amp;"="&amp;VLOOKUP(#REF!&amp;$B37,es!$A$3:$B$154,2,FALSE)</f>
        <v>#REF!</v>
      </c>
    </row>
    <row r="38" spans="1:6" x14ac:dyDescent="0.2">
      <c r="A38" t="s">
        <v>295</v>
      </c>
      <c r="B38" t="s">
        <v>298</v>
      </c>
      <c r="C38">
        <v>3</v>
      </c>
      <c r="D38" t="str">
        <f>VLOOKUP(C38,signos1!$A$1:$B$12,2,FALSE)</f>
        <v>cancer</v>
      </c>
      <c r="E38" s="2" t="str">
        <f>"  "&amp;A38&amp;"="&amp;VLOOKUP(D38&amp;B38,es!$A$3:$B$154,2,FALSE)</f>
        <v xml:space="preserve">  defectos_es=Cáncer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v>
      </c>
      <c r="F38" s="2" t="e">
        <f>"  "&amp;#REF!&amp;"="&amp;VLOOKUP(#REF!&amp;$B38,es!$A$3:$B$154,2,FALSE)</f>
        <v>#REF!</v>
      </c>
    </row>
    <row r="39" spans="1:6" x14ac:dyDescent="0.2">
      <c r="F39" s="2"/>
    </row>
    <row r="40" spans="1:6" x14ac:dyDescent="0.2">
      <c r="A40" t="s">
        <v>300</v>
      </c>
      <c r="B40" t="s">
        <v>296</v>
      </c>
      <c r="C40">
        <v>3</v>
      </c>
      <c r="D40" t="str">
        <f>VLOOKUP(C40,signos1!$A$1:$B$12,2,FALSE)</f>
        <v>cancer</v>
      </c>
      <c r="E40" s="1" t="str">
        <f>"  "&amp;A40&amp;"="&amp;VLOOKUP(D40&amp;B40,en!$A$1:$B$152,2,FALSE)</f>
        <v xml:space="preserve">  elemento_en=Water</v>
      </c>
      <c r="F40" s="1" t="e">
        <f>"  "&amp;#REF!&amp;"="&amp;VLOOKUP(#REF!&amp;$B40,en!$A$1:$B$152,2,FALSE)</f>
        <v>#REF!</v>
      </c>
    </row>
    <row r="41" spans="1:6" x14ac:dyDescent="0.2">
      <c r="A41" t="s">
        <v>301</v>
      </c>
      <c r="B41" t="s">
        <v>299</v>
      </c>
      <c r="C41">
        <v>3</v>
      </c>
      <c r="D41" t="str">
        <f>VLOOKUP(C41,signos1!$A$1:$B$12,2,FALSE)</f>
        <v>cancer</v>
      </c>
      <c r="E41" s="1" t="str">
        <f>"  "&amp;A41&amp;"="&amp;VLOOKUP(D41&amp;B41,en!$A$1:$B$152,2,FALSE)</f>
        <v xml:space="preserve">  descripcion_en=The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v>
      </c>
      <c r="F41" s="1" t="e">
        <f>"  "&amp;#REF!&amp;"="&amp;VLOOKUP(#REF!&amp;$B41,en!$A$1:$B$152,2,FALSE)</f>
        <v>#REF!</v>
      </c>
    </row>
    <row r="42" spans="1:6" x14ac:dyDescent="0.2">
      <c r="A42" t="s">
        <v>302</v>
      </c>
      <c r="B42" t="s">
        <v>297</v>
      </c>
      <c r="C42">
        <v>3</v>
      </c>
      <c r="D42" t="str">
        <f>VLOOKUP(C42,signos1!$A$1:$B$12,2,FALSE)</f>
        <v>cancer</v>
      </c>
      <c r="E42" s="1" t="str">
        <f>"  "&amp;A42&amp;"="&amp;VLOOKUP(D42&amp;B42,en!$A$1:$B$152,2,FALSE)</f>
        <v xml:space="preserve">  virtudes_en=Cancer is emotional and affectionate, protective and friendly. A Cancer has a lot of imagination and intuition. You know to be cautious when needed. Cancer likes his house, the countryside, the children. He likes to enjoy his hobbies and he likes parties. A cancer also likes romance.</v>
      </c>
      <c r="F42" s="1" t="e">
        <f>"  "&amp;#REF!&amp;"="&amp;VLOOKUP(#REF!&amp;$B42,en!$A$1:$B$152,2,FALSE)</f>
        <v>#REF!</v>
      </c>
    </row>
    <row r="43" spans="1:6" x14ac:dyDescent="0.2">
      <c r="A43" t="s">
        <v>303</v>
      </c>
      <c r="B43" t="s">
        <v>298</v>
      </c>
      <c r="C43">
        <v>3</v>
      </c>
      <c r="D43" t="str">
        <f>VLOOKUP(C43,signos1!$A$1:$B$12,2,FALSE)</f>
        <v>cancer</v>
      </c>
      <c r="E43" s="1" t="str">
        <f>"  "&amp;A43&amp;"="&amp;VLOOKUP(D43&amp;B43,en!$A$1:$B$152,2,FALSE)</f>
        <v xml:space="preserve">  defectos_en=Cancer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v>
      </c>
      <c r="F43" s="1" t="e">
        <f>"  "&amp;#REF!&amp;"="&amp;VLOOKUP(#REF!&amp;$B43,en!$A$1:$B$152,2,FALSE)</f>
        <v>#REF!</v>
      </c>
    </row>
    <row r="44" spans="1:6" x14ac:dyDescent="0.2">
      <c r="F44" s="1"/>
    </row>
    <row r="45" spans="1:6" x14ac:dyDescent="0.2">
      <c r="C45">
        <v>4</v>
      </c>
      <c r="D45" t="str">
        <f>VLOOKUP(C45,signos1!$A$1:$B$12,2,FALSE)</f>
        <v>leo</v>
      </c>
      <c r="E45" t="str">
        <f>"signos["&amp;C45&amp;"]"</f>
        <v>signos[4]</v>
      </c>
      <c r="F45" t="e">
        <f>"signos["&amp;#REF!&amp;"]"</f>
        <v>#REF!</v>
      </c>
    </row>
    <row r="46" spans="1:6" x14ac:dyDescent="0.2">
      <c r="A46" t="s">
        <v>292</v>
      </c>
      <c r="B46" t="s">
        <v>296</v>
      </c>
      <c r="C46">
        <v>4</v>
      </c>
      <c r="D46" t="str">
        <f>VLOOKUP(C46,signos1!$A$1:$B$12,2,FALSE)</f>
        <v>leo</v>
      </c>
      <c r="E46" s="2" t="str">
        <f>"  "&amp;A46&amp;"="&amp;VLOOKUP(D46&amp;B46,es!$A$3:$B$154,2,FALSE)</f>
        <v xml:space="preserve">  elemento_es=Fuego</v>
      </c>
      <c r="F46" s="2" t="e">
        <f>"  "&amp;#REF!&amp;"="&amp;VLOOKUP(#REF!&amp;$B46,es!$A$3:$B$154,2,FALSE)</f>
        <v>#REF!</v>
      </c>
    </row>
    <row r="47" spans="1:6" x14ac:dyDescent="0.2">
      <c r="A47" t="s">
        <v>293</v>
      </c>
      <c r="B47" t="s">
        <v>299</v>
      </c>
      <c r="C47">
        <v>4</v>
      </c>
      <c r="D47" t="str">
        <f>VLOOKUP(C47,signos1!$A$1:$B$12,2,FALSE)</f>
        <v>leo</v>
      </c>
      <c r="E47" s="2" t="str">
        <f>"  "&amp;A47&amp;"="&amp;VLOOKUP(D47&amp;B47,es!$A$3:$B$154,2,FALSE)</f>
        <v xml:space="preserve">  descripcion_es=Tienen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v>
      </c>
      <c r="F47" s="2" t="e">
        <f>"  "&amp;#REF!&amp;"="&amp;VLOOKUP(#REF!&amp;$B47,es!$A$3:$B$154,2,FALSE)</f>
        <v>#REF!</v>
      </c>
    </row>
    <row r="48" spans="1:6" x14ac:dyDescent="0.2">
      <c r="A48" t="s">
        <v>294</v>
      </c>
      <c r="B48" t="s">
        <v>297</v>
      </c>
      <c r="C48">
        <v>4</v>
      </c>
      <c r="D48" t="str">
        <f>VLOOKUP(C48,signos1!$A$1:$B$12,2,FALSE)</f>
        <v>leo</v>
      </c>
      <c r="E48" s="2" t="str">
        <f>"  "&amp;A48&amp;"="&amp;VLOOKUP(D48&amp;B48,es!$A$3:$B$154,2,FALSE)</f>
        <v xml:space="preserve">  virtudes_es=Generoso y bondadoso, fiel y cariñoso. Un leo es creativo y entusiasta y comprensivo con los demás. A le gusta la aventura, el lujo y la comodidad. Un leo disfruta con los niños, el teatro y las fiestas. También le motiva el riesgo.</v>
      </c>
      <c r="F48" s="2" t="e">
        <f>"  "&amp;#REF!&amp;"="&amp;VLOOKUP(#REF!&amp;$B48,es!$A$3:$B$154,2,FALSE)</f>
        <v>#REF!</v>
      </c>
    </row>
    <row r="49" spans="1:6" x14ac:dyDescent="0.2">
      <c r="A49" t="s">
        <v>295</v>
      </c>
      <c r="B49" t="s">
        <v>298</v>
      </c>
      <c r="C49">
        <v>4</v>
      </c>
      <c r="D49" t="str">
        <f>VLOOKUP(C49,signos1!$A$1:$B$12,2,FALSE)</f>
        <v>leo</v>
      </c>
      <c r="E49" s="2" t="str">
        <f>"  "&amp;A49&amp;"="&amp;VLOOKUP(D49&amp;B49,es!$A$3:$B$154,2,FALSE)</f>
        <v xml:space="preserve">  defectos_es=Prepotente y mandón. Puede ser intolerante y dogmático. Tiende a interferir cuando no debe. A leo no le gusta lo vulgar y la vida cotidiana. Huye de las personas egoístas y mal pensadas y no le gusta la rutina o la seguridad.</v>
      </c>
      <c r="F49" s="2" t="e">
        <f>"  "&amp;#REF!&amp;"="&amp;VLOOKUP(#REF!&amp;$B49,es!$A$3:$B$154,2,FALSE)</f>
        <v>#REF!</v>
      </c>
    </row>
    <row r="50" spans="1:6" x14ac:dyDescent="0.2">
      <c r="F50" s="2"/>
    </row>
    <row r="51" spans="1:6" x14ac:dyDescent="0.2">
      <c r="A51" t="s">
        <v>300</v>
      </c>
      <c r="B51" t="s">
        <v>296</v>
      </c>
      <c r="C51">
        <v>4</v>
      </c>
      <c r="D51" t="str">
        <f>VLOOKUP(C51,signos1!$A$1:$B$12,2,FALSE)</f>
        <v>leo</v>
      </c>
      <c r="E51" s="1" t="str">
        <f>"  "&amp;A51&amp;"="&amp;VLOOKUP(D51&amp;B51,en!$A$1:$B$152,2,FALSE)</f>
        <v xml:space="preserve">  elemento_en=Fire</v>
      </c>
      <c r="F51" s="1" t="e">
        <f>"  "&amp;#REF!&amp;"="&amp;VLOOKUP(#REF!&amp;$B51,en!$A$1:$B$152,2,FALSE)</f>
        <v>#REF!</v>
      </c>
    </row>
    <row r="52" spans="1:6" x14ac:dyDescent="0.2">
      <c r="A52" t="s">
        <v>301</v>
      </c>
      <c r="B52" t="s">
        <v>299</v>
      </c>
      <c r="C52">
        <v>4</v>
      </c>
      <c r="D52" t="str">
        <f>VLOOKUP(C52,signos1!$A$1:$B$12,2,FALSE)</f>
        <v>leo</v>
      </c>
      <c r="E52" s="1" t="str">
        <f>"  "&amp;A52&amp;"="&amp;VLOOKUP(D52&amp;B52,en!$A$1:$B$152,2,FALSE)</f>
        <v xml:space="preserve">  descripcion_en=They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v>
      </c>
      <c r="F52" s="1" t="e">
        <f>"  "&amp;#REF!&amp;"="&amp;VLOOKUP(#REF!&amp;$B52,en!$A$1:$B$152,2,FALSE)</f>
        <v>#REF!</v>
      </c>
    </row>
    <row r="53" spans="1:6" x14ac:dyDescent="0.2">
      <c r="A53" t="s">
        <v>302</v>
      </c>
      <c r="B53" t="s">
        <v>297</v>
      </c>
      <c r="C53">
        <v>4</v>
      </c>
      <c r="D53" t="str">
        <f>VLOOKUP(C53,signos1!$A$1:$B$12,2,FALSE)</f>
        <v>leo</v>
      </c>
      <c r="E53" s="1" t="str">
        <f>"  "&amp;A53&amp;"="&amp;VLOOKUP(D53&amp;B53,en!$A$1:$B$152,2,FALSE)</f>
        <v xml:space="preserve">  virtudes_en=Generous and kind, faithful and affectionate. A leo is creative and enthusiastic and understanding with others. He likes adventure, luxury and comfort. A leo enjoys children, theater and parties. The risk motives him too.</v>
      </c>
      <c r="F53" s="1" t="e">
        <f>"  "&amp;#REF!&amp;"="&amp;VLOOKUP(#REF!&amp;$B53,en!$A$1:$B$152,2,FALSE)</f>
        <v>#REF!</v>
      </c>
    </row>
    <row r="54" spans="1:6" x14ac:dyDescent="0.2">
      <c r="A54" t="s">
        <v>303</v>
      </c>
      <c r="B54" t="s">
        <v>298</v>
      </c>
      <c r="C54">
        <v>4</v>
      </c>
      <c r="D54" t="str">
        <f>VLOOKUP(C54,signos1!$A$1:$B$12,2,FALSE)</f>
        <v>leo</v>
      </c>
      <c r="E54" s="1" t="str">
        <f>"  "&amp;A54&amp;"="&amp;VLOOKUP(D54&amp;B54,en!$A$1:$B$152,2,FALSE)</f>
        <v xml:space="preserve">  defectos_en=Overbearing and bossy. It can be intolerant and dogmatic. It tends to interfere when it should not. Leo does not like vulgar and everyday life. Escape from selfish and ill-conceived people and do not like routine or security.</v>
      </c>
      <c r="F54" s="1" t="e">
        <f>"  "&amp;#REF!&amp;"="&amp;VLOOKUP(#REF!&amp;$B54,en!$A$1:$B$152,2,FALSE)</f>
        <v>#REF!</v>
      </c>
    </row>
    <row r="56" spans="1:6" x14ac:dyDescent="0.2">
      <c r="C56">
        <v>5</v>
      </c>
      <c r="D56" t="str">
        <f>VLOOKUP(C56,signos1!$A$1:$B$12,2,FALSE)</f>
        <v>virgo</v>
      </c>
      <c r="E56" t="str">
        <f>"signos["&amp;C56&amp;"]"</f>
        <v>signos[5]</v>
      </c>
      <c r="F56" t="e">
        <f>"signos["&amp;#REF!&amp;"]"</f>
        <v>#REF!</v>
      </c>
    </row>
    <row r="57" spans="1:6" x14ac:dyDescent="0.2">
      <c r="A57" t="s">
        <v>292</v>
      </c>
      <c r="B57" t="s">
        <v>296</v>
      </c>
      <c r="C57">
        <v>5</v>
      </c>
      <c r="D57" t="str">
        <f>VLOOKUP(C57,signos1!$A$1:$B$12,2,FALSE)</f>
        <v>virgo</v>
      </c>
      <c r="E57" s="2" t="str">
        <f>"  "&amp;A57&amp;"="&amp;VLOOKUP(D57&amp;B57,es!$A$3:$B$154,2,FALSE)</f>
        <v xml:space="preserve">  elemento_es=Tierra</v>
      </c>
      <c r="F57" s="2" t="e">
        <f>"  "&amp;#REF!&amp;"="&amp;VLOOKUP(#REF!&amp;$B57,es!$A$3:$B$154,2,FALSE)</f>
        <v>#REF!</v>
      </c>
    </row>
    <row r="58" spans="1:6" x14ac:dyDescent="0.2">
      <c r="A58" t="s">
        <v>293</v>
      </c>
      <c r="B58" t="s">
        <v>299</v>
      </c>
      <c r="C58">
        <v>5</v>
      </c>
      <c r="D58" t="str">
        <f>VLOOKUP(C58,signos1!$A$1:$B$12,2,FALSE)</f>
        <v>virgo</v>
      </c>
      <c r="E58" s="2" t="str">
        <f>"  "&amp;A58&amp;"="&amp;VLOOKUP(D58&amp;B58,es!$A$3:$B$154,2,FALSE)</f>
        <v xml:space="preserve">  descripcion_es=Virgo,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v>
      </c>
      <c r="F58" s="2" t="e">
        <f>"  "&amp;#REF!&amp;"="&amp;VLOOKUP(#REF!&amp;$B58,es!$A$3:$B$154,2,FALSE)</f>
        <v>#REF!</v>
      </c>
    </row>
    <row r="59" spans="1:6" x14ac:dyDescent="0.2">
      <c r="A59" t="s">
        <v>294</v>
      </c>
      <c r="B59" t="s">
        <v>297</v>
      </c>
      <c r="C59">
        <v>5</v>
      </c>
      <c r="D59" t="str">
        <f>VLOOKUP(C59,signos1!$A$1:$B$12,2,FALSE)</f>
        <v>virgo</v>
      </c>
      <c r="E59" s="2" t="str">
        <f>"  "&amp;A59&amp;"="&amp;VLOOKUP(D59&amp;B59,es!$A$3:$B$154,2,FALSE)</f>
        <v xml:space="preserve">  virtudes_es=Modestia, inteligencia y timidez. Los virgo suelen ser meticulosos, prácticos y trabajadores. Tienen gran capacidad analítica y son fiables. A virgo le gusta la vida sana, hacer listas, el orden y la higiene.</v>
      </c>
      <c r="F59" s="2" t="e">
        <f>"  "&amp;#REF!&amp;"="&amp;VLOOKUP(#REF!&amp;$B59,es!$A$3:$B$154,2,FALSE)</f>
        <v>#REF!</v>
      </c>
    </row>
    <row r="60" spans="1:6" x14ac:dyDescent="0.2">
      <c r="A60" t="s">
        <v>295</v>
      </c>
      <c r="B60" t="s">
        <v>298</v>
      </c>
      <c r="C60">
        <v>5</v>
      </c>
      <c r="D60" t="str">
        <f>VLOOKUP(C60,signos1!$A$1:$B$12,2,FALSE)</f>
        <v>virgo</v>
      </c>
      <c r="E60" s="2" t="str">
        <f>"  "&amp;A60&amp;"="&amp;VLOOKUP(D60&amp;B60,es!$A$3:$B$154,2,FALSE)</f>
        <v xml:space="preserve">  defectos_es=Conservador y perfeccionista, un virgo tiende a preocuparse demasiado y su lado duro puede llevarle a ser excesivamente crítico y duro con los demás. A virgo no le gusta la suciedad, el desorden, el peligro, las personas vagas, la incertidumbre.</v>
      </c>
      <c r="F60" s="2" t="e">
        <f>"  "&amp;#REF!&amp;"="&amp;VLOOKUP(#REF!&amp;$B60,es!$A$3:$B$154,2,FALSE)</f>
        <v>#REF!</v>
      </c>
    </row>
    <row r="61" spans="1:6" x14ac:dyDescent="0.2">
      <c r="F61" s="2"/>
    </row>
    <row r="62" spans="1:6" x14ac:dyDescent="0.2">
      <c r="A62" t="s">
        <v>300</v>
      </c>
      <c r="B62" t="s">
        <v>296</v>
      </c>
      <c r="C62">
        <v>5</v>
      </c>
      <c r="D62" t="str">
        <f>VLOOKUP(C62,signos1!$A$1:$B$12,2,FALSE)</f>
        <v>virgo</v>
      </c>
      <c r="E62" s="1" t="str">
        <f>"  "&amp;A62&amp;"="&amp;VLOOKUP(D62&amp;B62,en!$A$1:$B$152,2,FALSE)</f>
        <v xml:space="preserve">  elemento_en=Earth</v>
      </c>
      <c r="F62" s="1" t="e">
        <f>"  "&amp;#REF!&amp;"="&amp;VLOOKUP(#REF!&amp;$B62,en!$A$1:$B$152,2,FALSE)</f>
        <v>#REF!</v>
      </c>
    </row>
    <row r="63" spans="1:6" x14ac:dyDescent="0.2">
      <c r="A63" t="s">
        <v>301</v>
      </c>
      <c r="B63" t="s">
        <v>299</v>
      </c>
      <c r="C63">
        <v>5</v>
      </c>
      <c r="D63" t="str">
        <f>VLOOKUP(C63,signos1!$A$1:$B$12,2,FALSE)</f>
        <v>virgo</v>
      </c>
      <c r="E63" s="1" t="str">
        <f>"  "&amp;A63&amp;"="&amp;VLOOKUP(D63&amp;B63,en!$A$1:$B$152,2,FALSE)</f>
        <v xml:space="preserve">  descripcion_en=Virgo,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v>
      </c>
      <c r="F63" s="1" t="e">
        <f>"  "&amp;#REF!&amp;"="&amp;VLOOKUP(#REF!&amp;$B63,en!$A$1:$B$152,2,FALSE)</f>
        <v>#REF!</v>
      </c>
    </row>
    <row r="64" spans="1:6" x14ac:dyDescent="0.2">
      <c r="A64" t="s">
        <v>302</v>
      </c>
      <c r="B64" t="s">
        <v>297</v>
      </c>
      <c r="C64">
        <v>5</v>
      </c>
      <c r="D64" t="str">
        <f>VLOOKUP(C64,signos1!$A$1:$B$12,2,FALSE)</f>
        <v>virgo</v>
      </c>
      <c r="E64" s="1" t="str">
        <f>"  "&amp;A64&amp;"="&amp;VLOOKUP(D64&amp;B64,en!$A$1:$B$152,2,FALSE)</f>
        <v xml:space="preserve">  virtudes_en=Modesty, intelligence and shyness. Virgo are usually meticulous, practical and hardworking. They have great analytical capacity and are reliable. Virgo likes healthy living, making lists, order and hygiene.</v>
      </c>
      <c r="F64" s="1" t="e">
        <f>"  "&amp;#REF!&amp;"="&amp;VLOOKUP(#REF!&amp;$B64,en!$A$1:$B$152,2,FALSE)</f>
        <v>#REF!</v>
      </c>
    </row>
    <row r="65" spans="1:6" x14ac:dyDescent="0.2">
      <c r="A65" t="s">
        <v>303</v>
      </c>
      <c r="B65" t="s">
        <v>298</v>
      </c>
      <c r="C65">
        <v>5</v>
      </c>
      <c r="D65" t="str">
        <f>VLOOKUP(C65,signos1!$A$1:$B$12,2,FALSE)</f>
        <v>virgo</v>
      </c>
      <c r="E65" s="1" t="str">
        <f>"  "&amp;A65&amp;"="&amp;VLOOKUP(D65&amp;B65,en!$A$1:$B$152,2,FALSE)</f>
        <v xml:space="preserve">  defectos_en=Conservative and perfectionist, a Virgo tends to worry too much and his hard side can lead him to be overly critical and hard on others. Virgo does not like dirt, disorder, danger, vague people, uncertainty.</v>
      </c>
      <c r="F65" s="1" t="e">
        <f>"  "&amp;#REF!&amp;"="&amp;VLOOKUP(#REF!&amp;$B65,en!$A$1:$B$152,2,FALSE)</f>
        <v>#REF!</v>
      </c>
    </row>
    <row r="67" spans="1:6" x14ac:dyDescent="0.2">
      <c r="C67">
        <v>6</v>
      </c>
      <c r="D67" t="str">
        <f>VLOOKUP(C67,signos1!$A$1:$B$12,2,FALSE)</f>
        <v>libra</v>
      </c>
      <c r="E67" t="str">
        <f>"signos["&amp;C67&amp;"]"</f>
        <v>signos[6]</v>
      </c>
      <c r="F67" t="e">
        <f>"signos["&amp;#REF!&amp;"]"</f>
        <v>#REF!</v>
      </c>
    </row>
    <row r="68" spans="1:6" x14ac:dyDescent="0.2">
      <c r="A68" t="s">
        <v>292</v>
      </c>
      <c r="B68" t="s">
        <v>296</v>
      </c>
      <c r="C68">
        <v>6</v>
      </c>
      <c r="D68" t="str">
        <f>VLOOKUP(C68,signos1!$A$1:$B$12,2,FALSE)</f>
        <v>libra</v>
      </c>
      <c r="E68" s="2" t="str">
        <f>"  "&amp;A68&amp;"="&amp;VLOOKUP(D68&amp;B68,es!$A$3:$B$154,2,FALSE)</f>
        <v xml:space="preserve">  elemento_es=Aire</v>
      </c>
      <c r="F68" s="2" t="e">
        <f>"  "&amp;#REF!&amp;"="&amp;VLOOKUP(#REF!&amp;$B68,es!$A$3:$B$154,2,FALSE)</f>
        <v>#REF!</v>
      </c>
    </row>
    <row r="69" spans="1:6" x14ac:dyDescent="0.2">
      <c r="A69" t="s">
        <v>293</v>
      </c>
      <c r="B69" t="s">
        <v>299</v>
      </c>
      <c r="C69">
        <v>6</v>
      </c>
      <c r="D69" t="str">
        <f>VLOOKUP(C69,signos1!$A$1:$B$12,2,FALSE)</f>
        <v>libra</v>
      </c>
      <c r="E69" s="2" t="str">
        <f>"  "&amp;A69&amp;"="&amp;VLOOKUP(D69&amp;B69,es!$A$3:$B$154,2,FALSE)</f>
        <v xml:space="preserve">  descripcion_es=Los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v>
      </c>
      <c r="F69" s="2" t="e">
        <f>"  "&amp;#REF!&amp;"="&amp;VLOOKUP(#REF!&amp;$B69,es!$A$3:$B$154,2,FALSE)</f>
        <v>#REF!</v>
      </c>
    </row>
    <row r="70" spans="1:6" x14ac:dyDescent="0.2">
      <c r="A70" t="s">
        <v>294</v>
      </c>
      <c r="B70" t="s">
        <v>297</v>
      </c>
      <c r="C70">
        <v>6</v>
      </c>
      <c r="D70" t="str">
        <f>VLOOKUP(C70,signos1!$A$1:$B$12,2,FALSE)</f>
        <v>libra</v>
      </c>
      <c r="E70" s="2" t="str">
        <f>"  "&amp;A70&amp;"="&amp;VLOOKUP(D70&amp;B70,es!$A$3:$B$154,2,FALSE)</f>
        <v xml:space="preserve">  virtudes_es= Diplomático, encantador y sociable. Los libra son idealistas, pacíficos, optimistas y románticos. Tienen un carácter afable y equilibrado. </v>
      </c>
      <c r="F70" s="2" t="e">
        <f>"  "&amp;#REF!&amp;"="&amp;VLOOKUP(#REF!&amp;$B70,es!$A$3:$B$154,2,FALSE)</f>
        <v>#REF!</v>
      </c>
    </row>
    <row r="71" spans="1:6" x14ac:dyDescent="0.2">
      <c r="A71" t="s">
        <v>295</v>
      </c>
      <c r="B71" t="s">
        <v>298</v>
      </c>
      <c r="C71">
        <v>6</v>
      </c>
      <c r="D71" t="str">
        <f>VLOOKUP(C71,signos1!$A$1:$B$12,2,FALSE)</f>
        <v>libra</v>
      </c>
      <c r="E71" s="2" t="str">
        <f>"  "&amp;A71&amp;"="&amp;VLOOKUP(D71&amp;B71,es!$A$3:$B$154,2,FALSE)</f>
        <v xml:space="preserve">  defectos_es=Son indecisos y fácilmente influidos por terceros. Pueden cambiar de opinión fácilmente y ser demasiado complacientes.</v>
      </c>
      <c r="F71" s="2" t="e">
        <f>"  "&amp;#REF!&amp;"="&amp;VLOOKUP(#REF!&amp;$B71,es!$A$3:$B$154,2,FALSE)</f>
        <v>#REF!</v>
      </c>
    </row>
    <row r="72" spans="1:6" x14ac:dyDescent="0.2">
      <c r="F72" s="2"/>
    </row>
    <row r="73" spans="1:6" x14ac:dyDescent="0.2">
      <c r="A73" t="s">
        <v>300</v>
      </c>
      <c r="B73" t="s">
        <v>296</v>
      </c>
      <c r="C73">
        <v>6</v>
      </c>
      <c r="D73" t="str">
        <f>VLOOKUP(C73,signos1!$A$1:$B$12,2,FALSE)</f>
        <v>libra</v>
      </c>
      <c r="E73" s="1" t="str">
        <f>"  "&amp;A73&amp;"="&amp;VLOOKUP(D73&amp;B73,en!$A$1:$B$152,2,FALSE)</f>
        <v xml:space="preserve">  elemento_en=Air</v>
      </c>
      <c r="F73" s="1" t="e">
        <f>"  "&amp;#REF!&amp;"="&amp;VLOOKUP(#REF!&amp;$B73,en!$A$1:$B$152,2,FALSE)</f>
        <v>#REF!</v>
      </c>
    </row>
    <row r="74" spans="1:6" x14ac:dyDescent="0.2">
      <c r="A74" t="s">
        <v>301</v>
      </c>
      <c r="B74" t="s">
        <v>299</v>
      </c>
      <c r="C74">
        <v>6</v>
      </c>
      <c r="D74" t="str">
        <f>VLOOKUP(C74,signos1!$A$1:$B$12,2,FALSE)</f>
        <v>libra</v>
      </c>
      <c r="E74" s="1" t="str">
        <f>"  "&amp;A74&amp;"="&amp;VLOOKUP(D74&amp;B74,en!$A$1:$B$152,2,FALSE)</f>
        <v xml:space="preserve">  descripcion_en=Libra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v>
      </c>
      <c r="F74" s="1" t="e">
        <f>"  "&amp;#REF!&amp;"="&amp;VLOOKUP(#REF!&amp;$B74,en!$A$1:$B$152,2,FALSE)</f>
        <v>#REF!</v>
      </c>
    </row>
    <row r="75" spans="1:6" x14ac:dyDescent="0.2">
      <c r="A75" t="s">
        <v>302</v>
      </c>
      <c r="B75" t="s">
        <v>297</v>
      </c>
      <c r="C75">
        <v>6</v>
      </c>
      <c r="D75" t="str">
        <f>VLOOKUP(C75,signos1!$A$1:$B$12,2,FALSE)</f>
        <v>libra</v>
      </c>
      <c r="E75" s="1" t="str">
        <f>"  "&amp;A75&amp;"="&amp;VLOOKUP(D75&amp;B75,en!$A$1:$B$152,2,FALSE)</f>
        <v xml:space="preserve">  virtudes_en= Diplomatic, charming and sociable. Libra are idealists, pacifists, optimists and romantics. They have a gentle and balanced character.</v>
      </c>
      <c r="F75" s="1" t="e">
        <f>"  "&amp;#REF!&amp;"="&amp;VLOOKUP(#REF!&amp;$B75,en!$A$1:$B$152,2,FALSE)</f>
        <v>#REF!</v>
      </c>
    </row>
    <row r="76" spans="1:6" x14ac:dyDescent="0.2">
      <c r="A76" t="s">
        <v>303</v>
      </c>
      <c r="B76" t="s">
        <v>298</v>
      </c>
      <c r="C76">
        <v>6</v>
      </c>
      <c r="D76" t="str">
        <f>VLOOKUP(C76,signos1!$A$1:$B$12,2,FALSE)</f>
        <v>libra</v>
      </c>
      <c r="E76" s="1" t="str">
        <f>"  "&amp;A76&amp;"="&amp;VLOOKUP(D76&amp;B76,en!$A$1:$B$152,2,FALSE)</f>
        <v xml:space="preserve">  defectos_en=They are undecided and easily influenced by third parties. They can change their opinion easily and be too complacent.</v>
      </c>
      <c r="F76" s="1" t="e">
        <f>"  "&amp;#REF!&amp;"="&amp;VLOOKUP(#REF!&amp;$B76,en!$A$1:$B$152,2,FALSE)</f>
        <v>#REF!</v>
      </c>
    </row>
    <row r="78" spans="1:6" x14ac:dyDescent="0.2">
      <c r="C78">
        <v>7</v>
      </c>
      <c r="D78" t="str">
        <f>VLOOKUP(C78,signos1!$A$1:$B$12,2,FALSE)</f>
        <v>escorpio</v>
      </c>
      <c r="E78" t="str">
        <f>"signos["&amp;C78&amp;"]"</f>
        <v>signos[7]</v>
      </c>
      <c r="F78" t="e">
        <f>"signos["&amp;#REF!&amp;"]"</f>
        <v>#REF!</v>
      </c>
    </row>
    <row r="79" spans="1:6" x14ac:dyDescent="0.2">
      <c r="A79" t="s">
        <v>292</v>
      </c>
      <c r="B79" t="s">
        <v>296</v>
      </c>
      <c r="C79">
        <v>7</v>
      </c>
      <c r="D79" t="str">
        <f>VLOOKUP(C79,signos1!$A$1:$B$12,2,FALSE)</f>
        <v>escorpio</v>
      </c>
      <c r="E79" s="2" t="str">
        <f>"  "&amp;A79&amp;"="&amp;VLOOKUP(D79&amp;B79,es!$A$3:$B$154,2,FALSE)</f>
        <v xml:space="preserve">  elemento_es=Agua</v>
      </c>
      <c r="F79" s="2" t="e">
        <f>"  "&amp;#REF!&amp;"="&amp;VLOOKUP(#REF!&amp;$B79,es!$A$3:$B$154,2,FALSE)</f>
        <v>#REF!</v>
      </c>
    </row>
    <row r="80" spans="1:6" x14ac:dyDescent="0.2">
      <c r="A80" t="s">
        <v>293</v>
      </c>
      <c r="B80" t="s">
        <v>299</v>
      </c>
      <c r="C80">
        <v>7</v>
      </c>
      <c r="D80" t="str">
        <f>VLOOKUP(C80,signos1!$A$1:$B$12,2,FALSE)</f>
        <v>escorpio</v>
      </c>
      <c r="E80" s="2" t="str">
        <f>"  "&amp;A80&amp;"="&amp;VLOOKUP(D80&amp;B80,es!$A$3:$B$154,2,FALSE)</f>
        <v xml:space="preserve">  descripcion_es=Escorpio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v>
      </c>
      <c r="F80" s="2" t="e">
        <f>"  "&amp;#REF!&amp;"="&amp;VLOOKUP(#REF!&amp;$B80,es!$A$3:$B$154,2,FALSE)</f>
        <v>#REF!</v>
      </c>
    </row>
    <row r="81" spans="1:6" x14ac:dyDescent="0.2">
      <c r="A81" t="s">
        <v>294</v>
      </c>
      <c r="B81" t="s">
        <v>297</v>
      </c>
      <c r="C81">
        <v>7</v>
      </c>
      <c r="D81" t="str">
        <f>VLOOKUP(C81,signos1!$A$1:$B$12,2,FALSE)</f>
        <v>escorpio</v>
      </c>
      <c r="E81" s="2" t="str">
        <f>"  "&amp;A81&amp;"="&amp;VLOOKUP(D81&amp;B81,es!$A$3:$B$154,2,FALSE)</f>
        <v xml:space="preserve">  virtudes_es=Emocional, decidido, poderoso y apasionado. El Escorpio es un signo con mucho magnetismo. A escorpio le gusta la verdad, el trabajo cuando tiene sentido, involucrarse en causas y convencer a los demás. </v>
      </c>
      <c r="F81" s="2" t="e">
        <f>"  "&amp;#REF!&amp;"="&amp;VLOOKUP(#REF!&amp;$B81,es!$A$3:$B$154,2,FALSE)</f>
        <v>#REF!</v>
      </c>
    </row>
    <row r="82" spans="1:6" x14ac:dyDescent="0.2">
      <c r="A82" t="s">
        <v>295</v>
      </c>
      <c r="B82" t="s">
        <v>298</v>
      </c>
      <c r="C82">
        <v>7</v>
      </c>
      <c r="D82" t="str">
        <f>VLOOKUP(C82,signos1!$A$1:$B$12,2,FALSE)</f>
        <v>escorpio</v>
      </c>
      <c r="E82" s="2" t="str">
        <f>"  "&amp;A82&amp;"="&amp;VLOOKUP(D82&amp;B82,es!$A$3:$B$154,2,FALSE)</f>
        <v xml:space="preserve">  defectos_es=Celoso, compulsivo y obsesivo. Los escorpio pueden ser resentidos y tercos. A escorpio no le gusta lo superficial, relaciones sin sentido. No acepta con buen agrado los halagos fáciles y tampoco soporta que la gente le tome el pelo.</v>
      </c>
      <c r="F82" s="2" t="e">
        <f>"  "&amp;#REF!&amp;"="&amp;VLOOKUP(#REF!&amp;$B82,es!$A$3:$B$154,2,FALSE)</f>
        <v>#REF!</v>
      </c>
    </row>
    <row r="83" spans="1:6" x14ac:dyDescent="0.2">
      <c r="F83" s="2"/>
    </row>
    <row r="84" spans="1:6" x14ac:dyDescent="0.2">
      <c r="A84" t="s">
        <v>300</v>
      </c>
      <c r="B84" t="s">
        <v>296</v>
      </c>
      <c r="C84">
        <v>7</v>
      </c>
      <c r="D84" t="str">
        <f>VLOOKUP(C84,signos1!$A$1:$B$12,2,FALSE)</f>
        <v>escorpio</v>
      </c>
      <c r="E84" s="1" t="str">
        <f>"  "&amp;A84&amp;"="&amp;VLOOKUP(D84&amp;B84,en!$A$1:$B$152,2,FALSE)</f>
        <v xml:space="preserve">  elemento_en=Water</v>
      </c>
      <c r="F84" s="1" t="e">
        <f>"  "&amp;#REF!&amp;"="&amp;VLOOKUP(#REF!&amp;$B84,en!$A$1:$B$152,2,FALSE)</f>
        <v>#REF!</v>
      </c>
    </row>
    <row r="85" spans="1:6" x14ac:dyDescent="0.2">
      <c r="A85" t="s">
        <v>301</v>
      </c>
      <c r="B85" t="s">
        <v>299</v>
      </c>
      <c r="C85">
        <v>7</v>
      </c>
      <c r="D85" t="str">
        <f>VLOOKUP(C85,signos1!$A$1:$B$12,2,FALSE)</f>
        <v>escorpio</v>
      </c>
      <c r="E85" s="1" t="str">
        <f>"  "&amp;A85&amp;"="&amp;VLOOKUP(D85&amp;B85,en!$A$1:$B$152,2,FALSE)</f>
        <v xml:space="preserve">  descripcion_en=Scorpio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v>
      </c>
      <c r="F85" s="1" t="e">
        <f>"  "&amp;#REF!&amp;"="&amp;VLOOKUP(#REF!&amp;$B85,en!$A$1:$B$152,2,FALSE)</f>
        <v>#REF!</v>
      </c>
    </row>
    <row r="86" spans="1:6" x14ac:dyDescent="0.2">
      <c r="A86" t="s">
        <v>302</v>
      </c>
      <c r="B86" t="s">
        <v>297</v>
      </c>
      <c r="C86">
        <v>7</v>
      </c>
      <c r="D86" t="str">
        <f>VLOOKUP(C86,signos1!$A$1:$B$12,2,FALSE)</f>
        <v>escorpio</v>
      </c>
      <c r="E86" s="1" t="str">
        <f>"  "&amp;A86&amp;"="&amp;VLOOKUP(D86&amp;B86,en!$A$1:$B$152,2,FALSE)</f>
        <v xml:space="preserve">  virtudes_en=Emotional, determined, powerful and passionate. Scorpio is a sign with a lot of magnetism. Scorpio likes the truth, work when it makes sense, get involved in causes and convince others.</v>
      </c>
      <c r="F86" s="1" t="e">
        <f>"  "&amp;#REF!&amp;"="&amp;VLOOKUP(#REF!&amp;$B86,en!$A$1:$B$152,2,FALSE)</f>
        <v>#REF!</v>
      </c>
    </row>
    <row r="87" spans="1:6" x14ac:dyDescent="0.2">
      <c r="A87" t="s">
        <v>303</v>
      </c>
      <c r="B87" t="s">
        <v>298</v>
      </c>
      <c r="C87">
        <v>7</v>
      </c>
      <c r="D87" t="str">
        <f>VLOOKUP(C87,signos1!$A$1:$B$12,2,FALSE)</f>
        <v>escorpio</v>
      </c>
      <c r="E87" s="1" t="str">
        <f>"  "&amp;A87&amp;"="&amp;VLOOKUP(D87&amp;B87,en!$A$1:$B$152,2,FALSE)</f>
        <v xml:space="preserve">  defectos_en=Jealous, compulsive and obsessive. The scorpions can be resentful and stubborn. A Scorpio does not like the superficial, meaningless relationships. He does not accept easy compliments and does not support people teasing him.</v>
      </c>
      <c r="F87" s="1" t="e">
        <f>"  "&amp;#REF!&amp;"="&amp;VLOOKUP(#REF!&amp;$B87,en!$A$1:$B$152,2,FALSE)</f>
        <v>#REF!</v>
      </c>
    </row>
    <row r="89" spans="1:6" x14ac:dyDescent="0.2">
      <c r="C89">
        <v>8</v>
      </c>
      <c r="D89" t="str">
        <f>VLOOKUP(C89,signos1!$A$1:$B$12,2,FALSE)</f>
        <v>sagitario</v>
      </c>
      <c r="E89" t="str">
        <f>"signos["&amp;C89&amp;"]"</f>
        <v>signos[8]</v>
      </c>
      <c r="F89" t="e">
        <f>"signos["&amp;#REF!&amp;"]"</f>
        <v>#REF!</v>
      </c>
    </row>
    <row r="90" spans="1:6" x14ac:dyDescent="0.2">
      <c r="A90" t="s">
        <v>292</v>
      </c>
      <c r="B90" t="s">
        <v>296</v>
      </c>
      <c r="C90">
        <v>8</v>
      </c>
      <c r="D90" t="str">
        <f>VLOOKUP(C90,signos1!$A$1:$B$12,2,FALSE)</f>
        <v>sagitario</v>
      </c>
      <c r="E90" s="2" t="str">
        <f>"  "&amp;A90&amp;"="&amp;VLOOKUP(D90&amp;B90,es!$A$3:$B$154,2,FALSE)</f>
        <v xml:space="preserve">  elemento_es=Fuego</v>
      </c>
      <c r="F90" s="2" t="e">
        <f>"  "&amp;#REF!&amp;"="&amp;VLOOKUP(#REF!&amp;$B90,es!$A$3:$B$154,2,FALSE)</f>
        <v>#REF!</v>
      </c>
    </row>
    <row r="91" spans="1:6" x14ac:dyDescent="0.2">
      <c r="A91" t="s">
        <v>293</v>
      </c>
      <c r="B91" t="s">
        <v>299</v>
      </c>
      <c r="C91">
        <v>8</v>
      </c>
      <c r="D91" t="str">
        <f>VLOOKUP(C91,signos1!$A$1:$B$12,2,FALSE)</f>
        <v>sagitario</v>
      </c>
      <c r="E91" s="2" t="str">
        <f>"  "&amp;A91&amp;"="&amp;VLOOKUP(D91&amp;B91,es!$A$3:$B$154,2,FALSE)</f>
        <v xml:space="preserve">  descripcion_es=Sagitario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v>
      </c>
      <c r="F91" s="2" t="e">
        <f>"  "&amp;#REF!&amp;"="&amp;VLOOKUP(#REF!&amp;$B91,es!$A$3:$B$154,2,FALSE)</f>
        <v>#REF!</v>
      </c>
    </row>
    <row r="92" spans="1:6" x14ac:dyDescent="0.2">
      <c r="A92" t="s">
        <v>294</v>
      </c>
      <c r="B92" t="s">
        <v>297</v>
      </c>
      <c r="C92">
        <v>8</v>
      </c>
      <c r="D92" t="str">
        <f>VLOOKUP(C92,signos1!$A$1:$B$12,2,FALSE)</f>
        <v>sagitario</v>
      </c>
      <c r="E92" s="2" t="str">
        <f>"  "&amp;A92&amp;"="&amp;VLOOKUP(D92&amp;B92,es!$A$3:$B$154,2,FALSE)</f>
        <v xml:space="preserve">  virtudes_es=Intelectual, honesto, sincero y simpático. A los sagitario les caracteriza el optimismo, su modestia y su buen humor.A saitario le gusta la libertad, viajar, la aventura y la capacidad de comprender.</v>
      </c>
      <c r="F92" s="2" t="e">
        <f>"  "&amp;#REF!&amp;"="&amp;VLOOKUP(#REF!&amp;$B92,es!$A$3:$B$154,2,FALSE)</f>
        <v>#REF!</v>
      </c>
    </row>
    <row r="93" spans="1:6" x14ac:dyDescent="0.2">
      <c r="A93" t="s">
        <v>295</v>
      </c>
      <c r="B93" t="s">
        <v>298</v>
      </c>
      <c r="C93">
        <v>8</v>
      </c>
      <c r="D93" t="str">
        <f>VLOOKUP(C93,signos1!$A$1:$B$12,2,FALSE)</f>
        <v>sagitario</v>
      </c>
      <c r="E93" s="2" t="str">
        <f>"  "&amp;A93&amp;"="&amp;VLOOKUP(D93&amp;B93,es!$A$3:$B$154,2,FALSE)</f>
        <v xml:space="preserve">  defectos_es=Son tan optimistas a veces que llegan a ser irresponsables. Superficial, descuidado e inquieto. A sagitario no le gusta sentirse atado a una situación, tener que preocuparse por los detalles.</v>
      </c>
      <c r="F93" s="2" t="e">
        <f>"  "&amp;#REF!&amp;"="&amp;VLOOKUP(#REF!&amp;$B93,es!$A$3:$B$154,2,FALSE)</f>
        <v>#REF!</v>
      </c>
    </row>
    <row r="94" spans="1:6" x14ac:dyDescent="0.2">
      <c r="F94" s="2"/>
    </row>
    <row r="95" spans="1:6" x14ac:dyDescent="0.2">
      <c r="A95" t="s">
        <v>300</v>
      </c>
      <c r="B95" t="s">
        <v>296</v>
      </c>
      <c r="C95">
        <v>8</v>
      </c>
      <c r="D95" t="str">
        <f>VLOOKUP(C95,signos1!$A$1:$B$12,2,FALSE)</f>
        <v>sagitario</v>
      </c>
      <c r="E95" s="1" t="str">
        <f>"  "&amp;A95&amp;"="&amp;VLOOKUP(D95&amp;B95,en!$A$1:$B$152,2,FALSE)</f>
        <v xml:space="preserve">  elemento_en=Fire</v>
      </c>
      <c r="F95" s="1" t="e">
        <f>"  "&amp;#REF!&amp;"="&amp;VLOOKUP(#REF!&amp;$B95,en!$A$1:$B$152,2,FALSE)</f>
        <v>#REF!</v>
      </c>
    </row>
    <row r="96" spans="1:6" x14ac:dyDescent="0.2">
      <c r="A96" t="s">
        <v>301</v>
      </c>
      <c r="B96" t="s">
        <v>299</v>
      </c>
      <c r="C96">
        <v>8</v>
      </c>
      <c r="D96" t="str">
        <f>VLOOKUP(C96,signos1!$A$1:$B$12,2,FALSE)</f>
        <v>sagitario</v>
      </c>
      <c r="E96" s="1" t="str">
        <f>"  "&amp;A96&amp;"="&amp;VLOOKUP(D96&amp;B96,en!$A$1:$B$152,2,FALSE)</f>
        <v xml:space="preserve">  descripcion_en=Sagittarius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v>
      </c>
      <c r="F96" s="1" t="e">
        <f>"  "&amp;#REF!&amp;"="&amp;VLOOKUP(#REF!&amp;$B96,en!$A$1:$B$152,2,FALSE)</f>
        <v>#REF!</v>
      </c>
    </row>
    <row r="97" spans="1:6" x14ac:dyDescent="0.2">
      <c r="A97" t="s">
        <v>302</v>
      </c>
      <c r="B97" t="s">
        <v>297</v>
      </c>
      <c r="C97">
        <v>8</v>
      </c>
      <c r="D97" t="str">
        <f>VLOOKUP(C97,signos1!$A$1:$B$12,2,FALSE)</f>
        <v>sagitario</v>
      </c>
      <c r="E97" s="1" t="str">
        <f>"  "&amp;A97&amp;"="&amp;VLOOKUP(D97&amp;B97,en!$A$1:$B$152,2,FALSE)</f>
        <v xml:space="preserve">  virtudes_en=Intellectual, honest, sincere and friendly. Sagittarians are characterized by optimism, modesty and good humor. Saita likes freedom, travel, adventure and the ability to understand.</v>
      </c>
      <c r="F97" s="1" t="e">
        <f>"  "&amp;#REF!&amp;"="&amp;VLOOKUP(#REF!&amp;$B97,en!$A$1:$B$152,2,FALSE)</f>
        <v>#REF!</v>
      </c>
    </row>
    <row r="98" spans="1:6" x14ac:dyDescent="0.2">
      <c r="A98" t="s">
        <v>303</v>
      </c>
      <c r="B98" t="s">
        <v>298</v>
      </c>
      <c r="C98">
        <v>8</v>
      </c>
      <c r="D98" t="str">
        <f>VLOOKUP(C98,signos1!$A$1:$B$12,2,FALSE)</f>
        <v>sagitario</v>
      </c>
      <c r="E98" s="1" t="str">
        <f>"  "&amp;A98&amp;"="&amp;VLOOKUP(D98&amp;B98,en!$A$1:$B$152,2,FALSE)</f>
        <v xml:space="preserve">  defectos_en=They are so optimistic at times that they become irresponsible. Superficial, careless and restless. Sagittarius does not like being tied to a situation, having to worry about the details.</v>
      </c>
      <c r="F98" s="1" t="e">
        <f>"  "&amp;#REF!&amp;"="&amp;VLOOKUP(#REF!&amp;$B98,en!$A$1:$B$152,2,FALSE)</f>
        <v>#REF!</v>
      </c>
    </row>
    <row r="100" spans="1:6" x14ac:dyDescent="0.2">
      <c r="C100">
        <v>9</v>
      </c>
      <c r="D100" t="str">
        <f>VLOOKUP(C100,signos1!$A$1:$B$12,2,FALSE)</f>
        <v>capricornio</v>
      </c>
      <c r="E100" t="str">
        <f>"signos["&amp;C100&amp;"]"</f>
        <v>signos[9]</v>
      </c>
      <c r="F100" t="e">
        <f>"signos["&amp;#REF!&amp;"]"</f>
        <v>#REF!</v>
      </c>
    </row>
    <row r="101" spans="1:6" x14ac:dyDescent="0.2">
      <c r="A101" t="s">
        <v>292</v>
      </c>
      <c r="B101" t="s">
        <v>296</v>
      </c>
      <c r="C101">
        <v>9</v>
      </c>
      <c r="D101" t="str">
        <f>VLOOKUP(C101,signos1!$A$1:$B$12,2,FALSE)</f>
        <v>capricornio</v>
      </c>
      <c r="E101" s="2" t="str">
        <f>"  "&amp;A101&amp;"="&amp;VLOOKUP(D101&amp;B101,es!$A$3:$B$154,2,FALSE)</f>
        <v xml:space="preserve">  elemento_es=Tierra</v>
      </c>
      <c r="F101" s="2" t="e">
        <f>"  "&amp;#REF!&amp;"="&amp;VLOOKUP(#REF!&amp;$B101,es!$A$3:$B$154,2,FALSE)</f>
        <v>#REF!</v>
      </c>
    </row>
    <row r="102" spans="1:6" x14ac:dyDescent="0.2">
      <c r="A102" t="s">
        <v>293</v>
      </c>
      <c r="B102" t="s">
        <v>299</v>
      </c>
      <c r="C102">
        <v>9</v>
      </c>
      <c r="D102" t="str">
        <f>VLOOKUP(C102,signos1!$A$1:$B$12,2,FALSE)</f>
        <v>capricornio</v>
      </c>
      <c r="E102" s="2" t="str">
        <f>"  "&amp;A102&amp;"="&amp;VLOOKUP(D102&amp;B102,es!$A$3:$B$154,2,FALSE)</f>
        <v xml:space="preserve">  descripcion_es=Capricornio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v>
      </c>
      <c r="F102" s="2" t="e">
        <f>"  "&amp;#REF!&amp;"="&amp;VLOOKUP(#REF!&amp;$B102,es!$A$3:$B$154,2,FALSE)</f>
        <v>#REF!</v>
      </c>
    </row>
    <row r="103" spans="1:6" x14ac:dyDescent="0.2">
      <c r="A103" t="s">
        <v>294</v>
      </c>
      <c r="B103" t="s">
        <v>297</v>
      </c>
      <c r="C103">
        <v>9</v>
      </c>
      <c r="D103" t="str">
        <f>VLOOKUP(C103,signos1!$A$1:$B$12,2,FALSE)</f>
        <v>capricornio</v>
      </c>
      <c r="E103" s="2" t="str">
        <f>"  "&amp;A103&amp;"="&amp;VLOOKUP(D103&amp;B103,es!$A$3:$B$154,2,FALSE)</f>
        <v xml:space="preserve">  virtudes_es=Los capricornio son ambiciosos, disciplinados, prácticos, prudentes, y paciencientes. Tienen un buen sentido de humor y son reservados. A capricornio le gusta la fiabilidad, el profesionalismo, una base sólida, tener un objetivo, el liderazgo. </v>
      </c>
      <c r="F103" s="2" t="e">
        <f>"  "&amp;#REF!&amp;"="&amp;VLOOKUP(#REF!&amp;$B103,es!$A$3:$B$154,2,FALSE)</f>
        <v>#REF!</v>
      </c>
    </row>
    <row r="104" spans="1:6" x14ac:dyDescent="0.2">
      <c r="A104" t="s">
        <v>295</v>
      </c>
      <c r="B104" t="s">
        <v>298</v>
      </c>
      <c r="C104">
        <v>9</v>
      </c>
      <c r="D104" t="str">
        <f>VLOOKUP(C104,signos1!$A$1:$B$12,2,FALSE)</f>
        <v>capricornio</v>
      </c>
      <c r="E104" s="2" t="str">
        <f>"  "&amp;A104&amp;"="&amp;VLOOKUP(D104&amp;B104,es!$A$3:$B$154,2,FALSE)</f>
        <v xml:space="preserve">  defectos_es=Capricornio tiende a ser pesimista y, ante las situaciones difíciles, hasta fatalista. A veces le cuesta ser generoso con los demás y le cuesta hacer favores de forma altruista. A capricornio no le gustan los planes poco prácticos, fantasear, lo ridículo, ni las personas frívolas.</v>
      </c>
      <c r="F104" s="2" t="e">
        <f>"  "&amp;#REF!&amp;"="&amp;VLOOKUP(#REF!&amp;$B104,es!$A$3:$B$154,2,FALSE)</f>
        <v>#REF!</v>
      </c>
    </row>
    <row r="105" spans="1:6" x14ac:dyDescent="0.2">
      <c r="F105" s="2"/>
    </row>
    <row r="106" spans="1:6" x14ac:dyDescent="0.2">
      <c r="A106" t="s">
        <v>300</v>
      </c>
      <c r="B106" t="s">
        <v>296</v>
      </c>
      <c r="C106">
        <v>9</v>
      </c>
      <c r="D106" t="str">
        <f>VLOOKUP(C106,signos1!$A$1:$B$12,2,FALSE)</f>
        <v>capricornio</v>
      </c>
      <c r="E106" s="1" t="str">
        <f>"  "&amp;A106&amp;"="&amp;VLOOKUP(D106&amp;B106,en!$A$1:$B$152,2,FALSE)</f>
        <v xml:space="preserve">  elemento_en=Earth</v>
      </c>
      <c r="F106" s="1" t="e">
        <f>"  "&amp;#REF!&amp;"="&amp;VLOOKUP(#REF!&amp;$B106,en!$A$1:$B$152,2,FALSE)</f>
        <v>#REF!</v>
      </c>
    </row>
    <row r="107" spans="1:6" x14ac:dyDescent="0.2">
      <c r="A107" t="s">
        <v>301</v>
      </c>
      <c r="B107" t="s">
        <v>299</v>
      </c>
      <c r="C107">
        <v>9</v>
      </c>
      <c r="D107" t="str">
        <f>VLOOKUP(C107,signos1!$A$1:$B$12,2,FALSE)</f>
        <v>capricornio</v>
      </c>
      <c r="E107" s="1" t="str">
        <f>"  "&amp;A107&amp;"="&amp;VLOOKUP(D107&amp;B107,en!$A$1:$B$152,2,FALSE)</f>
        <v xml:space="preserve">  descripcion_en=Capricorn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v>
      </c>
      <c r="F107" s="1" t="e">
        <f>"  "&amp;#REF!&amp;"="&amp;VLOOKUP(#REF!&amp;$B107,en!$A$1:$B$152,2,FALSE)</f>
        <v>#REF!</v>
      </c>
    </row>
    <row r="108" spans="1:6" x14ac:dyDescent="0.2">
      <c r="A108" t="s">
        <v>302</v>
      </c>
      <c r="B108" t="s">
        <v>297</v>
      </c>
      <c r="C108">
        <v>9</v>
      </c>
      <c r="D108" t="str">
        <f>VLOOKUP(C108,signos1!$A$1:$B$12,2,FALSE)</f>
        <v>capricornio</v>
      </c>
      <c r="E108" s="1" t="str">
        <f>"  "&amp;A108&amp;"="&amp;VLOOKUP(D108&amp;B108,en!$A$1:$B$152,2,FALSE)</f>
        <v xml:space="preserve">  virtudes_en=Capricorn are ambitious, disciplined, practical, prudent, and patient. They have a good sense of humor and are reserved. A Capricorn likes reliability, professionalism, a solid foundation, having a goal, leadership.</v>
      </c>
      <c r="F108" s="1" t="e">
        <f>"  "&amp;#REF!&amp;"="&amp;VLOOKUP(#REF!&amp;$B108,en!$A$1:$B$152,2,FALSE)</f>
        <v>#REF!</v>
      </c>
    </row>
    <row r="109" spans="1:6" x14ac:dyDescent="0.2">
      <c r="A109" t="s">
        <v>303</v>
      </c>
      <c r="B109" t="s">
        <v>298</v>
      </c>
      <c r="C109">
        <v>9</v>
      </c>
      <c r="D109" t="str">
        <f>VLOOKUP(C109,signos1!$A$1:$B$12,2,FALSE)</f>
        <v>capricornio</v>
      </c>
      <c r="E109" s="1" t="str">
        <f>"  "&amp;A109&amp;"="&amp;VLOOKUP(D109&amp;B109,en!$A$1:$B$152,2,FALSE)</f>
        <v xml:space="preserve">  defectos_en=Capricorn tends to be pessimistic and, in difficult situations, even fatalistic. Sometimes it costs him to be generous with others and it costs him to do favors altruistically. A Capricorn does not like impractical plans, fantasize, ridiculous, or frivolous people.</v>
      </c>
      <c r="F109" s="1" t="e">
        <f>"  "&amp;#REF!&amp;"="&amp;VLOOKUP(#REF!&amp;$B109,en!$A$1:$B$152,2,FALSE)</f>
        <v>#REF!</v>
      </c>
    </row>
    <row r="111" spans="1:6" x14ac:dyDescent="0.2">
      <c r="C111">
        <v>10</v>
      </c>
      <c r="D111" t="str">
        <f>VLOOKUP(C111,signos1!$A$1:$B$12,2,FALSE)</f>
        <v>acuario</v>
      </c>
      <c r="E111" t="str">
        <f>"signos["&amp;C111&amp;"]"</f>
        <v>signos[10]</v>
      </c>
      <c r="F111" t="e">
        <f>"signos["&amp;#REF!&amp;"]"</f>
        <v>#REF!</v>
      </c>
    </row>
    <row r="112" spans="1:6" x14ac:dyDescent="0.2">
      <c r="A112" t="s">
        <v>292</v>
      </c>
      <c r="B112" t="s">
        <v>296</v>
      </c>
      <c r="C112">
        <v>10</v>
      </c>
      <c r="D112" t="str">
        <f>VLOOKUP(C112,signos1!$A$1:$B$12,2,FALSE)</f>
        <v>acuario</v>
      </c>
      <c r="E112" s="2" t="str">
        <f>"  "&amp;A112&amp;"="&amp;VLOOKUP(D112&amp;B112,es!$A$3:$B$154,2,FALSE)</f>
        <v xml:space="preserve">  elemento_es=Aire</v>
      </c>
      <c r="F112" s="2" t="e">
        <f>"  "&amp;#REF!&amp;"="&amp;VLOOKUP(#REF!&amp;$B112,es!$A$3:$B$154,2,FALSE)</f>
        <v>#REF!</v>
      </c>
    </row>
    <row r="113" spans="1:6" x14ac:dyDescent="0.2">
      <c r="A113" t="s">
        <v>293</v>
      </c>
      <c r="B113" t="s">
        <v>299</v>
      </c>
      <c r="C113">
        <v>10</v>
      </c>
      <c r="D113" t="str">
        <f>VLOOKUP(C113,signos1!$A$1:$B$12,2,FALSE)</f>
        <v>acuario</v>
      </c>
      <c r="E113" s="2" t="str">
        <f>"  "&amp;A113&amp;"="&amp;VLOOKUP(D113&amp;B113,es!$A$3:$B$154,2,FALSE)</f>
        <v xml:space="preserve">  descripcion_es=Los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v>
      </c>
      <c r="F113" s="2" t="e">
        <f>"  "&amp;#REF!&amp;"="&amp;VLOOKUP(#REF!&amp;$B113,es!$A$3:$B$154,2,FALSE)</f>
        <v>#REF!</v>
      </c>
    </row>
    <row r="114" spans="1:6" x14ac:dyDescent="0.2">
      <c r="A114" t="s">
        <v>294</v>
      </c>
      <c r="B114" t="s">
        <v>297</v>
      </c>
      <c r="C114">
        <v>10</v>
      </c>
      <c r="D114" t="str">
        <f>VLOOKUP(C114,signos1!$A$1:$B$12,2,FALSE)</f>
        <v>acuario</v>
      </c>
      <c r="E114" s="2" t="str">
        <f>"  "&amp;A114&amp;"="&amp;VLOOKUP(D114&amp;B114,es!$A$3:$B$154,2,FALSE)</f>
        <v xml:space="preserve">  virtudes_es=A los acuario les gusta luchar por causas buenas, soñar y planificar un futuro feliz, aprender del pasado, son buenos amigos y les gusta divertirse. Los acuario son simpáticos y humanitarios. Son honestos, leales, originales y brillantes. Un acuario es independiente e intelectual.</v>
      </c>
      <c r="F114" s="2" t="e">
        <f>"  "&amp;#REF!&amp;"="&amp;VLOOKUP(#REF!&amp;$B114,es!$A$3:$B$154,2,FALSE)</f>
        <v>#REF!</v>
      </c>
    </row>
    <row r="115" spans="1:6" x14ac:dyDescent="0.2">
      <c r="A115" t="s">
        <v>295</v>
      </c>
      <c r="B115" t="s">
        <v>298</v>
      </c>
      <c r="C115">
        <v>10</v>
      </c>
      <c r="D115" t="str">
        <f>VLOOKUP(C115,signos1!$A$1:$B$12,2,FALSE)</f>
        <v>acuario</v>
      </c>
      <c r="E115" s="2" t="str">
        <f>"  "&amp;A115&amp;"="&amp;VLOOKUP(D115&amp;B115,es!$A$3:$B$154,2,FALSE)</f>
        <v xml:space="preserve">  defectos_es=A un acuario no le gusta las promesas al aire, ni sentirse solo. Un acuario es impredecible y tiende a llevar la contraria. Es poco emocional y no comprende la complejidad emocional de algunas personas y tampoco la traición entre amigos.</v>
      </c>
      <c r="F115" s="2" t="e">
        <f>"  "&amp;#REF!&amp;"="&amp;VLOOKUP(#REF!&amp;$B115,es!$A$3:$B$154,2,FALSE)</f>
        <v>#REF!</v>
      </c>
    </row>
    <row r="116" spans="1:6" x14ac:dyDescent="0.2">
      <c r="F116" s="2"/>
    </row>
    <row r="117" spans="1:6" x14ac:dyDescent="0.2">
      <c r="A117" t="s">
        <v>300</v>
      </c>
      <c r="B117" t="s">
        <v>296</v>
      </c>
      <c r="C117">
        <v>10</v>
      </c>
      <c r="D117" t="str">
        <f>VLOOKUP(C117,signos1!$A$1:$B$12,2,FALSE)</f>
        <v>acuario</v>
      </c>
      <c r="E117" s="1" t="str">
        <f>"  "&amp;A117&amp;"="&amp;VLOOKUP(D117&amp;B117,en!$A$1:$B$152,2,FALSE)</f>
        <v xml:space="preserve">  elemento_en=Air</v>
      </c>
      <c r="F117" s="1" t="e">
        <f>"  "&amp;#REF!&amp;"="&amp;VLOOKUP(#REF!&amp;$B117,en!$A$1:$B$152,2,FALSE)</f>
        <v>#REF!</v>
      </c>
    </row>
    <row r="118" spans="1:6" x14ac:dyDescent="0.2">
      <c r="A118" t="s">
        <v>301</v>
      </c>
      <c r="B118" t="s">
        <v>299</v>
      </c>
      <c r="C118">
        <v>10</v>
      </c>
      <c r="D118" t="str">
        <f>VLOOKUP(C118,signos1!$A$1:$B$12,2,FALSE)</f>
        <v>acuario</v>
      </c>
      <c r="E118" s="1" t="str">
        <f>"  "&amp;A118&amp;"="&amp;VLOOKUP(D118&amp;B118,en!$A$1:$B$152,2,FALSE)</f>
        <v xml:space="preserve">  descripcion_en=Aquariums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v>
      </c>
      <c r="F118" s="1" t="e">
        <f>"  "&amp;#REF!&amp;"="&amp;VLOOKUP(#REF!&amp;$B118,en!$A$1:$B$152,2,FALSE)</f>
        <v>#REF!</v>
      </c>
    </row>
    <row r="119" spans="1:6" x14ac:dyDescent="0.2">
      <c r="A119" t="s">
        <v>302</v>
      </c>
      <c r="B119" t="s">
        <v>297</v>
      </c>
      <c r="C119">
        <v>10</v>
      </c>
      <c r="D119" t="str">
        <f>VLOOKUP(C119,signos1!$A$1:$B$12,2,FALSE)</f>
        <v>acuario</v>
      </c>
      <c r="E119" s="1" t="str">
        <f>"  "&amp;A119&amp;"="&amp;VLOOKUP(D119&amp;B119,en!$A$1:$B$152,2,FALSE)</f>
        <v xml:space="preserve">  virtudes_en=Aquarians like to fight for good causes, dream and plan a happy future, learn from the past, they are good friends and they like to have fun. The aquariums are nice and humane. They are honest, loyal, original and brilliant. An aquarium is independent and intellectual.</v>
      </c>
      <c r="F119" s="1" t="e">
        <f>"  "&amp;#REF!&amp;"="&amp;VLOOKUP(#REF!&amp;$B119,en!$A$1:$B$152,2,FALSE)</f>
        <v>#REF!</v>
      </c>
    </row>
    <row r="120" spans="1:6" x14ac:dyDescent="0.2">
      <c r="A120" t="s">
        <v>303</v>
      </c>
      <c r="B120" t="s">
        <v>298</v>
      </c>
      <c r="C120">
        <v>10</v>
      </c>
      <c r="D120" t="str">
        <f>VLOOKUP(C120,signos1!$A$1:$B$12,2,FALSE)</f>
        <v>acuario</v>
      </c>
      <c r="E120" s="1" t="str">
        <f>"  "&amp;A120&amp;"="&amp;VLOOKUP(D120&amp;B120,en!$A$1:$B$152,2,FALSE)</f>
        <v xml:space="preserve">  defectos_en=An aquarium does not like promises to the air, nor to feel alone. An aquarium is unpredictable and tends to be contrary. It is not emotional and does not understand the emotional complexity of some people and not the betrayal between friends.</v>
      </c>
      <c r="F120" s="1" t="e">
        <f>"  "&amp;#REF!&amp;"="&amp;VLOOKUP(#REF!&amp;$B120,en!$A$1:$B$152,2,FALSE)</f>
        <v>#REF!</v>
      </c>
    </row>
    <row r="122" spans="1:6" x14ac:dyDescent="0.2">
      <c r="C122">
        <v>11</v>
      </c>
      <c r="D122" t="str">
        <f>VLOOKUP(C122,signos1!$A$1:$B$12,2,FALSE)</f>
        <v>piscis</v>
      </c>
      <c r="E122" t="str">
        <f>"signos["&amp;C122&amp;"]"</f>
        <v>signos[11]</v>
      </c>
      <c r="F122" t="e">
        <f>"signos["&amp;#REF!&amp;"]"</f>
        <v>#REF!</v>
      </c>
    </row>
    <row r="123" spans="1:6" x14ac:dyDescent="0.2">
      <c r="A123" t="s">
        <v>292</v>
      </c>
      <c r="B123" t="s">
        <v>296</v>
      </c>
      <c r="C123">
        <v>11</v>
      </c>
      <c r="D123" t="str">
        <f>VLOOKUP(C123,signos1!$A$1:$B$12,2,FALSE)</f>
        <v>piscis</v>
      </c>
      <c r="E123" s="2" t="str">
        <f>"  "&amp;A123&amp;"="&amp;VLOOKUP(D123&amp;B123,es!$A$3:$B$154,2,FALSE)</f>
        <v xml:space="preserve">  elemento_es=Agua</v>
      </c>
      <c r="F123" s="2" t="e">
        <f>"  "&amp;#REF!&amp;"="&amp;VLOOKUP(#REF!&amp;$B123,es!$A$3:$B$154,2,FALSE)</f>
        <v>#REF!</v>
      </c>
    </row>
    <row r="124" spans="1:6" x14ac:dyDescent="0.2">
      <c r="A124" t="s">
        <v>293</v>
      </c>
      <c r="B124" t="s">
        <v>299</v>
      </c>
      <c r="C124">
        <v>11</v>
      </c>
      <c r="D124" t="str">
        <f>VLOOKUP(C124,signos1!$A$1:$B$12,2,FALSE)</f>
        <v>piscis</v>
      </c>
      <c r="E124" s="2" t="str">
        <f>"  "&amp;A124&amp;"="&amp;VLOOKUP(D124&amp;B124,es!$A$3:$B$154,2,FALSE)</f>
        <v xml:space="preserve">  descripcion_es=Los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v>
      </c>
      <c r="F124" s="2" t="e">
        <f>"  "&amp;#REF!&amp;"="&amp;VLOOKUP(#REF!&amp;$B124,es!$A$3:$B$154,2,FALSE)</f>
        <v>#REF!</v>
      </c>
    </row>
    <row r="125" spans="1:6" x14ac:dyDescent="0.2">
      <c r="A125" t="s">
        <v>294</v>
      </c>
      <c r="B125" t="s">
        <v>297</v>
      </c>
      <c r="C125">
        <v>11</v>
      </c>
      <c r="D125" t="str">
        <f>VLOOKUP(C125,signos1!$A$1:$B$12,2,FALSE)</f>
        <v>piscis</v>
      </c>
      <c r="E125" s="2" t="str">
        <f>"  "&amp;A125&amp;"="&amp;VLOOKUP(D125&amp;B125,es!$A$3:$B$154,2,FALSE)</f>
        <v xml:space="preserve">  virtudes_es=Imaginativo y sensible. Es amable y tiene compasión hacia los demás. Es intuitivo y piensa en los demás. A piscis le gusta estar solo para soñar. Le gusta el misterio y el ridículo. Le gusta perderse.</v>
      </c>
      <c r="F125" s="2" t="e">
        <f>"  "&amp;#REF!&amp;"="&amp;VLOOKUP(#REF!&amp;$B125,es!$A$3:$B$154,2,FALSE)</f>
        <v>#REF!</v>
      </c>
    </row>
    <row r="126" spans="1:6" x14ac:dyDescent="0.2">
      <c r="A126" t="s">
        <v>295</v>
      </c>
      <c r="B126" t="s">
        <v>298</v>
      </c>
      <c r="C126">
        <v>11</v>
      </c>
      <c r="D126" t="str">
        <f>VLOOKUP(C126,signos1!$A$1:$B$12,2,FALSE)</f>
        <v>piscis</v>
      </c>
      <c r="E126" s="2" t="str">
        <f>"  "&amp;A126&amp;"="&amp;VLOOKUP(D126&amp;B126,es!$A$3:$B$154,2,FALSE)</f>
        <v xml:space="preserve">  defectos_es=No asume la realidad. Es idealista, mantiene secretos y tiene una voluntad algo débil. Se deja llevar por los demás. A piscis no le gusta lo obvio, tampoco les gusta ser criticados ni las personas pedantes o creídas.</v>
      </c>
      <c r="F126" s="2" t="e">
        <f>"  "&amp;#REF!&amp;"="&amp;VLOOKUP(#REF!&amp;$B126,es!$A$3:$B$154,2,FALSE)</f>
        <v>#REF!</v>
      </c>
    </row>
    <row r="127" spans="1:6" x14ac:dyDescent="0.2">
      <c r="F127" s="2"/>
    </row>
    <row r="128" spans="1:6" x14ac:dyDescent="0.2">
      <c r="A128" t="s">
        <v>300</v>
      </c>
      <c r="B128" t="s">
        <v>296</v>
      </c>
      <c r="C128">
        <v>11</v>
      </c>
      <c r="D128" t="str">
        <f>VLOOKUP(C128,signos1!$A$1:$B$12,2,FALSE)</f>
        <v>piscis</v>
      </c>
      <c r="E128" s="1" t="str">
        <f>"  "&amp;A128&amp;"="&amp;VLOOKUP(D128&amp;B128,en!$A$1:$B$152,2,FALSE)</f>
        <v xml:space="preserve">  elemento_en=Water</v>
      </c>
      <c r="F128" s="1" t="e">
        <f>"  "&amp;#REF!&amp;"="&amp;VLOOKUP(#REF!&amp;$B128,en!$A$1:$B$152,2,FALSE)</f>
        <v>#REF!</v>
      </c>
    </row>
    <row r="129" spans="1:6" x14ac:dyDescent="0.2">
      <c r="A129" t="s">
        <v>301</v>
      </c>
      <c r="B129" t="s">
        <v>299</v>
      </c>
      <c r="C129">
        <v>11</v>
      </c>
      <c r="D129" t="str">
        <f>VLOOKUP(C129,signos1!$A$1:$B$12,2,FALSE)</f>
        <v>piscis</v>
      </c>
      <c r="E129" s="1" t="str">
        <f>"  "&amp;A129&amp;"="&amp;VLOOKUP(D129&amp;B129,en!$A$1:$B$152,2,FALSE)</f>
        <v xml:space="preserve">  descripcion_en=Pisces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v>
      </c>
      <c r="F129" s="1" t="e">
        <f>"  "&amp;#REF!&amp;"="&amp;VLOOKUP(#REF!&amp;$B129,en!$A$1:$B$152,2,FALSE)</f>
        <v>#REF!</v>
      </c>
    </row>
    <row r="130" spans="1:6" x14ac:dyDescent="0.2">
      <c r="A130" t="s">
        <v>302</v>
      </c>
      <c r="B130" t="s">
        <v>297</v>
      </c>
      <c r="C130">
        <v>11</v>
      </c>
      <c r="D130" t="str">
        <f>VLOOKUP(C130,signos1!$A$1:$B$12,2,FALSE)</f>
        <v>piscis</v>
      </c>
      <c r="E130" s="1" t="str">
        <f>"  "&amp;A130&amp;"="&amp;VLOOKUP(D130&amp;B130,en!$A$1:$B$152,2,FALSE)</f>
        <v xml:space="preserve">  virtudes_en=Imaginative and sensitive. He is friendly and has compassion for others. It\'s intuitive and think of others. Pisces likes to be alone to dream. He likes the mystery and the absurd. He likes to get lost.</v>
      </c>
      <c r="F130" s="1" t="e">
        <f>"  "&amp;#REF!&amp;"="&amp;VLOOKUP(#REF!&amp;$B130,en!$A$1:$B$152,2,FALSE)</f>
        <v>#REF!</v>
      </c>
    </row>
    <row r="131" spans="1:6" x14ac:dyDescent="0.2">
      <c r="A131" t="s">
        <v>303</v>
      </c>
      <c r="B131" t="s">
        <v>298</v>
      </c>
      <c r="C131">
        <v>11</v>
      </c>
      <c r="D131" t="str">
        <f>VLOOKUP(C131,signos1!$A$1:$B$12,2,FALSE)</f>
        <v>piscis</v>
      </c>
      <c r="E131" s="1" t="str">
        <f>"  "&amp;A131&amp;"="&amp;VLOOKUP(D131&amp;B131,en!$A$1:$B$152,2,FALSE)</f>
        <v xml:space="preserve">  defectos_en=It does not assume reality. It is idealistic, keeps secrets and has a somewhat weak will. It is carried away by others. Pisces does not like the obvious, nor do they like to be criticized, nor do people like to be pedantic or believe.</v>
      </c>
      <c r="F131" s="1" t="e">
        <f>"  "&amp;#REF!&amp;"="&amp;VLOOKUP(#REF!&amp;$B131,en!$A$1:$B$152,2,FALSE)</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topLeftCell="A38" workbookViewId="0">
      <selection activeCell="G1" sqref="G1:G78"/>
    </sheetView>
  </sheetViews>
  <sheetFormatPr baseColWidth="10" defaultRowHeight="16" x14ac:dyDescent="0.2"/>
  <cols>
    <col min="6" max="7" width="24.83203125" bestFit="1" customWidth="1"/>
  </cols>
  <sheetData>
    <row r="1" spans="1:7" x14ac:dyDescent="0.2">
      <c r="A1" s="3" t="s">
        <v>1</v>
      </c>
      <c r="B1" s="3" t="s">
        <v>1</v>
      </c>
      <c r="C1" s="3">
        <f>VLOOKUP(A1,signos1!$B$1:$E$12,4,FALSE)</f>
        <v>1</v>
      </c>
      <c r="D1" s="3">
        <f>VLOOKUP(B1,signos1!$B$1:$E$12,4,FALSE)</f>
        <v>1</v>
      </c>
      <c r="E1">
        <v>100</v>
      </c>
      <c r="F1" t="str">
        <f>C1&amp;"_"&amp;D1&amp;"="&amp;E1&amp;"%"</f>
        <v>1_1=100%</v>
      </c>
      <c r="G1" t="str">
        <f>D1&amp;"_"&amp;C1&amp;"="&amp;E1&amp;"%"</f>
        <v>1_1=100%</v>
      </c>
    </row>
    <row r="2" spans="1:7" x14ac:dyDescent="0.2">
      <c r="A2" s="3" t="s">
        <v>1</v>
      </c>
      <c r="B2" s="3" t="s">
        <v>2</v>
      </c>
      <c r="C2" s="3">
        <f>VLOOKUP(A2,signos1!$B$1:$E$12,4,FALSE)</f>
        <v>1</v>
      </c>
      <c r="D2" s="3">
        <f>VLOOKUP(B2,signos1!$B$1:$E$12,4,FALSE)</f>
        <v>2</v>
      </c>
      <c r="E2">
        <v>47</v>
      </c>
      <c r="F2" t="str">
        <f t="shared" ref="F2:F65" si="0">C2&amp;"_"&amp;D2&amp;"="&amp;E2&amp;"%"</f>
        <v>1_2=47%</v>
      </c>
      <c r="G2" t="str">
        <f t="shared" ref="G2:G65" si="1">D2&amp;"_"&amp;C2&amp;"="&amp;E2&amp;"%"</f>
        <v>2_1=47%</v>
      </c>
    </row>
    <row r="3" spans="1:7" x14ac:dyDescent="0.2">
      <c r="A3" s="3" t="s">
        <v>1</v>
      </c>
      <c r="B3" s="3" t="s">
        <v>3</v>
      </c>
      <c r="C3" s="3">
        <f>VLOOKUP(A3,signos1!$B$1:$E$12,4,FALSE)</f>
        <v>1</v>
      </c>
      <c r="D3" s="3">
        <f>VLOOKUP(B3,signos1!$B$1:$E$12,4,FALSE)</f>
        <v>3</v>
      </c>
      <c r="E3">
        <v>82</v>
      </c>
      <c r="F3" t="str">
        <f t="shared" si="0"/>
        <v>1_3=82%</v>
      </c>
      <c r="G3" t="str">
        <f t="shared" si="1"/>
        <v>3_1=82%</v>
      </c>
    </row>
    <row r="4" spans="1:7" x14ac:dyDescent="0.2">
      <c r="A4" s="3" t="s">
        <v>1</v>
      </c>
      <c r="B4" s="3" t="s">
        <v>4</v>
      </c>
      <c r="C4" s="3">
        <f>VLOOKUP(A4,signos1!$B$1:$E$12,4,FALSE)</f>
        <v>1</v>
      </c>
      <c r="D4" s="3">
        <f>VLOOKUP(B4,signos1!$B$1:$E$12,4,FALSE)</f>
        <v>4</v>
      </c>
      <c r="E4">
        <v>51</v>
      </c>
      <c r="F4" t="str">
        <f t="shared" si="0"/>
        <v>1_4=51%</v>
      </c>
      <c r="G4" t="str">
        <f t="shared" si="1"/>
        <v>4_1=51%</v>
      </c>
    </row>
    <row r="5" spans="1:7" x14ac:dyDescent="0.2">
      <c r="A5" s="3" t="s">
        <v>1</v>
      </c>
      <c r="B5" s="3" t="s">
        <v>5</v>
      </c>
      <c r="C5" s="3">
        <f>VLOOKUP(A5,signos1!$B$1:$E$12,4,FALSE)</f>
        <v>1</v>
      </c>
      <c r="D5" s="3">
        <f>VLOOKUP(B5,signos1!$B$1:$E$12,4,FALSE)</f>
        <v>5</v>
      </c>
      <c r="E5">
        <v>63</v>
      </c>
      <c r="F5" t="str">
        <f t="shared" si="0"/>
        <v>1_5=63%</v>
      </c>
      <c r="G5" t="str">
        <f t="shared" si="1"/>
        <v>5_1=63%</v>
      </c>
    </row>
    <row r="6" spans="1:7" x14ac:dyDescent="0.2">
      <c r="A6" s="3" t="s">
        <v>1</v>
      </c>
      <c r="B6" s="3" t="s">
        <v>6</v>
      </c>
      <c r="C6" s="3">
        <f>VLOOKUP(A6,signos1!$B$1:$E$12,4,FALSE)</f>
        <v>1</v>
      </c>
      <c r="D6" s="3">
        <f>VLOOKUP(B6,signos1!$B$1:$E$12,4,FALSE)</f>
        <v>6</v>
      </c>
      <c r="E6">
        <v>28</v>
      </c>
      <c r="F6" t="str">
        <f t="shared" si="0"/>
        <v>1_6=28%</v>
      </c>
      <c r="G6" t="str">
        <f t="shared" si="1"/>
        <v>6_1=28%</v>
      </c>
    </row>
    <row r="7" spans="1:7" x14ac:dyDescent="0.2">
      <c r="A7" s="3" t="s">
        <v>1</v>
      </c>
      <c r="B7" s="3" t="s">
        <v>7</v>
      </c>
      <c r="C7" s="3">
        <f>VLOOKUP(A7,signos1!$B$1:$E$12,4,FALSE)</f>
        <v>1</v>
      </c>
      <c r="D7" s="3">
        <f>VLOOKUP(B7,signos1!$B$1:$E$12,4,FALSE)</f>
        <v>7</v>
      </c>
      <c r="E7">
        <v>68</v>
      </c>
      <c r="F7" t="str">
        <f t="shared" si="0"/>
        <v>1_7=68%</v>
      </c>
      <c r="G7" t="str">
        <f t="shared" si="1"/>
        <v>7_1=68%</v>
      </c>
    </row>
    <row r="8" spans="1:7" x14ac:dyDescent="0.2">
      <c r="A8" s="3" t="s">
        <v>1</v>
      </c>
      <c r="B8" s="3" t="s">
        <v>8</v>
      </c>
      <c r="C8" s="3">
        <f>VLOOKUP(A8,signos1!$B$1:$E$12,4,FALSE)</f>
        <v>1</v>
      </c>
      <c r="D8" s="3">
        <f>VLOOKUP(B8,signos1!$B$1:$E$12,4,FALSE)</f>
        <v>8</v>
      </c>
      <c r="E8">
        <v>18</v>
      </c>
      <c r="F8" t="str">
        <f t="shared" si="0"/>
        <v>1_8=18%</v>
      </c>
      <c r="G8" t="str">
        <f t="shared" si="1"/>
        <v>8_1=18%</v>
      </c>
    </row>
    <row r="9" spans="1:7" x14ac:dyDescent="0.2">
      <c r="A9" s="3" t="s">
        <v>1</v>
      </c>
      <c r="B9" s="3" t="s">
        <v>9</v>
      </c>
      <c r="C9" s="3">
        <f>VLOOKUP(A9,signos1!$B$1:$E$12,4,FALSE)</f>
        <v>1</v>
      </c>
      <c r="D9" s="3">
        <f>VLOOKUP(B9,signos1!$B$1:$E$12,4,FALSE)</f>
        <v>9</v>
      </c>
      <c r="E9">
        <v>86</v>
      </c>
      <c r="F9" t="str">
        <f t="shared" si="0"/>
        <v>1_9=86%</v>
      </c>
      <c r="G9" t="str">
        <f t="shared" si="1"/>
        <v>9_1=86%</v>
      </c>
    </row>
    <row r="10" spans="1:7" x14ac:dyDescent="0.2">
      <c r="A10" s="3" t="s">
        <v>1</v>
      </c>
      <c r="B10" s="3" t="s">
        <v>10</v>
      </c>
      <c r="C10" s="3">
        <f>VLOOKUP(A10,signos1!$B$1:$E$12,4,FALSE)</f>
        <v>1</v>
      </c>
      <c r="D10" s="3">
        <f>VLOOKUP(B10,signos1!$B$1:$E$12,4,FALSE)</f>
        <v>10</v>
      </c>
      <c r="E10">
        <v>51</v>
      </c>
      <c r="F10" t="str">
        <f t="shared" si="0"/>
        <v>1_10=51%</v>
      </c>
      <c r="G10" t="str">
        <f t="shared" si="1"/>
        <v>10_1=51%</v>
      </c>
    </row>
    <row r="11" spans="1:7" x14ac:dyDescent="0.2">
      <c r="A11" s="3" t="s">
        <v>1</v>
      </c>
      <c r="B11" s="3" t="s">
        <v>11</v>
      </c>
      <c r="C11" s="3">
        <f>VLOOKUP(A11,signos1!$B$1:$E$12,4,FALSE)</f>
        <v>1</v>
      </c>
      <c r="D11" s="3">
        <f>VLOOKUP(B11,signos1!$B$1:$E$12,4,FALSE)</f>
        <v>11</v>
      </c>
      <c r="E11">
        <v>35</v>
      </c>
      <c r="F11" t="str">
        <f t="shared" si="0"/>
        <v>1_11=35%</v>
      </c>
      <c r="G11" t="str">
        <f t="shared" si="1"/>
        <v>11_1=35%</v>
      </c>
    </row>
    <row r="12" spans="1:7" x14ac:dyDescent="0.2">
      <c r="A12" s="3" t="s">
        <v>1</v>
      </c>
      <c r="B12" s="3" t="s">
        <v>12</v>
      </c>
      <c r="C12" s="3">
        <f>VLOOKUP(A12,signos1!$B$1:$E$12,4,FALSE)</f>
        <v>1</v>
      </c>
      <c r="D12" s="3">
        <f>VLOOKUP(B12,signos1!$B$1:$E$12,4,FALSE)</f>
        <v>12</v>
      </c>
      <c r="E12">
        <v>47</v>
      </c>
      <c r="F12" t="str">
        <f t="shared" si="0"/>
        <v>1_12=47%</v>
      </c>
      <c r="G12" t="str">
        <f t="shared" si="1"/>
        <v>12_1=47%</v>
      </c>
    </row>
    <row r="13" spans="1:7" x14ac:dyDescent="0.2">
      <c r="A13" t="s">
        <v>2</v>
      </c>
      <c r="B13" s="3" t="s">
        <v>2</v>
      </c>
      <c r="C13" s="3">
        <f>VLOOKUP(A13,signos1!$B$1:$E$12,4,FALSE)</f>
        <v>2</v>
      </c>
      <c r="D13" s="3">
        <f>VLOOKUP(B13,signos1!$B$1:$E$12,4,FALSE)</f>
        <v>2</v>
      </c>
      <c r="E13">
        <v>47</v>
      </c>
      <c r="F13" t="str">
        <f t="shared" si="0"/>
        <v>2_2=47%</v>
      </c>
      <c r="G13" t="str">
        <f t="shared" si="1"/>
        <v>2_2=47%</v>
      </c>
    </row>
    <row r="14" spans="1:7" x14ac:dyDescent="0.2">
      <c r="A14" t="s">
        <v>2</v>
      </c>
      <c r="B14" s="3" t="s">
        <v>3</v>
      </c>
      <c r="C14" s="3">
        <f>VLOOKUP(A14,signos1!$B$1:$E$12,4,FALSE)</f>
        <v>2</v>
      </c>
      <c r="D14" s="3">
        <f>VLOOKUP(B14,signos1!$B$1:$E$12,4,FALSE)</f>
        <v>3</v>
      </c>
      <c r="E14">
        <v>28</v>
      </c>
      <c r="F14" t="str">
        <f t="shared" si="0"/>
        <v>2_3=28%</v>
      </c>
      <c r="G14" t="str">
        <f t="shared" si="1"/>
        <v>3_2=28%</v>
      </c>
    </row>
    <row r="15" spans="1:7" x14ac:dyDescent="0.2">
      <c r="A15" t="s">
        <v>2</v>
      </c>
      <c r="B15" s="3" t="s">
        <v>4</v>
      </c>
      <c r="C15" s="3">
        <f>VLOOKUP(A15,signos1!$B$1:$E$12,4,FALSE)</f>
        <v>2</v>
      </c>
      <c r="D15" s="3">
        <f>VLOOKUP(B15,signos1!$B$1:$E$12,4,FALSE)</f>
        <v>4</v>
      </c>
      <c r="E15">
        <v>91</v>
      </c>
      <c r="F15" t="str">
        <f t="shared" si="0"/>
        <v>2_4=91%</v>
      </c>
      <c r="G15" t="str">
        <f t="shared" si="1"/>
        <v>4_2=91%</v>
      </c>
    </row>
    <row r="16" spans="1:7" x14ac:dyDescent="0.2">
      <c r="A16" t="s">
        <v>2</v>
      </c>
      <c r="B16" s="3" t="s">
        <v>5</v>
      </c>
      <c r="C16" s="3">
        <f>VLOOKUP(A16,signos1!$B$1:$E$12,4,FALSE)</f>
        <v>2</v>
      </c>
      <c r="D16" s="3">
        <f>VLOOKUP(B16,signos1!$B$1:$E$12,4,FALSE)</f>
        <v>5</v>
      </c>
      <c r="E16">
        <v>87</v>
      </c>
      <c r="F16" t="str">
        <f t="shared" si="0"/>
        <v>2_5=87%</v>
      </c>
      <c r="G16" t="str">
        <f t="shared" si="1"/>
        <v>5_2=87%</v>
      </c>
    </row>
    <row r="17" spans="1:7" x14ac:dyDescent="0.2">
      <c r="A17" t="s">
        <v>2</v>
      </c>
      <c r="B17" s="3" t="s">
        <v>6</v>
      </c>
      <c r="C17" s="3">
        <f>VLOOKUP(A17,signos1!$B$1:$E$12,4,FALSE)</f>
        <v>2</v>
      </c>
      <c r="D17" s="3">
        <f>VLOOKUP(B17,signos1!$B$1:$E$12,4,FALSE)</f>
        <v>6</v>
      </c>
      <c r="E17">
        <v>57</v>
      </c>
      <c r="F17" t="str">
        <f t="shared" si="0"/>
        <v>2_6=57%</v>
      </c>
      <c r="G17" t="str">
        <f t="shared" si="1"/>
        <v>6_2=57%</v>
      </c>
    </row>
    <row r="18" spans="1:7" x14ac:dyDescent="0.2">
      <c r="A18" t="s">
        <v>2</v>
      </c>
      <c r="B18" s="3" t="s">
        <v>7</v>
      </c>
      <c r="C18" s="3">
        <f>VLOOKUP(A18,signos1!$B$1:$E$12,4,FALSE)</f>
        <v>2</v>
      </c>
      <c r="D18" s="3">
        <f>VLOOKUP(B18,signos1!$B$1:$E$12,4,FALSE)</f>
        <v>7</v>
      </c>
      <c r="E18">
        <v>34</v>
      </c>
      <c r="F18" t="str">
        <f t="shared" si="0"/>
        <v>2_7=34%</v>
      </c>
      <c r="G18" t="str">
        <f t="shared" si="1"/>
        <v>7_2=34%</v>
      </c>
    </row>
    <row r="19" spans="1:7" x14ac:dyDescent="0.2">
      <c r="A19" t="s">
        <v>2</v>
      </c>
      <c r="B19" s="3" t="s">
        <v>8</v>
      </c>
      <c r="C19" s="3">
        <f>VLOOKUP(A19,signos1!$B$1:$E$12,4,FALSE)</f>
        <v>2</v>
      </c>
      <c r="D19" s="3">
        <f>VLOOKUP(B19,signos1!$B$1:$E$12,4,FALSE)</f>
        <v>8</v>
      </c>
      <c r="E19">
        <v>2</v>
      </c>
      <c r="F19" t="str">
        <f t="shared" si="0"/>
        <v>2_8=2%</v>
      </c>
      <c r="G19" t="str">
        <f t="shared" si="1"/>
        <v>8_2=2%</v>
      </c>
    </row>
    <row r="20" spans="1:7" x14ac:dyDescent="0.2">
      <c r="A20" t="s">
        <v>2</v>
      </c>
      <c r="B20" s="3" t="s">
        <v>9</v>
      </c>
      <c r="C20" s="3">
        <f>VLOOKUP(A20,signos1!$B$1:$E$12,4,FALSE)</f>
        <v>2</v>
      </c>
      <c r="D20" s="3">
        <f>VLOOKUP(B20,signos1!$B$1:$E$12,4,FALSE)</f>
        <v>9</v>
      </c>
      <c r="E20">
        <v>73</v>
      </c>
      <c r="F20" t="str">
        <f t="shared" si="0"/>
        <v>2_9=73%</v>
      </c>
      <c r="G20" t="str">
        <f t="shared" si="1"/>
        <v>9_2=73%</v>
      </c>
    </row>
    <row r="21" spans="1:7" x14ac:dyDescent="0.2">
      <c r="A21" t="s">
        <v>2</v>
      </c>
      <c r="B21" s="3" t="s">
        <v>10</v>
      </c>
      <c r="C21" s="3">
        <f>VLOOKUP(A21,signos1!$B$1:$E$12,4,FALSE)</f>
        <v>2</v>
      </c>
      <c r="D21" s="3">
        <f>VLOOKUP(B21,signos1!$B$1:$E$12,4,FALSE)</f>
        <v>10</v>
      </c>
      <c r="E21">
        <v>77</v>
      </c>
      <c r="F21" t="str">
        <f t="shared" si="0"/>
        <v>2_10=77%</v>
      </c>
      <c r="G21" t="str">
        <f t="shared" si="1"/>
        <v>10_2=77%</v>
      </c>
    </row>
    <row r="22" spans="1:7" x14ac:dyDescent="0.2">
      <c r="A22" t="s">
        <v>2</v>
      </c>
      <c r="B22" s="3" t="s">
        <v>11</v>
      </c>
      <c r="C22" s="3">
        <f>VLOOKUP(A22,signos1!$B$1:$E$12,4,FALSE)</f>
        <v>2</v>
      </c>
      <c r="D22" s="3">
        <f>VLOOKUP(B22,signos1!$B$1:$E$12,4,FALSE)</f>
        <v>11</v>
      </c>
      <c r="E22">
        <v>59</v>
      </c>
      <c r="F22" t="str">
        <f t="shared" si="0"/>
        <v>2_11=59%</v>
      </c>
      <c r="G22" t="str">
        <f t="shared" si="1"/>
        <v>11_2=59%</v>
      </c>
    </row>
    <row r="23" spans="1:7" x14ac:dyDescent="0.2">
      <c r="A23" t="s">
        <v>2</v>
      </c>
      <c r="B23" s="3" t="s">
        <v>12</v>
      </c>
      <c r="C23" s="3">
        <f>VLOOKUP(A23,signos1!$B$1:$E$12,4,FALSE)</f>
        <v>2</v>
      </c>
      <c r="D23" s="3">
        <f>VLOOKUP(B23,signos1!$B$1:$E$12,4,FALSE)</f>
        <v>12</v>
      </c>
      <c r="E23">
        <v>56</v>
      </c>
      <c r="F23" t="str">
        <f t="shared" si="0"/>
        <v>2_12=56%</v>
      </c>
      <c r="G23" t="str">
        <f t="shared" si="1"/>
        <v>12_2=56%</v>
      </c>
    </row>
    <row r="24" spans="1:7" x14ac:dyDescent="0.2">
      <c r="A24" s="3" t="s">
        <v>3</v>
      </c>
      <c r="B24" s="3" t="s">
        <v>3</v>
      </c>
      <c r="C24" s="3">
        <f>VLOOKUP(A24,signos1!$B$1:$E$12,4,FALSE)</f>
        <v>3</v>
      </c>
      <c r="D24" s="3">
        <f>VLOOKUP(B24,signos1!$B$1:$E$12,4,FALSE)</f>
        <v>3</v>
      </c>
      <c r="E24">
        <v>79</v>
      </c>
      <c r="F24" t="str">
        <f t="shared" si="0"/>
        <v>3_3=79%</v>
      </c>
      <c r="G24" t="str">
        <f t="shared" si="1"/>
        <v>3_3=79%</v>
      </c>
    </row>
    <row r="25" spans="1:7" x14ac:dyDescent="0.2">
      <c r="A25" s="3" t="s">
        <v>3</v>
      </c>
      <c r="B25" s="3" t="s">
        <v>4</v>
      </c>
      <c r="C25" s="3">
        <f>VLOOKUP(A25,signos1!$B$1:$E$12,4,FALSE)</f>
        <v>3</v>
      </c>
      <c r="D25" s="3">
        <f>VLOOKUP(B25,signos1!$B$1:$E$12,4,FALSE)</f>
        <v>4</v>
      </c>
      <c r="E25">
        <v>86</v>
      </c>
      <c r="F25" t="str">
        <f t="shared" si="0"/>
        <v>3_4=86%</v>
      </c>
      <c r="G25" t="str">
        <f t="shared" si="1"/>
        <v>4_3=86%</v>
      </c>
    </row>
    <row r="26" spans="1:7" x14ac:dyDescent="0.2">
      <c r="A26" s="3" t="s">
        <v>3</v>
      </c>
      <c r="B26" s="3" t="s">
        <v>5</v>
      </c>
      <c r="C26" s="3">
        <f>VLOOKUP(A26,signos1!$B$1:$E$12,4,FALSE)</f>
        <v>3</v>
      </c>
      <c r="D26" s="3">
        <f>VLOOKUP(B26,signos1!$B$1:$E$12,4,FALSE)</f>
        <v>5</v>
      </c>
      <c r="E26">
        <v>93</v>
      </c>
      <c r="F26" t="str">
        <f t="shared" si="0"/>
        <v>3_5=93%</v>
      </c>
      <c r="G26" t="str">
        <f t="shared" si="1"/>
        <v>5_3=93%</v>
      </c>
    </row>
    <row r="27" spans="1:7" x14ac:dyDescent="0.2">
      <c r="A27" s="3" t="s">
        <v>3</v>
      </c>
      <c r="B27" s="3" t="s">
        <v>6</v>
      </c>
      <c r="C27" s="3">
        <f>VLOOKUP(A27,signos1!$B$1:$E$12,4,FALSE)</f>
        <v>3</v>
      </c>
      <c r="D27" s="3">
        <f>VLOOKUP(B27,signos1!$B$1:$E$12,4,FALSE)</f>
        <v>6</v>
      </c>
      <c r="E27">
        <v>49</v>
      </c>
      <c r="F27" t="str">
        <f t="shared" si="0"/>
        <v>3_6=49%</v>
      </c>
      <c r="G27" t="str">
        <f t="shared" si="1"/>
        <v>6_3=49%</v>
      </c>
    </row>
    <row r="28" spans="1:7" x14ac:dyDescent="0.2">
      <c r="A28" s="3" t="s">
        <v>3</v>
      </c>
      <c r="B28" s="3" t="s">
        <v>7</v>
      </c>
      <c r="C28" s="3">
        <f>VLOOKUP(A28,signos1!$B$1:$E$12,4,FALSE)</f>
        <v>3</v>
      </c>
      <c r="D28" s="3">
        <f>VLOOKUP(B28,signos1!$B$1:$E$12,4,FALSE)</f>
        <v>7</v>
      </c>
      <c r="E28">
        <v>0</v>
      </c>
      <c r="F28" t="str">
        <f t="shared" si="0"/>
        <v>3_7=0%</v>
      </c>
      <c r="G28" t="str">
        <f t="shared" si="1"/>
        <v>7_3=0%</v>
      </c>
    </row>
    <row r="29" spans="1:7" x14ac:dyDescent="0.2">
      <c r="A29" s="3" t="s">
        <v>3</v>
      </c>
      <c r="B29" s="3" t="s">
        <v>8</v>
      </c>
      <c r="C29" s="3">
        <f>VLOOKUP(A29,signos1!$B$1:$E$12,4,FALSE)</f>
        <v>3</v>
      </c>
      <c r="D29" s="3">
        <f>VLOOKUP(B29,signos1!$B$1:$E$12,4,FALSE)</f>
        <v>8</v>
      </c>
      <c r="E29">
        <v>9</v>
      </c>
      <c r="F29" t="str">
        <f t="shared" si="0"/>
        <v>3_8=9%</v>
      </c>
      <c r="G29" t="str">
        <f t="shared" si="1"/>
        <v>8_3=9%</v>
      </c>
    </row>
    <row r="30" spans="1:7" x14ac:dyDescent="0.2">
      <c r="A30" s="3" t="s">
        <v>3</v>
      </c>
      <c r="B30" s="3" t="s">
        <v>9</v>
      </c>
      <c r="C30" s="3">
        <f>VLOOKUP(A30,signos1!$B$1:$E$12,4,FALSE)</f>
        <v>3</v>
      </c>
      <c r="D30" s="3">
        <f>VLOOKUP(B30,signos1!$B$1:$E$12,4,FALSE)</f>
        <v>9</v>
      </c>
      <c r="E30">
        <v>66</v>
      </c>
      <c r="F30" t="str">
        <f t="shared" si="0"/>
        <v>3_9=66%</v>
      </c>
      <c r="G30" t="str">
        <f t="shared" si="1"/>
        <v>9_3=66%</v>
      </c>
    </row>
    <row r="31" spans="1:7" x14ac:dyDescent="0.2">
      <c r="A31" s="3" t="s">
        <v>3</v>
      </c>
      <c r="B31" s="3" t="s">
        <v>10</v>
      </c>
      <c r="C31" s="3">
        <f>VLOOKUP(A31,signos1!$B$1:$E$12,4,FALSE)</f>
        <v>3</v>
      </c>
      <c r="D31" s="3">
        <f>VLOOKUP(B31,signos1!$B$1:$E$12,4,FALSE)</f>
        <v>10</v>
      </c>
      <c r="E31">
        <v>77</v>
      </c>
      <c r="F31" t="str">
        <f t="shared" si="0"/>
        <v>3_10=77%</v>
      </c>
      <c r="G31" t="str">
        <f t="shared" si="1"/>
        <v>10_3=77%</v>
      </c>
    </row>
    <row r="32" spans="1:7" x14ac:dyDescent="0.2">
      <c r="A32" s="3" t="s">
        <v>3</v>
      </c>
      <c r="B32" s="3" t="s">
        <v>11</v>
      </c>
      <c r="C32" s="3">
        <f>VLOOKUP(A32,signos1!$B$1:$E$12,4,FALSE)</f>
        <v>3</v>
      </c>
      <c r="D32" s="3">
        <f>VLOOKUP(B32,signos1!$B$1:$E$12,4,FALSE)</f>
        <v>11</v>
      </c>
      <c r="E32">
        <v>17</v>
      </c>
      <c r="F32" t="str">
        <f t="shared" si="0"/>
        <v>3_11=17%</v>
      </c>
      <c r="G32" t="str">
        <f t="shared" si="1"/>
        <v>11_3=17%</v>
      </c>
    </row>
    <row r="33" spans="1:7" x14ac:dyDescent="0.2">
      <c r="A33" s="3" t="s">
        <v>3</v>
      </c>
      <c r="B33" s="3" t="s">
        <v>12</v>
      </c>
      <c r="C33" s="3">
        <f>VLOOKUP(A33,signos1!$B$1:$E$12,4,FALSE)</f>
        <v>3</v>
      </c>
      <c r="D33" s="3">
        <f>VLOOKUP(B33,signos1!$B$1:$E$12,4,FALSE)</f>
        <v>12</v>
      </c>
      <c r="E33">
        <v>65</v>
      </c>
      <c r="F33" t="str">
        <f t="shared" si="0"/>
        <v>3_12=65%</v>
      </c>
      <c r="G33" t="str">
        <f t="shared" si="1"/>
        <v>12_3=65%</v>
      </c>
    </row>
    <row r="34" spans="1:7" x14ac:dyDescent="0.2">
      <c r="A34" t="s">
        <v>4</v>
      </c>
      <c r="B34" s="3" t="s">
        <v>4</v>
      </c>
      <c r="C34" s="3">
        <f>VLOOKUP(A34,signos1!$B$1:$E$12,4,FALSE)</f>
        <v>4</v>
      </c>
      <c r="D34" s="3">
        <f>VLOOKUP(B34,signos1!$B$1:$E$12,4,FALSE)</f>
        <v>4</v>
      </c>
      <c r="E34">
        <v>82</v>
      </c>
      <c r="F34" t="str">
        <f t="shared" si="0"/>
        <v>4_4=82%</v>
      </c>
      <c r="G34" t="str">
        <f t="shared" si="1"/>
        <v>4_4=82%</v>
      </c>
    </row>
    <row r="35" spans="1:7" x14ac:dyDescent="0.2">
      <c r="A35" t="s">
        <v>4</v>
      </c>
      <c r="B35" s="3" t="s">
        <v>5</v>
      </c>
      <c r="C35" s="3">
        <f>VLOOKUP(A35,signos1!$B$1:$E$12,4,FALSE)</f>
        <v>4</v>
      </c>
      <c r="D35" s="3">
        <f>VLOOKUP(B35,signos1!$B$1:$E$12,4,FALSE)</f>
        <v>5</v>
      </c>
      <c r="E35">
        <v>80</v>
      </c>
      <c r="F35" t="str">
        <f t="shared" si="0"/>
        <v>4_5=80%</v>
      </c>
      <c r="G35" t="str">
        <f t="shared" si="1"/>
        <v>5_4=80%</v>
      </c>
    </row>
    <row r="36" spans="1:7" x14ac:dyDescent="0.2">
      <c r="A36" t="s">
        <v>4</v>
      </c>
      <c r="B36" s="3" t="s">
        <v>6</v>
      </c>
      <c r="C36" s="3">
        <f>VLOOKUP(A36,signos1!$B$1:$E$12,4,FALSE)</f>
        <v>4</v>
      </c>
      <c r="D36" s="3">
        <f>VLOOKUP(B36,signos1!$B$1:$E$12,4,FALSE)</f>
        <v>6</v>
      </c>
      <c r="E36">
        <v>86</v>
      </c>
      <c r="F36" t="str">
        <f t="shared" si="0"/>
        <v>4_6=86%</v>
      </c>
      <c r="G36" t="str">
        <f t="shared" si="1"/>
        <v>6_4=86%</v>
      </c>
    </row>
    <row r="37" spans="1:7" x14ac:dyDescent="0.2">
      <c r="A37" t="s">
        <v>4</v>
      </c>
      <c r="B37" s="3" t="s">
        <v>7</v>
      </c>
      <c r="C37" s="3">
        <f>VLOOKUP(A37,signos1!$B$1:$E$12,4,FALSE)</f>
        <v>4</v>
      </c>
      <c r="D37" s="3">
        <f>VLOOKUP(B37,signos1!$B$1:$E$12,4,FALSE)</f>
        <v>7</v>
      </c>
      <c r="E37">
        <v>17</v>
      </c>
      <c r="F37" t="str">
        <f t="shared" si="0"/>
        <v>4_7=17%</v>
      </c>
      <c r="G37" t="str">
        <f t="shared" si="1"/>
        <v>7_4=17%</v>
      </c>
    </row>
    <row r="38" spans="1:7" x14ac:dyDescent="0.2">
      <c r="A38" t="s">
        <v>4</v>
      </c>
      <c r="B38" s="3" t="s">
        <v>8</v>
      </c>
      <c r="C38" s="3">
        <f>VLOOKUP(A38,signos1!$B$1:$E$12,4,FALSE)</f>
        <v>4</v>
      </c>
      <c r="D38" s="3">
        <f>VLOOKUP(B38,signos1!$B$1:$E$12,4,FALSE)</f>
        <v>8</v>
      </c>
      <c r="E38">
        <v>12</v>
      </c>
      <c r="F38" t="str">
        <f t="shared" si="0"/>
        <v>4_8=12%</v>
      </c>
      <c r="G38" t="str">
        <f t="shared" si="1"/>
        <v>8_4=12%</v>
      </c>
    </row>
    <row r="39" spans="1:7" x14ac:dyDescent="0.2">
      <c r="A39" t="s">
        <v>4</v>
      </c>
      <c r="B39" s="3" t="s">
        <v>9</v>
      </c>
      <c r="C39" s="3">
        <f>VLOOKUP(A39,signos1!$B$1:$E$12,4,FALSE)</f>
        <v>4</v>
      </c>
      <c r="D39" s="3">
        <f>VLOOKUP(B39,signos1!$B$1:$E$12,4,FALSE)</f>
        <v>9</v>
      </c>
      <c r="E39">
        <v>57</v>
      </c>
      <c r="F39" t="str">
        <f t="shared" si="0"/>
        <v>4_9=57%</v>
      </c>
      <c r="G39" t="str">
        <f t="shared" si="1"/>
        <v>9_4=57%</v>
      </c>
    </row>
    <row r="40" spans="1:7" x14ac:dyDescent="0.2">
      <c r="A40" t="s">
        <v>4</v>
      </c>
      <c r="B40" s="3" t="s">
        <v>10</v>
      </c>
      <c r="C40" s="3">
        <f>VLOOKUP(A40,signos1!$B$1:$E$12,4,FALSE)</f>
        <v>4</v>
      </c>
      <c r="D40" s="3">
        <f>VLOOKUP(B40,signos1!$B$1:$E$12,4,FALSE)</f>
        <v>10</v>
      </c>
      <c r="E40">
        <v>33</v>
      </c>
      <c r="F40" t="str">
        <f t="shared" si="0"/>
        <v>4_10=33%</v>
      </c>
      <c r="G40" t="str">
        <f t="shared" si="1"/>
        <v>10_4=33%</v>
      </c>
    </row>
    <row r="41" spans="1:7" x14ac:dyDescent="0.2">
      <c r="A41" t="s">
        <v>4</v>
      </c>
      <c r="B41" s="3" t="s">
        <v>11</v>
      </c>
      <c r="C41" s="3">
        <f>VLOOKUP(A41,signos1!$B$1:$E$12,4,FALSE)</f>
        <v>4</v>
      </c>
      <c r="D41" s="3">
        <f>VLOOKUP(B41,signos1!$B$1:$E$12,4,FALSE)</f>
        <v>11</v>
      </c>
      <c r="E41">
        <v>59</v>
      </c>
      <c r="F41" t="str">
        <f t="shared" si="0"/>
        <v>4_11=59%</v>
      </c>
      <c r="G41" t="str">
        <f t="shared" si="1"/>
        <v>11_4=59%</v>
      </c>
    </row>
    <row r="42" spans="1:7" x14ac:dyDescent="0.2">
      <c r="A42" t="s">
        <v>4</v>
      </c>
      <c r="B42" s="3" t="s">
        <v>12</v>
      </c>
      <c r="C42" s="3">
        <f>VLOOKUP(A42,signos1!$B$1:$E$12,4,FALSE)</f>
        <v>4</v>
      </c>
      <c r="D42" s="3">
        <f>VLOOKUP(B42,signos1!$B$1:$E$12,4,FALSE)</f>
        <v>12</v>
      </c>
      <c r="E42">
        <v>75</v>
      </c>
      <c r="F42" t="str">
        <f t="shared" si="0"/>
        <v>4_12=75%</v>
      </c>
      <c r="G42" t="str">
        <f t="shared" si="1"/>
        <v>12_4=75%</v>
      </c>
    </row>
    <row r="43" spans="1:7" x14ac:dyDescent="0.2">
      <c r="A43" t="s">
        <v>5</v>
      </c>
      <c r="B43" s="3" t="s">
        <v>5</v>
      </c>
      <c r="C43" s="3">
        <f>VLOOKUP(A43,signos1!$B$1:$E$12,4,FALSE)</f>
        <v>5</v>
      </c>
      <c r="D43" s="3">
        <f>VLOOKUP(B43,signos1!$B$1:$E$12,4,FALSE)</f>
        <v>5</v>
      </c>
      <c r="E43">
        <v>18</v>
      </c>
      <c r="F43" t="str">
        <f t="shared" si="0"/>
        <v>5_5=18%</v>
      </c>
      <c r="G43" t="str">
        <f t="shared" si="1"/>
        <v>5_5=18%</v>
      </c>
    </row>
    <row r="44" spans="1:7" x14ac:dyDescent="0.2">
      <c r="A44" t="s">
        <v>5</v>
      </c>
      <c r="B44" s="3" t="s">
        <v>6</v>
      </c>
      <c r="C44" s="3">
        <f>VLOOKUP(A44,signos1!$B$1:$E$12,4,FALSE)</f>
        <v>5</v>
      </c>
      <c r="D44" s="3">
        <f>VLOOKUP(B44,signos1!$B$1:$E$12,4,FALSE)</f>
        <v>6</v>
      </c>
      <c r="E44">
        <v>39</v>
      </c>
      <c r="F44" t="str">
        <f t="shared" si="0"/>
        <v>5_6=39%</v>
      </c>
      <c r="G44" t="str">
        <f t="shared" si="1"/>
        <v>6_5=39%</v>
      </c>
    </row>
    <row r="45" spans="1:7" x14ac:dyDescent="0.2">
      <c r="A45" t="s">
        <v>5</v>
      </c>
      <c r="B45" s="3" t="s">
        <v>7</v>
      </c>
      <c r="C45" s="3">
        <f>VLOOKUP(A45,signos1!$B$1:$E$12,4,FALSE)</f>
        <v>5</v>
      </c>
      <c r="D45" s="3">
        <f>VLOOKUP(B45,signos1!$B$1:$E$12,4,FALSE)</f>
        <v>7</v>
      </c>
      <c r="E45">
        <v>50</v>
      </c>
      <c r="F45" t="str">
        <f t="shared" si="0"/>
        <v>5_7=50%</v>
      </c>
      <c r="G45" t="str">
        <f t="shared" si="1"/>
        <v>7_5=50%</v>
      </c>
    </row>
    <row r="46" spans="1:7" x14ac:dyDescent="0.2">
      <c r="A46" t="s">
        <v>5</v>
      </c>
      <c r="B46" s="3" t="s">
        <v>8</v>
      </c>
      <c r="C46" s="3">
        <f>VLOOKUP(A46,signos1!$B$1:$E$12,4,FALSE)</f>
        <v>5</v>
      </c>
      <c r="D46" s="3">
        <f>VLOOKUP(B46,signos1!$B$1:$E$12,4,FALSE)</f>
        <v>8</v>
      </c>
      <c r="E46">
        <v>21</v>
      </c>
      <c r="F46" t="str">
        <f t="shared" si="0"/>
        <v>5_8=21%</v>
      </c>
      <c r="G46" t="str">
        <f t="shared" si="1"/>
        <v>8_5=21%</v>
      </c>
    </row>
    <row r="47" spans="1:7" x14ac:dyDescent="0.2">
      <c r="A47" t="s">
        <v>5</v>
      </c>
      <c r="B47" s="3" t="s">
        <v>9</v>
      </c>
      <c r="C47" s="3">
        <f>VLOOKUP(A47,signos1!$B$1:$E$12,4,FALSE)</f>
        <v>5</v>
      </c>
      <c r="D47" s="3">
        <f>VLOOKUP(B47,signos1!$B$1:$E$12,4,FALSE)</f>
        <v>9</v>
      </c>
      <c r="E47">
        <v>57</v>
      </c>
      <c r="F47" t="str">
        <f t="shared" si="0"/>
        <v>5_9=57%</v>
      </c>
      <c r="G47" t="str">
        <f t="shared" si="1"/>
        <v>9_5=57%</v>
      </c>
    </row>
    <row r="48" spans="1:7" x14ac:dyDescent="0.2">
      <c r="A48" t="s">
        <v>5</v>
      </c>
      <c r="B48" s="3" t="s">
        <v>10</v>
      </c>
      <c r="C48" s="3">
        <f>VLOOKUP(A48,signos1!$B$1:$E$12,4,FALSE)</f>
        <v>5</v>
      </c>
      <c r="D48" s="3">
        <f>VLOOKUP(B48,signos1!$B$1:$E$12,4,FALSE)</f>
        <v>10</v>
      </c>
      <c r="E48">
        <v>87</v>
      </c>
      <c r="F48" t="str">
        <f t="shared" si="0"/>
        <v>5_10=87%</v>
      </c>
      <c r="G48" t="str">
        <f t="shared" si="1"/>
        <v>10_5=87%</v>
      </c>
    </row>
    <row r="49" spans="1:7" x14ac:dyDescent="0.2">
      <c r="A49" t="s">
        <v>5</v>
      </c>
      <c r="B49" s="3" t="s">
        <v>11</v>
      </c>
      <c r="C49" s="3">
        <f>VLOOKUP(A49,signos1!$B$1:$E$12,4,FALSE)</f>
        <v>5</v>
      </c>
      <c r="D49" s="3">
        <f>VLOOKUP(B49,signos1!$B$1:$E$12,4,FALSE)</f>
        <v>11</v>
      </c>
      <c r="E49">
        <v>29</v>
      </c>
      <c r="F49" t="str">
        <f t="shared" si="0"/>
        <v>5_11=29%</v>
      </c>
      <c r="G49" t="str">
        <f t="shared" si="1"/>
        <v>11_5=29%</v>
      </c>
    </row>
    <row r="50" spans="1:7" x14ac:dyDescent="0.2">
      <c r="A50" t="s">
        <v>5</v>
      </c>
      <c r="B50" s="3" t="s">
        <v>12</v>
      </c>
      <c r="C50" s="3">
        <f>VLOOKUP(A50,signos1!$B$1:$E$12,4,FALSE)</f>
        <v>5</v>
      </c>
      <c r="D50" s="3">
        <f>VLOOKUP(B50,signos1!$B$1:$E$12,4,FALSE)</f>
        <v>12</v>
      </c>
      <c r="E50">
        <v>58</v>
      </c>
      <c r="F50" t="str">
        <f t="shared" si="0"/>
        <v>5_12=58%</v>
      </c>
      <c r="G50" t="str">
        <f t="shared" si="1"/>
        <v>12_5=58%</v>
      </c>
    </row>
    <row r="51" spans="1:7" x14ac:dyDescent="0.2">
      <c r="A51" t="s">
        <v>6</v>
      </c>
      <c r="B51" s="3" t="s">
        <v>6</v>
      </c>
      <c r="C51" s="3">
        <f>VLOOKUP(A51,signos1!$B$1:$E$12,4,FALSE)</f>
        <v>6</v>
      </c>
      <c r="D51" s="3">
        <f>VLOOKUP(B51,signos1!$B$1:$E$12,4,FALSE)</f>
        <v>6</v>
      </c>
      <c r="E51">
        <v>54</v>
      </c>
      <c r="F51" t="str">
        <f t="shared" si="0"/>
        <v>6_6=54%</v>
      </c>
      <c r="G51" t="str">
        <f t="shared" si="1"/>
        <v>6_6=54%</v>
      </c>
    </row>
    <row r="52" spans="1:7" x14ac:dyDescent="0.2">
      <c r="A52" t="s">
        <v>6</v>
      </c>
      <c r="B52" s="3" t="s">
        <v>7</v>
      </c>
      <c r="C52" s="3">
        <f>VLOOKUP(A52,signos1!$B$1:$E$12,4,FALSE)</f>
        <v>6</v>
      </c>
      <c r="D52" s="3">
        <f>VLOOKUP(B52,signos1!$B$1:$E$12,4,FALSE)</f>
        <v>7</v>
      </c>
      <c r="E52">
        <v>87</v>
      </c>
      <c r="F52" t="str">
        <f t="shared" si="0"/>
        <v>6_7=87%</v>
      </c>
      <c r="G52" t="str">
        <f t="shared" si="1"/>
        <v>7_6=87%</v>
      </c>
    </row>
    <row r="53" spans="1:7" x14ac:dyDescent="0.2">
      <c r="A53" t="s">
        <v>6</v>
      </c>
      <c r="B53" s="3" t="s">
        <v>8</v>
      </c>
      <c r="C53" s="3">
        <f>VLOOKUP(A53,signos1!$B$1:$E$12,4,FALSE)</f>
        <v>6</v>
      </c>
      <c r="D53" s="3">
        <f>VLOOKUP(B53,signos1!$B$1:$E$12,4,FALSE)</f>
        <v>8</v>
      </c>
      <c r="E53">
        <v>42</v>
      </c>
      <c r="F53" t="str">
        <f t="shared" si="0"/>
        <v>6_8=42%</v>
      </c>
      <c r="G53" t="str">
        <f t="shared" si="1"/>
        <v>8_6=42%</v>
      </c>
    </row>
    <row r="54" spans="1:7" x14ac:dyDescent="0.2">
      <c r="A54" t="s">
        <v>6</v>
      </c>
      <c r="B54" s="3" t="s">
        <v>9</v>
      </c>
      <c r="C54" s="3">
        <f>VLOOKUP(A54,signos1!$B$1:$E$12,4,FALSE)</f>
        <v>6</v>
      </c>
      <c r="D54" s="3">
        <f>VLOOKUP(B54,signos1!$B$1:$E$12,4,FALSE)</f>
        <v>9</v>
      </c>
      <c r="E54">
        <v>86</v>
      </c>
      <c r="F54" t="str">
        <f t="shared" si="0"/>
        <v>6_9=86%</v>
      </c>
      <c r="G54" t="str">
        <f t="shared" si="1"/>
        <v>9_6=86%</v>
      </c>
    </row>
    <row r="55" spans="1:7" x14ac:dyDescent="0.2">
      <c r="A55" t="s">
        <v>6</v>
      </c>
      <c r="B55" s="3" t="s">
        <v>10</v>
      </c>
      <c r="C55" s="3">
        <f>VLOOKUP(A55,signos1!$B$1:$E$12,4,FALSE)</f>
        <v>6</v>
      </c>
      <c r="D55" s="3">
        <f>VLOOKUP(B55,signos1!$B$1:$E$12,4,FALSE)</f>
        <v>10</v>
      </c>
      <c r="E55">
        <v>77</v>
      </c>
      <c r="F55" t="str">
        <f t="shared" si="0"/>
        <v>6_10=77%</v>
      </c>
      <c r="G55" t="str">
        <f t="shared" si="1"/>
        <v>10_6=77%</v>
      </c>
    </row>
    <row r="56" spans="1:7" x14ac:dyDescent="0.2">
      <c r="A56" t="s">
        <v>6</v>
      </c>
      <c r="B56" s="3" t="s">
        <v>11</v>
      </c>
      <c r="C56" s="3">
        <f>VLOOKUP(A56,signos1!$B$1:$E$12,4,FALSE)</f>
        <v>6</v>
      </c>
      <c r="D56" s="3">
        <f>VLOOKUP(B56,signos1!$B$1:$E$12,4,FALSE)</f>
        <v>11</v>
      </c>
      <c r="E56">
        <v>83</v>
      </c>
      <c r="F56" t="str">
        <f t="shared" si="0"/>
        <v>6_11=83%</v>
      </c>
      <c r="G56" t="str">
        <f t="shared" si="1"/>
        <v>11_6=83%</v>
      </c>
    </row>
    <row r="57" spans="1:7" x14ac:dyDescent="0.2">
      <c r="A57" t="s">
        <v>6</v>
      </c>
      <c r="B57" s="3" t="s">
        <v>12</v>
      </c>
      <c r="C57" s="3">
        <f>VLOOKUP(A57,signos1!$B$1:$E$12,4,FALSE)</f>
        <v>6</v>
      </c>
      <c r="D57" s="3">
        <f>VLOOKUP(B57,signos1!$B$1:$E$12,4,FALSE)</f>
        <v>12</v>
      </c>
      <c r="E57">
        <v>32</v>
      </c>
      <c r="F57" t="str">
        <f t="shared" si="0"/>
        <v>6_12=32%</v>
      </c>
      <c r="G57" t="str">
        <f t="shared" si="1"/>
        <v>12_6=32%</v>
      </c>
    </row>
    <row r="58" spans="1:7" x14ac:dyDescent="0.2">
      <c r="A58" t="s">
        <v>7</v>
      </c>
      <c r="B58" s="3" t="s">
        <v>7</v>
      </c>
      <c r="C58" s="3">
        <f>VLOOKUP(A58,signos1!$B$1:$E$12,4,FALSE)</f>
        <v>7</v>
      </c>
      <c r="D58" s="3">
        <f>VLOOKUP(B58,signos1!$B$1:$E$12,4,FALSE)</f>
        <v>7</v>
      </c>
      <c r="E58">
        <v>52</v>
      </c>
      <c r="F58" t="str">
        <f t="shared" si="0"/>
        <v>7_7=52%</v>
      </c>
      <c r="G58" t="str">
        <f t="shared" si="1"/>
        <v>7_7=52%</v>
      </c>
    </row>
    <row r="59" spans="1:7" x14ac:dyDescent="0.2">
      <c r="A59" t="s">
        <v>7</v>
      </c>
      <c r="B59" s="3" t="s">
        <v>8</v>
      </c>
      <c r="C59" s="3">
        <f>VLOOKUP(A59,signos1!$B$1:$E$12,4,FALSE)</f>
        <v>7</v>
      </c>
      <c r="D59" s="3">
        <f>VLOOKUP(B59,signos1!$B$1:$E$12,4,FALSE)</f>
        <v>8</v>
      </c>
      <c r="E59">
        <v>32</v>
      </c>
      <c r="F59" t="str">
        <f t="shared" si="0"/>
        <v>7_8=32%</v>
      </c>
      <c r="G59" t="str">
        <f t="shared" si="1"/>
        <v>8_7=32%</v>
      </c>
    </row>
    <row r="60" spans="1:7" x14ac:dyDescent="0.2">
      <c r="A60" t="s">
        <v>7</v>
      </c>
      <c r="B60" s="3" t="s">
        <v>9</v>
      </c>
      <c r="C60" s="3">
        <f>VLOOKUP(A60,signos1!$B$1:$E$12,4,FALSE)</f>
        <v>7</v>
      </c>
      <c r="D60" s="3">
        <f>VLOOKUP(B60,signos1!$B$1:$E$12,4,FALSE)</f>
        <v>9</v>
      </c>
      <c r="E60">
        <v>44</v>
      </c>
      <c r="F60" t="str">
        <f t="shared" si="0"/>
        <v>7_9=44%</v>
      </c>
      <c r="G60" t="str">
        <f t="shared" si="1"/>
        <v>9_7=44%</v>
      </c>
    </row>
    <row r="61" spans="1:7" x14ac:dyDescent="0.2">
      <c r="A61" t="s">
        <v>7</v>
      </c>
      <c r="B61" s="3" t="s">
        <v>10</v>
      </c>
      <c r="C61" s="3">
        <f>VLOOKUP(A61,signos1!$B$1:$E$12,4,FALSE)</f>
        <v>7</v>
      </c>
      <c r="D61" s="3">
        <f>VLOOKUP(B61,signos1!$B$1:$E$12,4,FALSE)</f>
        <v>10</v>
      </c>
      <c r="E61">
        <v>1</v>
      </c>
      <c r="F61" t="str">
        <f t="shared" si="0"/>
        <v>7_10=1%</v>
      </c>
      <c r="G61" t="str">
        <f t="shared" si="1"/>
        <v>10_7=1%</v>
      </c>
    </row>
    <row r="62" spans="1:7" x14ac:dyDescent="0.2">
      <c r="A62" t="s">
        <v>7</v>
      </c>
      <c r="B62" s="3" t="s">
        <v>11</v>
      </c>
      <c r="C62" s="3">
        <f>VLOOKUP(A62,signos1!$B$1:$E$12,4,FALSE)</f>
        <v>7</v>
      </c>
      <c r="D62" s="3">
        <f>VLOOKUP(B62,signos1!$B$1:$E$12,4,FALSE)</f>
        <v>11</v>
      </c>
      <c r="E62">
        <v>100</v>
      </c>
      <c r="F62" t="str">
        <f t="shared" si="0"/>
        <v>7_11=100%</v>
      </c>
      <c r="G62" t="str">
        <f t="shared" si="1"/>
        <v>11_7=100%</v>
      </c>
    </row>
    <row r="63" spans="1:7" x14ac:dyDescent="0.2">
      <c r="A63" t="s">
        <v>7</v>
      </c>
      <c r="B63" s="3" t="s">
        <v>12</v>
      </c>
      <c r="C63" s="3">
        <f>VLOOKUP(A63,signos1!$B$1:$E$12,4,FALSE)</f>
        <v>7</v>
      </c>
      <c r="D63" s="3">
        <f>VLOOKUP(B63,signos1!$B$1:$E$12,4,FALSE)</f>
        <v>12</v>
      </c>
      <c r="E63">
        <v>96</v>
      </c>
      <c r="F63" t="str">
        <f t="shared" si="0"/>
        <v>7_12=96%</v>
      </c>
      <c r="G63" t="str">
        <f t="shared" si="1"/>
        <v>12_7=96%</v>
      </c>
    </row>
    <row r="64" spans="1:7" x14ac:dyDescent="0.2">
      <c r="A64" t="s">
        <v>8</v>
      </c>
      <c r="B64" s="3" t="s">
        <v>8</v>
      </c>
      <c r="C64" s="3">
        <f>VLOOKUP(A64,signos1!$B$1:$E$12,4,FALSE)</f>
        <v>8</v>
      </c>
      <c r="D64" s="3">
        <f>VLOOKUP(B64,signos1!$B$1:$E$12,4,FALSE)</f>
        <v>8</v>
      </c>
      <c r="E64">
        <v>50</v>
      </c>
      <c r="F64" t="str">
        <f t="shared" si="0"/>
        <v>8_8=50%</v>
      </c>
      <c r="G64" t="str">
        <f t="shared" si="1"/>
        <v>8_8=50%</v>
      </c>
    </row>
    <row r="65" spans="1:7" x14ac:dyDescent="0.2">
      <c r="A65" t="s">
        <v>8</v>
      </c>
      <c r="B65" s="3" t="s">
        <v>9</v>
      </c>
      <c r="C65" s="3">
        <f>VLOOKUP(A65,signos1!$B$1:$E$12,4,FALSE)</f>
        <v>8</v>
      </c>
      <c r="D65" s="3">
        <f>VLOOKUP(B65,signos1!$B$1:$E$12,4,FALSE)</f>
        <v>9</v>
      </c>
      <c r="E65">
        <v>54</v>
      </c>
      <c r="F65" t="str">
        <f t="shared" si="0"/>
        <v>8_9=54%</v>
      </c>
      <c r="G65" t="str">
        <f t="shared" si="1"/>
        <v>9_8=54%</v>
      </c>
    </row>
    <row r="66" spans="1:7" x14ac:dyDescent="0.2">
      <c r="A66" t="s">
        <v>8</v>
      </c>
      <c r="B66" s="3" t="s">
        <v>10</v>
      </c>
      <c r="C66" s="3">
        <f>VLOOKUP(A66,signos1!$B$1:$E$12,4,FALSE)</f>
        <v>8</v>
      </c>
      <c r="D66" s="3">
        <f>VLOOKUP(B66,signos1!$B$1:$E$12,4,FALSE)</f>
        <v>10</v>
      </c>
      <c r="E66">
        <v>93</v>
      </c>
      <c r="F66" t="str">
        <f t="shared" ref="F66:F78" si="2">C66&amp;"_"&amp;D66&amp;"="&amp;E66&amp;"%"</f>
        <v>8_10=93%</v>
      </c>
      <c r="G66" t="str">
        <f t="shared" ref="G66:G78" si="3">D66&amp;"_"&amp;C66&amp;"="&amp;E66&amp;"%"</f>
        <v>10_8=93%</v>
      </c>
    </row>
    <row r="67" spans="1:7" x14ac:dyDescent="0.2">
      <c r="A67" t="s">
        <v>8</v>
      </c>
      <c r="B67" s="3" t="s">
        <v>11</v>
      </c>
      <c r="C67" s="3">
        <f>VLOOKUP(A67,signos1!$B$1:$E$12,4,FALSE)</f>
        <v>8</v>
      </c>
      <c r="D67" s="3">
        <f>VLOOKUP(B67,signos1!$B$1:$E$12,4,FALSE)</f>
        <v>11</v>
      </c>
      <c r="E67">
        <v>41</v>
      </c>
      <c r="F67" t="str">
        <f t="shared" si="2"/>
        <v>8_11=41%</v>
      </c>
      <c r="G67" t="str">
        <f t="shared" si="3"/>
        <v>11_8=41%</v>
      </c>
    </row>
    <row r="68" spans="1:7" x14ac:dyDescent="0.2">
      <c r="A68" t="s">
        <v>8</v>
      </c>
      <c r="B68" s="3" t="s">
        <v>12</v>
      </c>
      <c r="C68" s="3">
        <f>VLOOKUP(A68,signos1!$B$1:$E$12,4,FALSE)</f>
        <v>8</v>
      </c>
      <c r="D68" s="3">
        <f>VLOOKUP(B68,signos1!$B$1:$E$12,4,FALSE)</f>
        <v>12</v>
      </c>
      <c r="E68">
        <v>100</v>
      </c>
      <c r="F68" t="str">
        <f t="shared" si="2"/>
        <v>8_12=100%</v>
      </c>
      <c r="G68" t="str">
        <f t="shared" si="3"/>
        <v>12_8=100%</v>
      </c>
    </row>
    <row r="69" spans="1:7" x14ac:dyDescent="0.2">
      <c r="A69" t="s">
        <v>9</v>
      </c>
      <c r="B69" s="3" t="s">
        <v>9</v>
      </c>
      <c r="C69" s="3">
        <f>VLOOKUP(A69,signos1!$B$1:$E$12,4,FALSE)</f>
        <v>9</v>
      </c>
      <c r="D69" s="3">
        <f>VLOOKUP(B69,signos1!$B$1:$E$12,4,FALSE)</f>
        <v>9</v>
      </c>
      <c r="E69">
        <v>9</v>
      </c>
      <c r="F69" t="str">
        <f t="shared" si="2"/>
        <v>9_9=9%</v>
      </c>
      <c r="G69" t="str">
        <f t="shared" si="3"/>
        <v>9_9=9%</v>
      </c>
    </row>
    <row r="70" spans="1:7" x14ac:dyDescent="0.2">
      <c r="A70" t="s">
        <v>9</v>
      </c>
      <c r="B70" s="3" t="s">
        <v>10</v>
      </c>
      <c r="C70" s="3">
        <f>VLOOKUP(A70,signos1!$B$1:$E$12,4,FALSE)</f>
        <v>9</v>
      </c>
      <c r="D70" s="3">
        <f>VLOOKUP(B70,signos1!$B$1:$E$12,4,FALSE)</f>
        <v>10</v>
      </c>
      <c r="E70">
        <v>15</v>
      </c>
      <c r="F70" t="str">
        <f t="shared" si="2"/>
        <v>9_10=15%</v>
      </c>
      <c r="G70" t="str">
        <f t="shared" si="3"/>
        <v>10_9=15%</v>
      </c>
    </row>
    <row r="71" spans="1:7" x14ac:dyDescent="0.2">
      <c r="A71" t="s">
        <v>9</v>
      </c>
      <c r="B71" s="3" t="s">
        <v>11</v>
      </c>
      <c r="C71" s="3">
        <f>VLOOKUP(A71,signos1!$B$1:$E$12,4,FALSE)</f>
        <v>9</v>
      </c>
      <c r="D71" s="3">
        <f>VLOOKUP(B71,signos1!$B$1:$E$12,4,FALSE)</f>
        <v>11</v>
      </c>
      <c r="E71">
        <v>52</v>
      </c>
      <c r="F71" t="str">
        <f t="shared" si="2"/>
        <v>9_11=52%</v>
      </c>
      <c r="G71" t="str">
        <f t="shared" si="3"/>
        <v>11_9=52%</v>
      </c>
    </row>
    <row r="72" spans="1:7" x14ac:dyDescent="0.2">
      <c r="A72" t="s">
        <v>9</v>
      </c>
      <c r="B72" s="3" t="s">
        <v>12</v>
      </c>
      <c r="C72" s="3">
        <f>VLOOKUP(A72,signos1!$B$1:$E$12,4,FALSE)</f>
        <v>9</v>
      </c>
      <c r="D72" s="3">
        <f>VLOOKUP(B72,signos1!$B$1:$E$12,4,FALSE)</f>
        <v>12</v>
      </c>
      <c r="E72">
        <v>14</v>
      </c>
      <c r="F72" t="str">
        <f t="shared" si="2"/>
        <v>9_12=14%</v>
      </c>
      <c r="G72" t="str">
        <f t="shared" si="3"/>
        <v>12_9=14%</v>
      </c>
    </row>
    <row r="73" spans="1:7" x14ac:dyDescent="0.2">
      <c r="A73" t="s">
        <v>10</v>
      </c>
      <c r="B73" s="3" t="s">
        <v>10</v>
      </c>
      <c r="C73" s="3">
        <f>VLOOKUP(A73,signos1!$B$1:$E$12,4,FALSE)</f>
        <v>10</v>
      </c>
      <c r="D73" s="3">
        <f>VLOOKUP(B73,signos1!$B$1:$E$12,4,FALSE)</f>
        <v>10</v>
      </c>
      <c r="E73">
        <v>96</v>
      </c>
      <c r="F73" t="str">
        <f t="shared" si="2"/>
        <v>10_10=96%</v>
      </c>
      <c r="G73" t="str">
        <f t="shared" si="3"/>
        <v>10_10=96%</v>
      </c>
    </row>
    <row r="74" spans="1:7" x14ac:dyDescent="0.2">
      <c r="A74" t="s">
        <v>10</v>
      </c>
      <c r="B74" s="3" t="s">
        <v>11</v>
      </c>
      <c r="C74" s="3">
        <f>VLOOKUP(A74,signos1!$B$1:$E$12,4,FALSE)</f>
        <v>10</v>
      </c>
      <c r="D74" s="3">
        <f>VLOOKUP(B74,signos1!$B$1:$E$12,4,FALSE)</f>
        <v>11</v>
      </c>
      <c r="E74">
        <v>55</v>
      </c>
      <c r="F74" t="str">
        <f t="shared" si="2"/>
        <v>10_11=55%</v>
      </c>
      <c r="G74" t="str">
        <f t="shared" si="3"/>
        <v>11_10=55%</v>
      </c>
    </row>
    <row r="75" spans="1:7" x14ac:dyDescent="0.2">
      <c r="A75" t="s">
        <v>10</v>
      </c>
      <c r="B75" s="3" t="s">
        <v>12</v>
      </c>
      <c r="C75" s="3">
        <f>VLOOKUP(A75,signos1!$B$1:$E$12,4,FALSE)</f>
        <v>10</v>
      </c>
      <c r="D75" s="3">
        <f>VLOOKUP(B75,signos1!$B$1:$E$12,4,FALSE)</f>
        <v>12</v>
      </c>
      <c r="E75">
        <v>3</v>
      </c>
      <c r="F75" t="str">
        <f t="shared" si="2"/>
        <v>10_12=3%</v>
      </c>
      <c r="G75" t="str">
        <f t="shared" si="3"/>
        <v>12_10=3%</v>
      </c>
    </row>
    <row r="76" spans="1:7" x14ac:dyDescent="0.2">
      <c r="A76" t="s">
        <v>11</v>
      </c>
      <c r="B76" s="3" t="s">
        <v>11</v>
      </c>
      <c r="C76" s="3">
        <f>VLOOKUP(A76,signos1!$B$1:$E$12,4,FALSE)</f>
        <v>11</v>
      </c>
      <c r="D76" s="3">
        <f>VLOOKUP(B76,signos1!$B$1:$E$12,4,FALSE)</f>
        <v>11</v>
      </c>
      <c r="E76">
        <v>41</v>
      </c>
      <c r="F76" t="str">
        <f t="shared" si="2"/>
        <v>11_11=41%</v>
      </c>
      <c r="G76" t="str">
        <f t="shared" si="3"/>
        <v>11_11=41%</v>
      </c>
    </row>
    <row r="77" spans="1:7" x14ac:dyDescent="0.2">
      <c r="A77" t="s">
        <v>11</v>
      </c>
      <c r="B77" s="3" t="s">
        <v>12</v>
      </c>
      <c r="C77" s="3">
        <f>VLOOKUP(A77,signos1!$B$1:$E$12,4,FALSE)</f>
        <v>11</v>
      </c>
      <c r="D77" s="3">
        <f>VLOOKUP(B77,signos1!$B$1:$E$12,4,FALSE)</f>
        <v>12</v>
      </c>
      <c r="E77">
        <v>39</v>
      </c>
      <c r="F77" t="str">
        <f t="shared" si="2"/>
        <v>11_12=39%</v>
      </c>
      <c r="G77" t="str">
        <f t="shared" si="3"/>
        <v>12_11=39%</v>
      </c>
    </row>
    <row r="78" spans="1:7" x14ac:dyDescent="0.2">
      <c r="A78" t="s">
        <v>12</v>
      </c>
      <c r="B78" s="3" t="s">
        <v>12</v>
      </c>
      <c r="C78" s="3">
        <f>VLOOKUP(A78,signos1!$B$1:$E$12,4,FALSE)</f>
        <v>12</v>
      </c>
      <c r="D78" s="3">
        <f>VLOOKUP(B78,signos1!$B$1:$E$12,4,FALSE)</f>
        <v>12</v>
      </c>
      <c r="E78">
        <v>83</v>
      </c>
      <c r="F78" t="str">
        <f t="shared" si="2"/>
        <v>12_12=83%</v>
      </c>
      <c r="G78" t="str">
        <f t="shared" si="3"/>
        <v>12_12=83%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abSelected="1" topLeftCell="A54" workbookViewId="0">
      <selection activeCell="A54" sqref="A1:A156"/>
    </sheetView>
  </sheetViews>
  <sheetFormatPr baseColWidth="10" defaultRowHeight="16" x14ac:dyDescent="0.2"/>
  <sheetData>
    <row r="1" spans="1:1" x14ac:dyDescent="0.2">
      <c r="A1" t="s">
        <v>473</v>
      </c>
    </row>
    <row r="2" spans="1:1" x14ac:dyDescent="0.2">
      <c r="A2" t="s">
        <v>551</v>
      </c>
    </row>
    <row r="3" spans="1:1" x14ac:dyDescent="0.2">
      <c r="A3" t="s">
        <v>552</v>
      </c>
    </row>
    <row r="4" spans="1:1" x14ac:dyDescent="0.2">
      <c r="A4" t="s">
        <v>553</v>
      </c>
    </row>
    <row r="5" spans="1:1" x14ac:dyDescent="0.2">
      <c r="A5" t="s">
        <v>554</v>
      </c>
    </row>
    <row r="6" spans="1:1" x14ac:dyDescent="0.2">
      <c r="A6" t="s">
        <v>555</v>
      </c>
    </row>
    <row r="7" spans="1:1" x14ac:dyDescent="0.2">
      <c r="A7" t="s">
        <v>556</v>
      </c>
    </row>
    <row r="8" spans="1:1" x14ac:dyDescent="0.2">
      <c r="A8" t="s">
        <v>557</v>
      </c>
    </row>
    <row r="9" spans="1:1" x14ac:dyDescent="0.2">
      <c r="A9" t="s">
        <v>558</v>
      </c>
    </row>
    <row r="10" spans="1:1" x14ac:dyDescent="0.2">
      <c r="A10" t="s">
        <v>559</v>
      </c>
    </row>
    <row r="11" spans="1:1" x14ac:dyDescent="0.2">
      <c r="A11" t="s">
        <v>560</v>
      </c>
    </row>
    <row r="12" spans="1:1" x14ac:dyDescent="0.2">
      <c r="A12" t="s">
        <v>561</v>
      </c>
    </row>
    <row r="13" spans="1:1" x14ac:dyDescent="0.2">
      <c r="A13" t="s">
        <v>485</v>
      </c>
    </row>
    <row r="14" spans="1:1" x14ac:dyDescent="0.2">
      <c r="A14" t="s">
        <v>562</v>
      </c>
    </row>
    <row r="15" spans="1:1" x14ac:dyDescent="0.2">
      <c r="A15" t="s">
        <v>563</v>
      </c>
    </row>
    <row r="16" spans="1:1" x14ac:dyDescent="0.2">
      <c r="A16" t="s">
        <v>564</v>
      </c>
    </row>
    <row r="17" spans="1:1" x14ac:dyDescent="0.2">
      <c r="A17" t="s">
        <v>565</v>
      </c>
    </row>
    <row r="18" spans="1:1" x14ac:dyDescent="0.2">
      <c r="A18" t="s">
        <v>566</v>
      </c>
    </row>
    <row r="19" spans="1:1" x14ac:dyDescent="0.2">
      <c r="A19" t="s">
        <v>567</v>
      </c>
    </row>
    <row r="20" spans="1:1" x14ac:dyDescent="0.2">
      <c r="A20" t="s">
        <v>568</v>
      </c>
    </row>
    <row r="21" spans="1:1" x14ac:dyDescent="0.2">
      <c r="A21" t="s">
        <v>569</v>
      </c>
    </row>
    <row r="22" spans="1:1" x14ac:dyDescent="0.2">
      <c r="A22" t="s">
        <v>570</v>
      </c>
    </row>
    <row r="23" spans="1:1" x14ac:dyDescent="0.2">
      <c r="A23" t="s">
        <v>571</v>
      </c>
    </row>
    <row r="24" spans="1:1" x14ac:dyDescent="0.2">
      <c r="A24" t="s">
        <v>496</v>
      </c>
    </row>
    <row r="25" spans="1:1" x14ac:dyDescent="0.2">
      <c r="A25" t="s">
        <v>572</v>
      </c>
    </row>
    <row r="26" spans="1:1" x14ac:dyDescent="0.2">
      <c r="A26" t="s">
        <v>573</v>
      </c>
    </row>
    <row r="27" spans="1:1" x14ac:dyDescent="0.2">
      <c r="A27" t="s">
        <v>574</v>
      </c>
    </row>
    <row r="28" spans="1:1" x14ac:dyDescent="0.2">
      <c r="A28" t="s">
        <v>575</v>
      </c>
    </row>
    <row r="29" spans="1:1" x14ac:dyDescent="0.2">
      <c r="A29" t="s">
        <v>576</v>
      </c>
    </row>
    <row r="30" spans="1:1" x14ac:dyDescent="0.2">
      <c r="A30" t="s">
        <v>577</v>
      </c>
    </row>
    <row r="31" spans="1:1" x14ac:dyDescent="0.2">
      <c r="A31" t="s">
        <v>578</v>
      </c>
    </row>
    <row r="32" spans="1:1" x14ac:dyDescent="0.2">
      <c r="A32" t="s">
        <v>579</v>
      </c>
    </row>
    <row r="33" spans="1:1" x14ac:dyDescent="0.2">
      <c r="A33" t="s">
        <v>580</v>
      </c>
    </row>
    <row r="34" spans="1:1" x14ac:dyDescent="0.2">
      <c r="A34" t="s">
        <v>506</v>
      </c>
    </row>
    <row r="35" spans="1:1" x14ac:dyDescent="0.2">
      <c r="A35" t="s">
        <v>581</v>
      </c>
    </row>
    <row r="36" spans="1:1" x14ac:dyDescent="0.2">
      <c r="A36" t="s">
        <v>582</v>
      </c>
    </row>
    <row r="37" spans="1:1" x14ac:dyDescent="0.2">
      <c r="A37" t="s">
        <v>583</v>
      </c>
    </row>
    <row r="38" spans="1:1" x14ac:dyDescent="0.2">
      <c r="A38" t="s">
        <v>584</v>
      </c>
    </row>
    <row r="39" spans="1:1" x14ac:dyDescent="0.2">
      <c r="A39" t="s">
        <v>585</v>
      </c>
    </row>
    <row r="40" spans="1:1" x14ac:dyDescent="0.2">
      <c r="A40" t="s">
        <v>586</v>
      </c>
    </row>
    <row r="41" spans="1:1" x14ac:dyDescent="0.2">
      <c r="A41" t="s">
        <v>587</v>
      </c>
    </row>
    <row r="42" spans="1:1" x14ac:dyDescent="0.2">
      <c r="A42" t="s">
        <v>588</v>
      </c>
    </row>
    <row r="43" spans="1:1" x14ac:dyDescent="0.2">
      <c r="A43" t="s">
        <v>515</v>
      </c>
    </row>
    <row r="44" spans="1:1" x14ac:dyDescent="0.2">
      <c r="A44" t="s">
        <v>589</v>
      </c>
    </row>
    <row r="45" spans="1:1" x14ac:dyDescent="0.2">
      <c r="A45" t="s">
        <v>590</v>
      </c>
    </row>
    <row r="46" spans="1:1" x14ac:dyDescent="0.2">
      <c r="A46" t="s">
        <v>591</v>
      </c>
    </row>
    <row r="47" spans="1:1" x14ac:dyDescent="0.2">
      <c r="A47" t="s">
        <v>592</v>
      </c>
    </row>
    <row r="48" spans="1:1" x14ac:dyDescent="0.2">
      <c r="A48" t="s">
        <v>593</v>
      </c>
    </row>
    <row r="49" spans="1:1" x14ac:dyDescent="0.2">
      <c r="A49" t="s">
        <v>594</v>
      </c>
    </row>
    <row r="50" spans="1:1" x14ac:dyDescent="0.2">
      <c r="A50" t="s">
        <v>595</v>
      </c>
    </row>
    <row r="51" spans="1:1" x14ac:dyDescent="0.2">
      <c r="A51" t="s">
        <v>523</v>
      </c>
    </row>
    <row r="52" spans="1:1" x14ac:dyDescent="0.2">
      <c r="A52" t="s">
        <v>596</v>
      </c>
    </row>
    <row r="53" spans="1:1" x14ac:dyDescent="0.2">
      <c r="A53" t="s">
        <v>597</v>
      </c>
    </row>
    <row r="54" spans="1:1" x14ac:dyDescent="0.2">
      <c r="A54" t="s">
        <v>598</v>
      </c>
    </row>
    <row r="55" spans="1:1" x14ac:dyDescent="0.2">
      <c r="A55" t="s">
        <v>599</v>
      </c>
    </row>
    <row r="56" spans="1:1" x14ac:dyDescent="0.2">
      <c r="A56" t="s">
        <v>600</v>
      </c>
    </row>
    <row r="57" spans="1:1" x14ac:dyDescent="0.2">
      <c r="A57" t="s">
        <v>601</v>
      </c>
    </row>
    <row r="58" spans="1:1" x14ac:dyDescent="0.2">
      <c r="A58" t="s">
        <v>530</v>
      </c>
    </row>
    <row r="59" spans="1:1" x14ac:dyDescent="0.2">
      <c r="A59" t="s">
        <v>602</v>
      </c>
    </row>
    <row r="60" spans="1:1" x14ac:dyDescent="0.2">
      <c r="A60" t="s">
        <v>603</v>
      </c>
    </row>
    <row r="61" spans="1:1" x14ac:dyDescent="0.2">
      <c r="A61" t="s">
        <v>604</v>
      </c>
    </row>
    <row r="62" spans="1:1" x14ac:dyDescent="0.2">
      <c r="A62" t="s">
        <v>605</v>
      </c>
    </row>
    <row r="63" spans="1:1" x14ac:dyDescent="0.2">
      <c r="A63" t="s">
        <v>606</v>
      </c>
    </row>
    <row r="64" spans="1:1" x14ac:dyDescent="0.2">
      <c r="A64" t="s">
        <v>536</v>
      </c>
    </row>
    <row r="65" spans="1:1" x14ac:dyDescent="0.2">
      <c r="A65" t="s">
        <v>607</v>
      </c>
    </row>
    <row r="66" spans="1:1" x14ac:dyDescent="0.2">
      <c r="A66" t="s">
        <v>608</v>
      </c>
    </row>
    <row r="67" spans="1:1" x14ac:dyDescent="0.2">
      <c r="A67" t="s">
        <v>609</v>
      </c>
    </row>
    <row r="68" spans="1:1" x14ac:dyDescent="0.2">
      <c r="A68" t="s">
        <v>610</v>
      </c>
    </row>
    <row r="69" spans="1:1" x14ac:dyDescent="0.2">
      <c r="A69" t="s">
        <v>541</v>
      </c>
    </row>
    <row r="70" spans="1:1" x14ac:dyDescent="0.2">
      <c r="A70" t="s">
        <v>611</v>
      </c>
    </row>
    <row r="71" spans="1:1" x14ac:dyDescent="0.2">
      <c r="A71" t="s">
        <v>612</v>
      </c>
    </row>
    <row r="72" spans="1:1" x14ac:dyDescent="0.2">
      <c r="A72" t="s">
        <v>613</v>
      </c>
    </row>
    <row r="73" spans="1:1" x14ac:dyDescent="0.2">
      <c r="A73" t="s">
        <v>545</v>
      </c>
    </row>
    <row r="74" spans="1:1" x14ac:dyDescent="0.2">
      <c r="A74" t="s">
        <v>614</v>
      </c>
    </row>
    <row r="75" spans="1:1" x14ac:dyDescent="0.2">
      <c r="A75" t="s">
        <v>615</v>
      </c>
    </row>
    <row r="76" spans="1:1" x14ac:dyDescent="0.2">
      <c r="A76" t="s">
        <v>548</v>
      </c>
    </row>
    <row r="77" spans="1:1" x14ac:dyDescent="0.2">
      <c r="A77" t="s">
        <v>616</v>
      </c>
    </row>
    <row r="78" spans="1:1" x14ac:dyDescent="0.2">
      <c r="A78" t="s">
        <v>550</v>
      </c>
    </row>
    <row r="79" spans="1:1" x14ac:dyDescent="0.2">
      <c r="A79" t="s">
        <v>474</v>
      </c>
    </row>
    <row r="80" spans="1:1" x14ac:dyDescent="0.2">
      <c r="A80" t="s">
        <v>475</v>
      </c>
    </row>
    <row r="81" spans="1:1" x14ac:dyDescent="0.2">
      <c r="A81" t="s">
        <v>476</v>
      </c>
    </row>
    <row r="82" spans="1:1" x14ac:dyDescent="0.2">
      <c r="A82" t="s">
        <v>477</v>
      </c>
    </row>
    <row r="83" spans="1:1" x14ac:dyDescent="0.2">
      <c r="A83" t="s">
        <v>478</v>
      </c>
    </row>
    <row r="84" spans="1:1" x14ac:dyDescent="0.2">
      <c r="A84" t="s">
        <v>479</v>
      </c>
    </row>
    <row r="85" spans="1:1" x14ac:dyDescent="0.2">
      <c r="A85" t="s">
        <v>480</v>
      </c>
    </row>
    <row r="86" spans="1:1" x14ac:dyDescent="0.2">
      <c r="A86" t="s">
        <v>481</v>
      </c>
    </row>
    <row r="87" spans="1:1" x14ac:dyDescent="0.2">
      <c r="A87" t="s">
        <v>482</v>
      </c>
    </row>
    <row r="88" spans="1:1" x14ac:dyDescent="0.2">
      <c r="A88" t="s">
        <v>483</v>
      </c>
    </row>
    <row r="89" spans="1:1" x14ac:dyDescent="0.2">
      <c r="A89" t="s">
        <v>484</v>
      </c>
    </row>
    <row r="90" spans="1:1" x14ac:dyDescent="0.2">
      <c r="A90" t="s">
        <v>486</v>
      </c>
    </row>
    <row r="91" spans="1:1" x14ac:dyDescent="0.2">
      <c r="A91" t="s">
        <v>487</v>
      </c>
    </row>
    <row r="92" spans="1:1" x14ac:dyDescent="0.2">
      <c r="A92" t="s">
        <v>488</v>
      </c>
    </row>
    <row r="93" spans="1:1" x14ac:dyDescent="0.2">
      <c r="A93" t="s">
        <v>489</v>
      </c>
    </row>
    <row r="94" spans="1:1" x14ac:dyDescent="0.2">
      <c r="A94" t="s">
        <v>490</v>
      </c>
    </row>
    <row r="95" spans="1:1" x14ac:dyDescent="0.2">
      <c r="A95" t="s">
        <v>491</v>
      </c>
    </row>
    <row r="96" spans="1:1" x14ac:dyDescent="0.2">
      <c r="A96" t="s">
        <v>492</v>
      </c>
    </row>
    <row r="97" spans="1:1" x14ac:dyDescent="0.2">
      <c r="A97" t="s">
        <v>493</v>
      </c>
    </row>
    <row r="98" spans="1:1" x14ac:dyDescent="0.2">
      <c r="A98" t="s">
        <v>494</v>
      </c>
    </row>
    <row r="99" spans="1:1" x14ac:dyDescent="0.2">
      <c r="A99" t="s">
        <v>495</v>
      </c>
    </row>
    <row r="100" spans="1:1" x14ac:dyDescent="0.2">
      <c r="A100" t="s">
        <v>497</v>
      </c>
    </row>
    <row r="101" spans="1:1" x14ac:dyDescent="0.2">
      <c r="A101" t="s">
        <v>498</v>
      </c>
    </row>
    <row r="102" spans="1:1" x14ac:dyDescent="0.2">
      <c r="A102" t="s">
        <v>499</v>
      </c>
    </row>
    <row r="103" spans="1:1" x14ac:dyDescent="0.2">
      <c r="A103" t="s">
        <v>500</v>
      </c>
    </row>
    <row r="104" spans="1:1" x14ac:dyDescent="0.2">
      <c r="A104" t="s">
        <v>501</v>
      </c>
    </row>
    <row r="105" spans="1:1" x14ac:dyDescent="0.2">
      <c r="A105" t="s">
        <v>502</v>
      </c>
    </row>
    <row r="106" spans="1:1" x14ac:dyDescent="0.2">
      <c r="A106" t="s">
        <v>503</v>
      </c>
    </row>
    <row r="107" spans="1:1" x14ac:dyDescent="0.2">
      <c r="A107" t="s">
        <v>504</v>
      </c>
    </row>
    <row r="108" spans="1:1" x14ac:dyDescent="0.2">
      <c r="A108" t="s">
        <v>505</v>
      </c>
    </row>
    <row r="109" spans="1:1" x14ac:dyDescent="0.2">
      <c r="A109" t="s">
        <v>507</v>
      </c>
    </row>
    <row r="110" spans="1:1" x14ac:dyDescent="0.2">
      <c r="A110" t="s">
        <v>508</v>
      </c>
    </row>
    <row r="111" spans="1:1" x14ac:dyDescent="0.2">
      <c r="A111" t="s">
        <v>509</v>
      </c>
    </row>
    <row r="112" spans="1:1" x14ac:dyDescent="0.2">
      <c r="A112" t="s">
        <v>510</v>
      </c>
    </row>
    <row r="113" spans="1:1" x14ac:dyDescent="0.2">
      <c r="A113" t="s">
        <v>511</v>
      </c>
    </row>
    <row r="114" spans="1:1" x14ac:dyDescent="0.2">
      <c r="A114" t="s">
        <v>512</v>
      </c>
    </row>
    <row r="115" spans="1:1" x14ac:dyDescent="0.2">
      <c r="A115" t="s">
        <v>513</v>
      </c>
    </row>
    <row r="116" spans="1:1" x14ac:dyDescent="0.2">
      <c r="A116" t="s">
        <v>514</v>
      </c>
    </row>
    <row r="117" spans="1:1" x14ac:dyDescent="0.2">
      <c r="A117" t="s">
        <v>516</v>
      </c>
    </row>
    <row r="118" spans="1:1" x14ac:dyDescent="0.2">
      <c r="A118" t="s">
        <v>517</v>
      </c>
    </row>
    <row r="119" spans="1:1" x14ac:dyDescent="0.2">
      <c r="A119" t="s">
        <v>518</v>
      </c>
    </row>
    <row r="120" spans="1:1" x14ac:dyDescent="0.2">
      <c r="A120" t="s">
        <v>519</v>
      </c>
    </row>
    <row r="121" spans="1:1" x14ac:dyDescent="0.2">
      <c r="A121" t="s">
        <v>520</v>
      </c>
    </row>
    <row r="122" spans="1:1" x14ac:dyDescent="0.2">
      <c r="A122" t="s">
        <v>521</v>
      </c>
    </row>
    <row r="123" spans="1:1" x14ac:dyDescent="0.2">
      <c r="A123" t="s">
        <v>522</v>
      </c>
    </row>
    <row r="124" spans="1:1" x14ac:dyDescent="0.2">
      <c r="A124" t="s">
        <v>524</v>
      </c>
    </row>
    <row r="125" spans="1:1" x14ac:dyDescent="0.2">
      <c r="A125" t="s">
        <v>525</v>
      </c>
    </row>
    <row r="126" spans="1:1" x14ac:dyDescent="0.2">
      <c r="A126" t="s">
        <v>526</v>
      </c>
    </row>
    <row r="127" spans="1:1" x14ac:dyDescent="0.2">
      <c r="A127" t="s">
        <v>527</v>
      </c>
    </row>
    <row r="128" spans="1:1" x14ac:dyDescent="0.2">
      <c r="A128" t="s">
        <v>528</v>
      </c>
    </row>
    <row r="129" spans="1:1" x14ac:dyDescent="0.2">
      <c r="A129" t="s">
        <v>529</v>
      </c>
    </row>
    <row r="130" spans="1:1" x14ac:dyDescent="0.2">
      <c r="A130" t="s">
        <v>531</v>
      </c>
    </row>
    <row r="131" spans="1:1" x14ac:dyDescent="0.2">
      <c r="A131" t="s">
        <v>532</v>
      </c>
    </row>
    <row r="132" spans="1:1" x14ac:dyDescent="0.2">
      <c r="A132" t="s">
        <v>533</v>
      </c>
    </row>
    <row r="133" spans="1:1" x14ac:dyDescent="0.2">
      <c r="A133" t="s">
        <v>534</v>
      </c>
    </row>
    <row r="134" spans="1:1" x14ac:dyDescent="0.2">
      <c r="A134" t="s">
        <v>535</v>
      </c>
    </row>
    <row r="135" spans="1:1" x14ac:dyDescent="0.2">
      <c r="A135" t="s">
        <v>537</v>
      </c>
    </row>
    <row r="136" spans="1:1" x14ac:dyDescent="0.2">
      <c r="A136" t="s">
        <v>538</v>
      </c>
    </row>
    <row r="137" spans="1:1" x14ac:dyDescent="0.2">
      <c r="A137" t="s">
        <v>539</v>
      </c>
    </row>
    <row r="138" spans="1:1" x14ac:dyDescent="0.2">
      <c r="A138" t="s">
        <v>540</v>
      </c>
    </row>
    <row r="139" spans="1:1" x14ac:dyDescent="0.2">
      <c r="A139" t="s">
        <v>542</v>
      </c>
    </row>
    <row r="140" spans="1:1" x14ac:dyDescent="0.2">
      <c r="A140" t="s">
        <v>543</v>
      </c>
    </row>
    <row r="141" spans="1:1" x14ac:dyDescent="0.2">
      <c r="A141" t="s">
        <v>544</v>
      </c>
    </row>
    <row r="142" spans="1:1" x14ac:dyDescent="0.2">
      <c r="A142" t="s">
        <v>546</v>
      </c>
    </row>
    <row r="143" spans="1:1" x14ac:dyDescent="0.2">
      <c r="A143" t="s">
        <v>547</v>
      </c>
    </row>
    <row r="144" spans="1:1" x14ac:dyDescent="0.2">
      <c r="A144" t="s">
        <v>549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F1" zoomScale="130" zoomScaleNormal="130" workbookViewId="0">
      <selection activeCell="H1" sqref="H1:H1048576"/>
    </sheetView>
  </sheetViews>
  <sheetFormatPr baseColWidth="10" defaultRowHeight="16" x14ac:dyDescent="0.2"/>
  <cols>
    <col min="6" max="6" width="18.83203125" bestFit="1" customWidth="1"/>
    <col min="11" max="11" width="13.1640625" customWidth="1"/>
  </cols>
  <sheetData>
    <row r="1" spans="1:11" x14ac:dyDescent="0.2">
      <c r="A1">
        <f>C1+B1</f>
        <v>6</v>
      </c>
      <c r="B1">
        <v>2</v>
      </c>
      <c r="C1">
        <v>4</v>
      </c>
    </row>
    <row r="2" spans="1:11" x14ac:dyDescent="0.2">
      <c r="A2">
        <f ca="1">RANDBETWEEN(1,4)</f>
        <v>1</v>
      </c>
      <c r="B2">
        <f ca="1">RANDBETWEEN(5,7)</f>
        <v>7</v>
      </c>
      <c r="C2">
        <f ca="1">RANDBETWEEN(8,9)</f>
        <v>8</v>
      </c>
      <c r="D2">
        <f ca="1">RANDBETWEEN(1000,9999)</f>
        <v>2821</v>
      </c>
      <c r="E2">
        <f ca="1">RANDBETWEEN(100000,999999)</f>
        <v>456203</v>
      </c>
      <c r="F2" t="str">
        <f ca="1">A2&amp;","&amp;B2&amp;" y "&amp;C2&amp;"; "&amp;D2&amp;"; "&amp;E2</f>
        <v>1,7 y 8; 2821; 456203</v>
      </c>
      <c r="K2" t="s">
        <v>434</v>
      </c>
    </row>
    <row r="3" spans="1:11" x14ac:dyDescent="0.2">
      <c r="A3">
        <f t="shared" ref="A3:A62" ca="1" si="0">RANDBETWEEN(1,4)</f>
        <v>1</v>
      </c>
      <c r="B3">
        <f t="shared" ref="B3:B62" ca="1" si="1">RANDBETWEEN(5,7)</f>
        <v>6</v>
      </c>
      <c r="C3">
        <f t="shared" ref="C3:C62" ca="1" si="2">RANDBETWEEN(8,9)</f>
        <v>8</v>
      </c>
      <c r="D3">
        <f t="shared" ref="D3:D62" ca="1" si="3">RANDBETWEEN(1000,9999)</f>
        <v>5044</v>
      </c>
      <c r="E3">
        <f t="shared" ref="E3:E62" ca="1" si="4">RANDBETWEEN(100000,999999)</f>
        <v>738031</v>
      </c>
      <c r="F3" t="str">
        <f t="shared" ref="F3:F62" ca="1" si="5">A3&amp;","&amp;B3&amp;" y "&amp;C3&amp;"; "&amp;D3&amp;"; "&amp;E3</f>
        <v>1,6 y 8; 5044; 738031</v>
      </c>
      <c r="G3" t="str">
        <f>VLOOKUP(H3,signos1!$A$1:$C$12,3,FALSE)</f>
        <v>pnl1; pnl2</v>
      </c>
      <c r="H3">
        <v>0</v>
      </c>
      <c r="I3" t="str">
        <f>VLOOKUP(H3,signos1!$A$1:$B$12,2,FALSE)</f>
        <v>aries</v>
      </c>
      <c r="J3" t="s">
        <v>433</v>
      </c>
      <c r="K3" t="str">
        <f>IF(J3="es","  "&amp;I3&amp;"_"&amp;J3&amp;"="&amp;VLOOKUP(I3&amp;"_"&amp;"diario",es!$A$3:$B$154,2,FALSE),IF(J3="en","  "&amp;I3&amp;"_"&amp;J3&amp;"="&amp;VLOOKUP(I3&amp;"_"&amp;"diario",en!$A$1:$B$152,2,FALSE),IF(J3="indice",$K$2&amp;"["&amp;H3&amp;"]",IF(J3="pnl","  pnl="&amp;G3,"  num="&amp;F3))))</f>
        <v>horoscopo[0]</v>
      </c>
    </row>
    <row r="4" spans="1:11" x14ac:dyDescent="0.2">
      <c r="A4">
        <f t="shared" ca="1" si="0"/>
        <v>1</v>
      </c>
      <c r="B4">
        <f t="shared" ca="1" si="1"/>
        <v>5</v>
      </c>
      <c r="C4">
        <f t="shared" ca="1" si="2"/>
        <v>9</v>
      </c>
      <c r="D4">
        <f t="shared" ca="1" si="3"/>
        <v>8246</v>
      </c>
      <c r="E4">
        <f t="shared" ca="1" si="4"/>
        <v>866338</v>
      </c>
      <c r="F4" t="str">
        <f t="shared" ca="1" si="5"/>
        <v>1,5 y 9; 8246; 866338</v>
      </c>
      <c r="G4" t="str">
        <f>VLOOKUP(H4,signos1!$A$1:$C$12,3,FALSE)</f>
        <v>pnl1; pnl2</v>
      </c>
      <c r="H4">
        <v>0</v>
      </c>
      <c r="I4" t="str">
        <f>VLOOKUP(H4,signos1!$A$1:$B$12,2,FALSE)</f>
        <v>aries</v>
      </c>
      <c r="J4" t="s">
        <v>469</v>
      </c>
      <c r="K4" t="str">
        <f ca="1">IF(J4="es","  "&amp;I4&amp;"_"&amp;J4&amp;"="&amp;VLOOKUP(I4&amp;"_"&amp;"diario",es!$A$3:$B$154,2,FALSE),IF(J4="en","  "&amp;I4&amp;"_"&amp;J4&amp;"="&amp;VLOOKUP(I4&amp;"_"&amp;"diario",en!$A$1:$B$152,2,FALSE),IF(J4="indice",$K$2&amp;"["&amp;H4&amp;"]",IF(J4="pnl","  pnl="&amp;G4,"  num="&amp;F4))))</f>
        <v xml:space="preserve">  num=1,5 y 9; 8246; 866338</v>
      </c>
    </row>
    <row r="5" spans="1:11" x14ac:dyDescent="0.2">
      <c r="A5">
        <f t="shared" ca="1" si="0"/>
        <v>2</v>
      </c>
      <c r="B5">
        <f t="shared" ca="1" si="1"/>
        <v>6</v>
      </c>
      <c r="C5">
        <f t="shared" ca="1" si="2"/>
        <v>9</v>
      </c>
      <c r="D5">
        <f t="shared" ca="1" si="3"/>
        <v>8484</v>
      </c>
      <c r="E5">
        <f t="shared" ca="1" si="4"/>
        <v>311393</v>
      </c>
      <c r="F5" t="str">
        <f t="shared" ca="1" si="5"/>
        <v>2,6 y 9; 8484; 311393</v>
      </c>
      <c r="G5" t="str">
        <f>VLOOKUP(H5,signos1!$A$1:$C$12,3,FALSE)</f>
        <v>pnl1; pnl2</v>
      </c>
      <c r="H5">
        <v>0</v>
      </c>
      <c r="I5" t="str">
        <f>VLOOKUP(H5,signos1!$A$1:$B$12,2,FALSE)</f>
        <v>aries</v>
      </c>
      <c r="J5" t="s">
        <v>470</v>
      </c>
      <c r="K5" t="str">
        <f>IF(J5="es","  "&amp;I5&amp;"_"&amp;J5&amp;"="&amp;VLOOKUP(I5&amp;"_"&amp;"diario",es!$A$3:$B$154,2,FALSE),IF(J5="en","  "&amp;I5&amp;"_"&amp;J5&amp;"="&amp;VLOOKUP(I5&amp;"_"&amp;"diario",en!$A$1:$B$152,2,FALSE),IF(J5="indice",$K$2&amp;"["&amp;H5&amp;"]",IF(J5="pnl","  pnl="&amp;G5,"  num="&amp;F5))))</f>
        <v xml:space="preserve">  pnl=pnl1; pnl2</v>
      </c>
    </row>
    <row r="6" spans="1:11" x14ac:dyDescent="0.2">
      <c r="A6">
        <f t="shared" ca="1" si="0"/>
        <v>3</v>
      </c>
      <c r="B6">
        <f t="shared" ca="1" si="1"/>
        <v>5</v>
      </c>
      <c r="C6">
        <f t="shared" ca="1" si="2"/>
        <v>8</v>
      </c>
      <c r="D6">
        <f t="shared" ca="1" si="3"/>
        <v>3169</v>
      </c>
      <c r="E6">
        <f t="shared" ca="1" si="4"/>
        <v>888738</v>
      </c>
      <c r="F6" t="str">
        <f t="shared" ca="1" si="5"/>
        <v>3,5 y 8; 3169; 888738</v>
      </c>
      <c r="G6" t="str">
        <f>VLOOKUP(H6,signos1!$A$1:$C$12,3,FALSE)</f>
        <v>pnl1; pnl2</v>
      </c>
      <c r="H6">
        <v>0</v>
      </c>
      <c r="I6" t="str">
        <f>VLOOKUP(H6,signos1!$A$1:$B$12,2,FALSE)</f>
        <v>aries</v>
      </c>
      <c r="J6" t="s">
        <v>126</v>
      </c>
      <c r="K6" t="str">
        <f>IF(J6="es","  "&amp;I6&amp;"_"&amp;J6&amp;"="&amp;VLOOKUP(I6&amp;"_"&amp;"diario",es!$A$3:$B$154,2,FALSE),IF(J6="en","  "&amp;I6&amp;"_"&amp;J6&amp;"="&amp;VLOOKUP(I6&amp;"_"&amp;"diario",en!$A$1:$B$152,2,FALSE),IF(J6="indice",$K$2&amp;"["&amp;H6&amp;"]",IF(J6="pnl","  pnl="&amp;G6,"  num="&amp;F6))))</f>
        <v xml:space="preserve">  aries_es=Los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v>
      </c>
    </row>
    <row r="7" spans="1:11" x14ac:dyDescent="0.2">
      <c r="A7">
        <f t="shared" ca="1" si="0"/>
        <v>3</v>
      </c>
      <c r="B7">
        <f t="shared" ca="1" si="1"/>
        <v>7</v>
      </c>
      <c r="C7">
        <f t="shared" ca="1" si="2"/>
        <v>9</v>
      </c>
      <c r="D7">
        <f t="shared" ca="1" si="3"/>
        <v>8679</v>
      </c>
      <c r="E7">
        <f t="shared" ca="1" si="4"/>
        <v>933305</v>
      </c>
      <c r="F7" t="str">
        <f t="shared" ca="1" si="5"/>
        <v>3,7 y 9; 8679; 933305</v>
      </c>
      <c r="G7" t="str">
        <f>VLOOKUP(H7,signos1!$A$1:$C$12,3,FALSE)</f>
        <v>pnl1; pnl2</v>
      </c>
      <c r="H7">
        <v>0</v>
      </c>
      <c r="I7" t="str">
        <f>VLOOKUP(H7,signos1!$A$1:$B$12,2,FALSE)</f>
        <v>aries</v>
      </c>
      <c r="J7" t="s">
        <v>432</v>
      </c>
      <c r="K7" t="str">
        <f>IF(J7="es","  "&amp;I7&amp;"_"&amp;J7&amp;"="&amp;VLOOKUP(I7&amp;"_"&amp;"diario",es!$A$3:$B$154,2,FALSE),IF(J7="en","  "&amp;I7&amp;"_"&amp;J7&amp;"="&amp;VLOOKUP(I7&amp;"_"&amp;"diario",en!$A$1:$B$152,2,FALSE),IF(J7="indice",$K$2&amp;"["&amp;H7&amp;"]",IF(J7="pnl","  pnl="&amp;G7,"  num="&amp;F7))))</f>
        <v xml:space="preserve">  aries_en=Planets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v>
      </c>
    </row>
    <row r="8" spans="1:11" x14ac:dyDescent="0.2">
      <c r="A8">
        <f t="shared" ca="1" si="0"/>
        <v>4</v>
      </c>
      <c r="B8">
        <f t="shared" ca="1" si="1"/>
        <v>5</v>
      </c>
      <c r="C8">
        <f t="shared" ca="1" si="2"/>
        <v>8</v>
      </c>
      <c r="D8">
        <f t="shared" ca="1" si="3"/>
        <v>7578</v>
      </c>
      <c r="E8">
        <f t="shared" ca="1" si="4"/>
        <v>255477</v>
      </c>
      <c r="F8" t="str">
        <f t="shared" ca="1" si="5"/>
        <v>4,5 y 8; 7578; 255477</v>
      </c>
      <c r="G8" t="str">
        <f>VLOOKUP(H8,signos1!$A$1:$C$12,3,FALSE)</f>
        <v>pnl1; pnl2</v>
      </c>
      <c r="H8">
        <v>1</v>
      </c>
      <c r="I8" t="str">
        <f>VLOOKUP(H8,signos1!$A$1:$B$12,2,FALSE)</f>
        <v>tauro</v>
      </c>
      <c r="J8" t="s">
        <v>433</v>
      </c>
      <c r="K8" t="str">
        <f>IF(J8="es","  "&amp;I8&amp;"_"&amp;J8&amp;"="&amp;VLOOKUP(I8&amp;"_"&amp;"diario",es!$A$3:$B$154,2,FALSE),IF(J8="en","  "&amp;I8&amp;"_"&amp;J8&amp;"="&amp;VLOOKUP(I8&amp;"_"&amp;"diario",en!$A$1:$B$152,2,FALSE),IF(J8="indice",$K$2&amp;"["&amp;H8&amp;"]",IF(J8="pnl","  pnl="&amp;G8,"  num="&amp;F8))))</f>
        <v>horoscopo[1]</v>
      </c>
    </row>
    <row r="9" spans="1:11" x14ac:dyDescent="0.2">
      <c r="A9">
        <f t="shared" ca="1" si="0"/>
        <v>3</v>
      </c>
      <c r="B9">
        <f t="shared" ca="1" si="1"/>
        <v>6</v>
      </c>
      <c r="C9">
        <f t="shared" ca="1" si="2"/>
        <v>9</v>
      </c>
      <c r="D9">
        <f t="shared" ca="1" si="3"/>
        <v>9396</v>
      </c>
      <c r="E9">
        <f t="shared" ca="1" si="4"/>
        <v>522879</v>
      </c>
      <c r="F9" t="str">
        <f t="shared" ca="1" si="5"/>
        <v>3,6 y 9; 9396; 522879</v>
      </c>
      <c r="G9" t="str">
        <f>VLOOKUP(H9,signos1!$A$1:$C$12,3,FALSE)</f>
        <v>pnl1; pnl2</v>
      </c>
      <c r="H9">
        <v>1</v>
      </c>
      <c r="I9" t="str">
        <f>VLOOKUP(H9,signos1!$A$1:$B$12,2,FALSE)</f>
        <v>tauro</v>
      </c>
      <c r="J9" t="s">
        <v>469</v>
      </c>
      <c r="K9" t="str">
        <f ca="1">IF(J9="es","  "&amp;I9&amp;"_"&amp;J9&amp;"="&amp;VLOOKUP(I9&amp;"_"&amp;"diario",es!$A$3:$B$154,2,FALSE),IF(J9="en","  "&amp;I9&amp;"_"&amp;J9&amp;"="&amp;VLOOKUP(I9&amp;"_"&amp;"diario",en!$A$1:$B$152,2,FALSE),IF(J9="indice",$K$2&amp;"["&amp;H9&amp;"]",IF(J9="pnl","  pnl="&amp;G9,"  num="&amp;F9))))</f>
        <v xml:space="preserve">  num=3,6 y 9; 9396; 522879</v>
      </c>
    </row>
    <row r="10" spans="1:11" x14ac:dyDescent="0.2">
      <c r="A10">
        <f t="shared" ca="1" si="0"/>
        <v>2</v>
      </c>
      <c r="B10">
        <f t="shared" ca="1" si="1"/>
        <v>5</v>
      </c>
      <c r="C10">
        <f t="shared" ca="1" si="2"/>
        <v>8</v>
      </c>
      <c r="D10">
        <f t="shared" ca="1" si="3"/>
        <v>8960</v>
      </c>
      <c r="E10">
        <f t="shared" ca="1" si="4"/>
        <v>577499</v>
      </c>
      <c r="F10" t="str">
        <f t="shared" ca="1" si="5"/>
        <v>2,5 y 8; 8960; 577499</v>
      </c>
      <c r="G10" t="str">
        <f>VLOOKUP(H10,signos1!$A$1:$C$12,3,FALSE)</f>
        <v>pnl1; pnl2</v>
      </c>
      <c r="H10">
        <v>1</v>
      </c>
      <c r="I10" t="str">
        <f>VLOOKUP(H10,signos1!$A$1:$B$12,2,FALSE)</f>
        <v>tauro</v>
      </c>
      <c r="J10" t="s">
        <v>470</v>
      </c>
      <c r="K10" t="str">
        <f>IF(J10="es","  "&amp;I10&amp;"_"&amp;J10&amp;"="&amp;VLOOKUP(I10&amp;"_"&amp;"diario",es!$A$3:$B$154,2,FALSE),IF(J10="en","  "&amp;I10&amp;"_"&amp;J10&amp;"="&amp;VLOOKUP(I10&amp;"_"&amp;"diario",en!$A$1:$B$152,2,FALSE),IF(J10="indice",$K$2&amp;"["&amp;H10&amp;"]",IF(J10="pnl","  pnl="&amp;G10,"  num="&amp;F10))))</f>
        <v xml:space="preserve">  pnl=pnl1; pnl2</v>
      </c>
    </row>
    <row r="11" spans="1:11" x14ac:dyDescent="0.2">
      <c r="A11">
        <f t="shared" ca="1" si="0"/>
        <v>4</v>
      </c>
      <c r="B11">
        <f t="shared" ca="1" si="1"/>
        <v>7</v>
      </c>
      <c r="C11">
        <f t="shared" ca="1" si="2"/>
        <v>8</v>
      </c>
      <c r="D11">
        <f t="shared" ca="1" si="3"/>
        <v>5083</v>
      </c>
      <c r="E11">
        <f t="shared" ca="1" si="4"/>
        <v>739892</v>
      </c>
      <c r="F11" t="str">
        <f t="shared" ca="1" si="5"/>
        <v>4,7 y 8; 5083; 739892</v>
      </c>
      <c r="G11" t="str">
        <f>VLOOKUP(H11,signos1!$A$1:$C$12,3,FALSE)</f>
        <v>pnl1; pnl2</v>
      </c>
      <c r="H11">
        <v>1</v>
      </c>
      <c r="I11" t="str">
        <f>VLOOKUP(H11,signos1!$A$1:$B$12,2,FALSE)</f>
        <v>tauro</v>
      </c>
      <c r="J11" t="s">
        <v>126</v>
      </c>
      <c r="K11" t="str">
        <f>IF(J11="es","  "&amp;I11&amp;"_"&amp;J11&amp;"="&amp;VLOOKUP(I11&amp;"_"&amp;"diario",es!$A$3:$B$154,2,FALSE),IF(J11="en","  "&amp;I11&amp;"_"&amp;J11&amp;"="&amp;VLOOKUP(I11&amp;"_"&amp;"diario",en!$A$1:$B$152,2,FALSE),IF(J11="indice",$K$2&amp;"["&amp;H11&amp;"]",IF(J11="pnl","  pnl="&amp;G11,"  num="&amp;F11))))</f>
        <v xml:space="preserve">  tauro_es=Se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v>
      </c>
    </row>
    <row r="12" spans="1:11" x14ac:dyDescent="0.2">
      <c r="A12">
        <f t="shared" ca="1" si="0"/>
        <v>1</v>
      </c>
      <c r="B12">
        <f t="shared" ca="1" si="1"/>
        <v>5</v>
      </c>
      <c r="C12">
        <f t="shared" ca="1" si="2"/>
        <v>8</v>
      </c>
      <c r="D12">
        <f t="shared" ca="1" si="3"/>
        <v>9527</v>
      </c>
      <c r="E12">
        <f t="shared" ca="1" si="4"/>
        <v>266020</v>
      </c>
      <c r="F12" t="str">
        <f t="shared" ca="1" si="5"/>
        <v>1,5 y 8; 9527; 266020</v>
      </c>
      <c r="G12" t="str">
        <f>VLOOKUP(H12,signos1!$A$1:$C$12,3,FALSE)</f>
        <v>pnl1; pnl2</v>
      </c>
      <c r="H12">
        <v>1</v>
      </c>
      <c r="I12" t="str">
        <f>VLOOKUP(H12,signos1!$A$1:$B$12,2,FALSE)</f>
        <v>tauro</v>
      </c>
      <c r="J12" t="s">
        <v>432</v>
      </c>
      <c r="K12" t="str">
        <f>IF(J12="es","  "&amp;I12&amp;"_"&amp;J12&amp;"="&amp;VLOOKUP(I12&amp;"_"&amp;"diario",es!$A$3:$B$154,2,FALSE),IF(J12="en","  "&amp;I12&amp;"_"&amp;J12&amp;"="&amp;VLOOKUP(I12&amp;"_"&amp;"diario",en!$A$1:$B$152,2,FALSE),IF(J12="indice",$K$2&amp;"["&amp;H12&amp;"]",IF(J12="pnl","  pnl="&amp;G12,"  num="&amp;F12))))</f>
        <v xml:space="preserve">  tauro_en=Be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v>
      </c>
    </row>
    <row r="13" spans="1:11" x14ac:dyDescent="0.2">
      <c r="A13">
        <f t="shared" ca="1" si="0"/>
        <v>1</v>
      </c>
      <c r="B13">
        <f t="shared" ca="1" si="1"/>
        <v>6</v>
      </c>
      <c r="C13">
        <f t="shared" ca="1" si="2"/>
        <v>8</v>
      </c>
      <c r="D13">
        <f t="shared" ca="1" si="3"/>
        <v>4183</v>
      </c>
      <c r="E13">
        <f t="shared" ca="1" si="4"/>
        <v>927906</v>
      </c>
      <c r="F13" t="str">
        <f t="shared" ca="1" si="5"/>
        <v>1,6 y 8; 4183; 927906</v>
      </c>
      <c r="G13" t="str">
        <f>VLOOKUP(H13,signos1!$A$1:$C$12,3,FALSE)</f>
        <v>pnl1; pnl2</v>
      </c>
      <c r="H13">
        <v>2</v>
      </c>
      <c r="I13" t="str">
        <f>VLOOKUP(H13,signos1!$A$1:$B$12,2,FALSE)</f>
        <v>geminis</v>
      </c>
      <c r="J13" t="s">
        <v>433</v>
      </c>
      <c r="K13" t="str">
        <f>IF(J13="es","  "&amp;I13&amp;"_"&amp;J13&amp;"="&amp;VLOOKUP(I13&amp;"_"&amp;"diario",es!$A$3:$B$154,2,FALSE),IF(J13="en","  "&amp;I13&amp;"_"&amp;J13&amp;"="&amp;VLOOKUP(I13&amp;"_"&amp;"diario",en!$A$1:$B$152,2,FALSE),IF(J13="indice",$K$2&amp;"["&amp;H13&amp;"]",IF(J13="pnl","  pnl="&amp;G13,"  num="&amp;F13))))</f>
        <v>horoscopo[2]</v>
      </c>
    </row>
    <row r="14" spans="1:11" x14ac:dyDescent="0.2">
      <c r="A14">
        <f t="shared" ca="1" si="0"/>
        <v>4</v>
      </c>
      <c r="B14">
        <f t="shared" ca="1" si="1"/>
        <v>5</v>
      </c>
      <c r="C14">
        <f t="shared" ca="1" si="2"/>
        <v>8</v>
      </c>
      <c r="D14">
        <f t="shared" ca="1" si="3"/>
        <v>3576</v>
      </c>
      <c r="E14">
        <f t="shared" ca="1" si="4"/>
        <v>950149</v>
      </c>
      <c r="F14" t="str">
        <f t="shared" ca="1" si="5"/>
        <v>4,5 y 8; 3576; 950149</v>
      </c>
      <c r="G14" t="str">
        <f>VLOOKUP(H14,signos1!$A$1:$C$12,3,FALSE)</f>
        <v>pnl1; pnl2</v>
      </c>
      <c r="H14">
        <v>2</v>
      </c>
      <c r="I14" t="str">
        <f>VLOOKUP(H14,signos1!$A$1:$B$12,2,FALSE)</f>
        <v>geminis</v>
      </c>
      <c r="J14" t="s">
        <v>469</v>
      </c>
      <c r="K14" t="str">
        <f ca="1">IF(J14="es","  "&amp;I14&amp;"_"&amp;J14&amp;"="&amp;VLOOKUP(I14&amp;"_"&amp;"diario",es!$A$3:$B$154,2,FALSE),IF(J14="en","  "&amp;I14&amp;"_"&amp;J14&amp;"="&amp;VLOOKUP(I14&amp;"_"&amp;"diario",en!$A$1:$B$152,2,FALSE),IF(J14="indice",$K$2&amp;"["&amp;H14&amp;"]",IF(J14="pnl","  pnl="&amp;G14,"  num="&amp;F14))))</f>
        <v xml:space="preserve">  num=4,5 y 8; 3576; 950149</v>
      </c>
    </row>
    <row r="15" spans="1:11" x14ac:dyDescent="0.2">
      <c r="A15">
        <f t="shared" ca="1" si="0"/>
        <v>3</v>
      </c>
      <c r="B15">
        <f t="shared" ca="1" si="1"/>
        <v>6</v>
      </c>
      <c r="C15">
        <f t="shared" ca="1" si="2"/>
        <v>9</v>
      </c>
      <c r="D15">
        <f t="shared" ca="1" si="3"/>
        <v>5555</v>
      </c>
      <c r="E15">
        <f t="shared" ca="1" si="4"/>
        <v>350120</v>
      </c>
      <c r="F15" t="str">
        <f t="shared" ca="1" si="5"/>
        <v>3,6 y 9; 5555; 350120</v>
      </c>
      <c r="G15" t="str">
        <f>VLOOKUP(H15,signos1!$A$1:$C$12,3,FALSE)</f>
        <v>pnl1; pnl2</v>
      </c>
      <c r="H15">
        <v>2</v>
      </c>
      <c r="I15" t="str">
        <f>VLOOKUP(H15,signos1!$A$1:$B$12,2,FALSE)</f>
        <v>geminis</v>
      </c>
      <c r="J15" t="s">
        <v>470</v>
      </c>
      <c r="K15" t="str">
        <f>IF(J15="es","  "&amp;I15&amp;"_"&amp;J15&amp;"="&amp;VLOOKUP(I15&amp;"_"&amp;"diario",es!$A$3:$B$154,2,FALSE),IF(J15="en","  "&amp;I15&amp;"_"&amp;J15&amp;"="&amp;VLOOKUP(I15&amp;"_"&amp;"diario",en!$A$1:$B$152,2,FALSE),IF(J15="indice",$K$2&amp;"["&amp;H15&amp;"]",IF(J15="pnl","  pnl="&amp;G15,"  num="&amp;F15))))</f>
        <v xml:space="preserve">  pnl=pnl1; pnl2</v>
      </c>
    </row>
    <row r="16" spans="1:11" x14ac:dyDescent="0.2">
      <c r="A16">
        <f t="shared" ca="1" si="0"/>
        <v>4</v>
      </c>
      <c r="B16">
        <f t="shared" ca="1" si="1"/>
        <v>5</v>
      </c>
      <c r="C16">
        <f t="shared" ca="1" si="2"/>
        <v>8</v>
      </c>
      <c r="D16">
        <f t="shared" ca="1" si="3"/>
        <v>3911</v>
      </c>
      <c r="E16">
        <f t="shared" ca="1" si="4"/>
        <v>382491</v>
      </c>
      <c r="F16" t="str">
        <f t="shared" ca="1" si="5"/>
        <v>4,5 y 8; 3911; 382491</v>
      </c>
      <c r="G16" t="str">
        <f>VLOOKUP(H16,signos1!$A$1:$C$12,3,FALSE)</f>
        <v>pnl1; pnl2</v>
      </c>
      <c r="H16">
        <v>2</v>
      </c>
      <c r="I16" t="str">
        <f>VLOOKUP(H16,signos1!$A$1:$B$12,2,FALSE)</f>
        <v>geminis</v>
      </c>
      <c r="J16" t="s">
        <v>126</v>
      </c>
      <c r="K16" t="str">
        <f>IF(J16="es","  "&amp;I16&amp;"_"&amp;J16&amp;"="&amp;VLOOKUP(I16&amp;"_"&amp;"diario",es!$A$3:$B$154,2,FALSE),IF(J16="en","  "&amp;I16&amp;"_"&amp;J16&amp;"="&amp;VLOOKUP(I16&amp;"_"&amp;"diario",en!$A$1:$B$152,2,FALSE),IF(J16="indice",$K$2&amp;"["&amp;H16&amp;"]",IF(J16="pnl","  pnl="&amp;G16,"  num="&amp;F16))))</f>
        <v xml:space="preserve">  geminis_es=Hay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v>
      </c>
    </row>
    <row r="17" spans="1:11" x14ac:dyDescent="0.2">
      <c r="A17">
        <f t="shared" ca="1" si="0"/>
        <v>4</v>
      </c>
      <c r="B17">
        <f t="shared" ca="1" si="1"/>
        <v>7</v>
      </c>
      <c r="C17">
        <f t="shared" ca="1" si="2"/>
        <v>8</v>
      </c>
      <c r="D17">
        <f t="shared" ca="1" si="3"/>
        <v>8837</v>
      </c>
      <c r="E17">
        <f t="shared" ca="1" si="4"/>
        <v>298107</v>
      </c>
      <c r="F17" t="str">
        <f t="shared" ca="1" si="5"/>
        <v>4,7 y 8; 8837; 298107</v>
      </c>
      <c r="G17" t="str">
        <f>VLOOKUP(H17,signos1!$A$1:$C$12,3,FALSE)</f>
        <v>pnl1; pnl2</v>
      </c>
      <c r="H17">
        <v>2</v>
      </c>
      <c r="I17" t="str">
        <f>VLOOKUP(H17,signos1!$A$1:$B$12,2,FALSE)</f>
        <v>geminis</v>
      </c>
      <c r="J17" t="s">
        <v>432</v>
      </c>
      <c r="K17" t="str">
        <f>IF(J17="es","  "&amp;I17&amp;"_"&amp;J17&amp;"="&amp;VLOOKUP(I17&amp;"_"&amp;"diario",es!$A$3:$B$154,2,FALSE),IF(J17="en","  "&amp;I17&amp;"_"&amp;J17&amp;"="&amp;VLOOKUP(I17&amp;"_"&amp;"diario",en!$A$1:$B$152,2,FALSE),IF(J17="indice",$K$2&amp;"["&amp;H17&amp;"]",IF(J17="pnl","  pnl="&amp;G17,"  num="&amp;F17))))</f>
        <v xml:space="preserve">  geminis_en=There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v>
      </c>
    </row>
    <row r="18" spans="1:11" x14ac:dyDescent="0.2">
      <c r="A18">
        <f t="shared" ca="1" si="0"/>
        <v>3</v>
      </c>
      <c r="B18">
        <f t="shared" ca="1" si="1"/>
        <v>7</v>
      </c>
      <c r="C18">
        <f t="shared" ca="1" si="2"/>
        <v>9</v>
      </c>
      <c r="D18">
        <f t="shared" ca="1" si="3"/>
        <v>6308</v>
      </c>
      <c r="E18">
        <f t="shared" ca="1" si="4"/>
        <v>759721</v>
      </c>
      <c r="F18" t="str">
        <f t="shared" ca="1" si="5"/>
        <v>3,7 y 9; 6308; 759721</v>
      </c>
      <c r="G18" t="str">
        <f>VLOOKUP(H18,signos1!$A$1:$C$12,3,FALSE)</f>
        <v>pnl1; pnl2</v>
      </c>
      <c r="H18">
        <v>3</v>
      </c>
      <c r="I18" t="str">
        <f>VLOOKUP(H18,signos1!$A$1:$B$12,2,FALSE)</f>
        <v>cancer</v>
      </c>
      <c r="J18" t="s">
        <v>433</v>
      </c>
      <c r="K18" t="str">
        <f>IF(J18="es","  "&amp;I18&amp;"_"&amp;J18&amp;"="&amp;VLOOKUP(I18&amp;"_"&amp;"diario",es!$A$3:$B$154,2,FALSE),IF(J18="en","  "&amp;I18&amp;"_"&amp;J18&amp;"="&amp;VLOOKUP(I18&amp;"_"&amp;"diario",en!$A$1:$B$152,2,FALSE),IF(J18="indice",$K$2&amp;"["&amp;H18&amp;"]",IF(J18="pnl","  pnl="&amp;G18,"  num="&amp;F18))))</f>
        <v>horoscopo[3]</v>
      </c>
    </row>
    <row r="19" spans="1:11" x14ac:dyDescent="0.2">
      <c r="A19">
        <f t="shared" ca="1" si="0"/>
        <v>2</v>
      </c>
      <c r="B19">
        <f t="shared" ca="1" si="1"/>
        <v>7</v>
      </c>
      <c r="C19">
        <f t="shared" ca="1" si="2"/>
        <v>8</v>
      </c>
      <c r="D19">
        <f t="shared" ca="1" si="3"/>
        <v>9317</v>
      </c>
      <c r="E19">
        <f t="shared" ca="1" si="4"/>
        <v>517745</v>
      </c>
      <c r="F19" t="str">
        <f t="shared" ca="1" si="5"/>
        <v>2,7 y 8; 9317; 517745</v>
      </c>
      <c r="G19" t="str">
        <f>VLOOKUP(H19,signos1!$A$1:$C$12,3,FALSE)</f>
        <v>pnl1; pnl2</v>
      </c>
      <c r="H19">
        <v>3</v>
      </c>
      <c r="I19" t="str">
        <f>VLOOKUP(H19,signos1!$A$1:$B$12,2,FALSE)</f>
        <v>cancer</v>
      </c>
      <c r="J19" t="s">
        <v>469</v>
      </c>
      <c r="K19" t="str">
        <f ca="1">IF(J19="es","  "&amp;I19&amp;"_"&amp;J19&amp;"="&amp;VLOOKUP(I19&amp;"_"&amp;"diario",es!$A$3:$B$154,2,FALSE),IF(J19="en","  "&amp;I19&amp;"_"&amp;J19&amp;"="&amp;VLOOKUP(I19&amp;"_"&amp;"diario",en!$A$1:$B$152,2,FALSE),IF(J19="indice",$K$2&amp;"["&amp;H19&amp;"]",IF(J19="pnl","  pnl="&amp;G19,"  num="&amp;F19))))</f>
        <v xml:space="preserve">  num=2,7 y 8; 9317; 517745</v>
      </c>
    </row>
    <row r="20" spans="1:11" x14ac:dyDescent="0.2">
      <c r="A20">
        <f t="shared" ca="1" si="0"/>
        <v>4</v>
      </c>
      <c r="B20">
        <f t="shared" ca="1" si="1"/>
        <v>7</v>
      </c>
      <c r="C20">
        <f t="shared" ca="1" si="2"/>
        <v>8</v>
      </c>
      <c r="D20">
        <f t="shared" ca="1" si="3"/>
        <v>6045</v>
      </c>
      <c r="E20">
        <f t="shared" ca="1" si="4"/>
        <v>644730</v>
      </c>
      <c r="F20" t="str">
        <f t="shared" ca="1" si="5"/>
        <v>4,7 y 8; 6045; 644730</v>
      </c>
      <c r="G20" t="str">
        <f>VLOOKUP(H20,signos1!$A$1:$C$12,3,FALSE)</f>
        <v>pnl1; pnl2</v>
      </c>
      <c r="H20">
        <v>3</v>
      </c>
      <c r="I20" t="str">
        <f>VLOOKUP(H20,signos1!$A$1:$B$12,2,FALSE)</f>
        <v>cancer</v>
      </c>
      <c r="J20" t="s">
        <v>470</v>
      </c>
      <c r="K20" t="str">
        <f>IF(J20="es","  "&amp;I20&amp;"_"&amp;J20&amp;"="&amp;VLOOKUP(I20&amp;"_"&amp;"diario",es!$A$3:$B$154,2,FALSE),IF(J20="en","  "&amp;I20&amp;"_"&amp;J20&amp;"="&amp;VLOOKUP(I20&amp;"_"&amp;"diario",en!$A$1:$B$152,2,FALSE),IF(J20="indice",$K$2&amp;"["&amp;H20&amp;"]",IF(J20="pnl","  pnl="&amp;G20,"  num="&amp;F20))))</f>
        <v xml:space="preserve">  pnl=pnl1; pnl2</v>
      </c>
    </row>
    <row r="21" spans="1:11" x14ac:dyDescent="0.2">
      <c r="A21">
        <f t="shared" ca="1" si="0"/>
        <v>2</v>
      </c>
      <c r="B21">
        <f t="shared" ca="1" si="1"/>
        <v>6</v>
      </c>
      <c r="C21">
        <f t="shared" ca="1" si="2"/>
        <v>9</v>
      </c>
      <c r="D21">
        <f t="shared" ca="1" si="3"/>
        <v>6028</v>
      </c>
      <c r="E21">
        <f t="shared" ca="1" si="4"/>
        <v>446007</v>
      </c>
      <c r="F21" t="str">
        <f t="shared" ca="1" si="5"/>
        <v>2,6 y 9; 6028; 446007</v>
      </c>
      <c r="G21" t="str">
        <f>VLOOKUP(H21,signos1!$A$1:$C$12,3,FALSE)</f>
        <v>pnl1; pnl2</v>
      </c>
      <c r="H21">
        <v>3</v>
      </c>
      <c r="I21" t="str">
        <f>VLOOKUP(H21,signos1!$A$1:$B$12,2,FALSE)</f>
        <v>cancer</v>
      </c>
      <c r="J21" t="s">
        <v>126</v>
      </c>
      <c r="K21" t="str">
        <f>IF(J21="es","  "&amp;I21&amp;"_"&amp;J21&amp;"="&amp;VLOOKUP(I21&amp;"_"&amp;"diario",es!$A$3:$B$154,2,FALSE),IF(J21="en","  "&amp;I21&amp;"_"&amp;J21&amp;"="&amp;VLOOKUP(I21&amp;"_"&amp;"diario",en!$A$1:$B$152,2,FALSE),IF(J21="indice",$K$2&amp;"["&amp;H21&amp;"]",IF(J21="pnl","  pnl="&amp;G21,"  num="&amp;F21))))</f>
        <v xml:space="preserve">  cancer_es=Espera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v>
      </c>
    </row>
    <row r="22" spans="1:11" x14ac:dyDescent="0.2">
      <c r="A22">
        <f t="shared" ca="1" si="0"/>
        <v>1</v>
      </c>
      <c r="B22">
        <f t="shared" ca="1" si="1"/>
        <v>5</v>
      </c>
      <c r="C22">
        <f t="shared" ca="1" si="2"/>
        <v>9</v>
      </c>
      <c r="D22">
        <f t="shared" ca="1" si="3"/>
        <v>9732</v>
      </c>
      <c r="E22">
        <f t="shared" ca="1" si="4"/>
        <v>555378</v>
      </c>
      <c r="F22" t="str">
        <f t="shared" ca="1" si="5"/>
        <v>1,5 y 9; 9732; 555378</v>
      </c>
      <c r="G22" t="str">
        <f>VLOOKUP(H22,signos1!$A$1:$C$12,3,FALSE)</f>
        <v>pnl1; pnl2</v>
      </c>
      <c r="H22">
        <v>3</v>
      </c>
      <c r="I22" t="str">
        <f>VLOOKUP(H22,signos1!$A$1:$B$12,2,FALSE)</f>
        <v>cancer</v>
      </c>
      <c r="J22" t="s">
        <v>432</v>
      </c>
      <c r="K22" t="str">
        <f>IF(J22="es","  "&amp;I22&amp;"_"&amp;J22&amp;"="&amp;VLOOKUP(I22&amp;"_"&amp;"diario",es!$A$3:$B$154,2,FALSE),IF(J22="en","  "&amp;I22&amp;"_"&amp;J22&amp;"="&amp;VLOOKUP(I22&amp;"_"&amp;"diario",en!$A$1:$B$152,2,FALSE),IF(J22="indice",$K$2&amp;"["&amp;H22&amp;"]",IF(J22="pnl","  pnl="&amp;G22,"  num="&amp;F22))))</f>
        <v xml:space="preserve">  cancer_en=Expect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v>
      </c>
    </row>
    <row r="23" spans="1:11" x14ac:dyDescent="0.2">
      <c r="A23">
        <f t="shared" ca="1" si="0"/>
        <v>4</v>
      </c>
      <c r="B23">
        <f t="shared" ca="1" si="1"/>
        <v>6</v>
      </c>
      <c r="C23">
        <f t="shared" ca="1" si="2"/>
        <v>9</v>
      </c>
      <c r="D23">
        <f t="shared" ca="1" si="3"/>
        <v>4025</v>
      </c>
      <c r="E23">
        <f t="shared" ca="1" si="4"/>
        <v>973276</v>
      </c>
      <c r="F23" t="str">
        <f t="shared" ca="1" si="5"/>
        <v>4,6 y 9; 4025; 973276</v>
      </c>
      <c r="G23" t="str">
        <f>VLOOKUP(H23,signos1!$A$1:$C$12,3,FALSE)</f>
        <v>pnl1; pnl2</v>
      </c>
      <c r="H23">
        <v>4</v>
      </c>
      <c r="I23" t="str">
        <f>VLOOKUP(H23,signos1!$A$1:$B$12,2,FALSE)</f>
        <v>leo</v>
      </c>
      <c r="J23" t="s">
        <v>433</v>
      </c>
      <c r="K23" t="str">
        <f>IF(J23="es","  "&amp;I23&amp;"_"&amp;J23&amp;"="&amp;VLOOKUP(I23&amp;"_"&amp;"diario",es!$A$3:$B$154,2,FALSE),IF(J23="en","  "&amp;I23&amp;"_"&amp;J23&amp;"="&amp;VLOOKUP(I23&amp;"_"&amp;"diario",en!$A$1:$B$152,2,FALSE),IF(J23="indice",$K$2&amp;"["&amp;H23&amp;"]",IF(J23="pnl","  pnl="&amp;G23,"  num="&amp;F23))))</f>
        <v>horoscopo[4]</v>
      </c>
    </row>
    <row r="24" spans="1:11" x14ac:dyDescent="0.2">
      <c r="A24">
        <f t="shared" ca="1" si="0"/>
        <v>2</v>
      </c>
      <c r="B24">
        <f t="shared" ca="1" si="1"/>
        <v>6</v>
      </c>
      <c r="C24">
        <f t="shared" ca="1" si="2"/>
        <v>9</v>
      </c>
      <c r="D24">
        <f t="shared" ca="1" si="3"/>
        <v>6936</v>
      </c>
      <c r="E24">
        <f t="shared" ca="1" si="4"/>
        <v>224415</v>
      </c>
      <c r="F24" t="str">
        <f t="shared" ca="1" si="5"/>
        <v>2,6 y 9; 6936; 224415</v>
      </c>
      <c r="G24" t="str">
        <f>VLOOKUP(H24,signos1!$A$1:$C$12,3,FALSE)</f>
        <v>pnl1; pnl2</v>
      </c>
      <c r="H24">
        <v>4</v>
      </c>
      <c r="I24" t="str">
        <f>VLOOKUP(H24,signos1!$A$1:$B$12,2,FALSE)</f>
        <v>leo</v>
      </c>
      <c r="J24" t="s">
        <v>469</v>
      </c>
      <c r="K24" t="str">
        <f ca="1">IF(J24="es","  "&amp;I24&amp;"_"&amp;J24&amp;"="&amp;VLOOKUP(I24&amp;"_"&amp;"diario",es!$A$3:$B$154,2,FALSE),IF(J24="en","  "&amp;I24&amp;"_"&amp;J24&amp;"="&amp;VLOOKUP(I24&amp;"_"&amp;"diario",en!$A$1:$B$152,2,FALSE),IF(J24="indice",$K$2&amp;"["&amp;H24&amp;"]",IF(J24="pnl","  pnl="&amp;G24,"  num="&amp;F24))))</f>
        <v xml:space="preserve">  num=2,6 y 9; 6936; 224415</v>
      </c>
    </row>
    <row r="25" spans="1:11" x14ac:dyDescent="0.2">
      <c r="A25">
        <f t="shared" ca="1" si="0"/>
        <v>2</v>
      </c>
      <c r="B25">
        <f t="shared" ca="1" si="1"/>
        <v>6</v>
      </c>
      <c r="C25">
        <f t="shared" ca="1" si="2"/>
        <v>9</v>
      </c>
      <c r="D25">
        <f t="shared" ca="1" si="3"/>
        <v>1887</v>
      </c>
      <c r="E25">
        <f t="shared" ca="1" si="4"/>
        <v>764718</v>
      </c>
      <c r="F25" t="str">
        <f t="shared" ca="1" si="5"/>
        <v>2,6 y 9; 1887; 764718</v>
      </c>
      <c r="G25" t="str">
        <f>VLOOKUP(H25,signos1!$A$1:$C$12,3,FALSE)</f>
        <v>pnl1; pnl2</v>
      </c>
      <c r="H25">
        <v>4</v>
      </c>
      <c r="I25" t="str">
        <f>VLOOKUP(H25,signos1!$A$1:$B$12,2,FALSE)</f>
        <v>leo</v>
      </c>
      <c r="J25" t="s">
        <v>470</v>
      </c>
      <c r="K25" t="str">
        <f>IF(J25="es","  "&amp;I25&amp;"_"&amp;J25&amp;"="&amp;VLOOKUP(I25&amp;"_"&amp;"diario",es!$A$3:$B$154,2,FALSE),IF(J25="en","  "&amp;I25&amp;"_"&amp;J25&amp;"="&amp;VLOOKUP(I25&amp;"_"&amp;"diario",en!$A$1:$B$152,2,FALSE),IF(J25="indice",$K$2&amp;"["&amp;H25&amp;"]",IF(J25="pnl","  pnl="&amp;G25,"  num="&amp;F25))))</f>
        <v xml:space="preserve">  pnl=pnl1; pnl2</v>
      </c>
    </row>
    <row r="26" spans="1:11" x14ac:dyDescent="0.2">
      <c r="A26">
        <f t="shared" ca="1" si="0"/>
        <v>1</v>
      </c>
      <c r="B26">
        <f t="shared" ca="1" si="1"/>
        <v>5</v>
      </c>
      <c r="C26">
        <f t="shared" ca="1" si="2"/>
        <v>8</v>
      </c>
      <c r="D26">
        <f t="shared" ca="1" si="3"/>
        <v>4194</v>
      </c>
      <c r="E26">
        <f t="shared" ca="1" si="4"/>
        <v>985718</v>
      </c>
      <c r="F26" t="str">
        <f t="shared" ca="1" si="5"/>
        <v>1,5 y 8; 4194; 985718</v>
      </c>
      <c r="G26" t="str">
        <f>VLOOKUP(H26,signos1!$A$1:$C$12,3,FALSE)</f>
        <v>pnl1; pnl2</v>
      </c>
      <c r="H26">
        <v>4</v>
      </c>
      <c r="I26" t="str">
        <f>VLOOKUP(H26,signos1!$A$1:$B$12,2,FALSE)</f>
        <v>leo</v>
      </c>
      <c r="J26" t="s">
        <v>126</v>
      </c>
      <c r="K26" t="str">
        <f>IF(J26="es","  "&amp;I26&amp;"_"&amp;J26&amp;"="&amp;VLOOKUP(I26&amp;"_"&amp;"diario",es!$A$3:$B$154,2,FALSE),IF(J26="en","  "&amp;I26&amp;"_"&amp;J26&amp;"="&amp;VLOOKUP(I26&amp;"_"&amp;"diario",en!$A$1:$B$152,2,FALSE),IF(J26="indice",$K$2&amp;"["&amp;H26&amp;"]",IF(J26="pnl","  pnl="&amp;G26,"  num="&amp;F26))))</f>
        <v xml:space="preserve">  leo_es=Hay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v>
      </c>
    </row>
    <row r="27" spans="1:11" x14ac:dyDescent="0.2">
      <c r="A27">
        <f t="shared" ca="1" si="0"/>
        <v>2</v>
      </c>
      <c r="B27">
        <f t="shared" ca="1" si="1"/>
        <v>5</v>
      </c>
      <c r="C27">
        <f t="shared" ca="1" si="2"/>
        <v>8</v>
      </c>
      <c r="D27">
        <f t="shared" ca="1" si="3"/>
        <v>4182</v>
      </c>
      <c r="E27">
        <f t="shared" ca="1" si="4"/>
        <v>896316</v>
      </c>
      <c r="F27" t="str">
        <f t="shared" ca="1" si="5"/>
        <v>2,5 y 8; 4182; 896316</v>
      </c>
      <c r="G27" t="str">
        <f>VLOOKUP(H27,signos1!$A$1:$C$12,3,FALSE)</f>
        <v>pnl1; pnl2</v>
      </c>
      <c r="H27">
        <v>4</v>
      </c>
      <c r="I27" t="str">
        <f>VLOOKUP(H27,signos1!$A$1:$B$12,2,FALSE)</f>
        <v>leo</v>
      </c>
      <c r="J27" t="s">
        <v>432</v>
      </c>
      <c r="K27" t="str">
        <f>IF(J27="es","  "&amp;I27&amp;"_"&amp;J27&amp;"="&amp;VLOOKUP(I27&amp;"_"&amp;"diario",es!$A$3:$B$154,2,FALSE),IF(J27="en","  "&amp;I27&amp;"_"&amp;J27&amp;"="&amp;VLOOKUP(I27&amp;"_"&amp;"diario",en!$A$1:$B$152,2,FALSE),IF(J27="indice",$K$2&amp;"["&amp;H27&amp;"]",IF(J27="pnl","  pnl="&amp;G27,"  num="&amp;F27))))</f>
        <v xml:space="preserve">  leo_en=There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v>
      </c>
    </row>
    <row r="28" spans="1:11" x14ac:dyDescent="0.2">
      <c r="A28">
        <f t="shared" ca="1" si="0"/>
        <v>2</v>
      </c>
      <c r="B28">
        <f t="shared" ca="1" si="1"/>
        <v>7</v>
      </c>
      <c r="C28">
        <f t="shared" ca="1" si="2"/>
        <v>9</v>
      </c>
      <c r="D28">
        <f t="shared" ca="1" si="3"/>
        <v>3781</v>
      </c>
      <c r="E28">
        <f t="shared" ca="1" si="4"/>
        <v>423910</v>
      </c>
      <c r="F28" t="str">
        <f t="shared" ca="1" si="5"/>
        <v>2,7 y 9; 3781; 423910</v>
      </c>
      <c r="G28" t="str">
        <f>VLOOKUP(H28,signos1!$A$1:$C$12,3,FALSE)</f>
        <v>pnl1; pnl2</v>
      </c>
      <c r="H28">
        <v>5</v>
      </c>
      <c r="I28" t="str">
        <f>VLOOKUP(H28,signos1!$A$1:$B$12,2,FALSE)</f>
        <v>virgo</v>
      </c>
      <c r="J28" t="s">
        <v>433</v>
      </c>
      <c r="K28" t="str">
        <f>IF(J28="es","  "&amp;I28&amp;"_"&amp;J28&amp;"="&amp;VLOOKUP(I28&amp;"_"&amp;"diario",es!$A$3:$B$154,2,FALSE),IF(J28="en","  "&amp;I28&amp;"_"&amp;J28&amp;"="&amp;VLOOKUP(I28&amp;"_"&amp;"diario",en!$A$1:$B$152,2,FALSE),IF(J28="indice",$K$2&amp;"["&amp;H28&amp;"]",IF(J28="pnl","  pnl="&amp;G28,"  num="&amp;F28))))</f>
        <v>horoscopo[5]</v>
      </c>
    </row>
    <row r="29" spans="1:11" x14ac:dyDescent="0.2">
      <c r="A29">
        <f t="shared" ca="1" si="0"/>
        <v>2</v>
      </c>
      <c r="B29">
        <f t="shared" ca="1" si="1"/>
        <v>5</v>
      </c>
      <c r="C29">
        <f t="shared" ca="1" si="2"/>
        <v>8</v>
      </c>
      <c r="D29">
        <f t="shared" ca="1" si="3"/>
        <v>4029</v>
      </c>
      <c r="E29">
        <f t="shared" ca="1" si="4"/>
        <v>197134</v>
      </c>
      <c r="F29" t="str">
        <f t="shared" ca="1" si="5"/>
        <v>2,5 y 8; 4029; 197134</v>
      </c>
      <c r="G29" t="str">
        <f>VLOOKUP(H29,signos1!$A$1:$C$12,3,FALSE)</f>
        <v>pnl1; pnl2</v>
      </c>
      <c r="H29">
        <v>5</v>
      </c>
      <c r="I29" t="str">
        <f>VLOOKUP(H29,signos1!$A$1:$B$12,2,FALSE)</f>
        <v>virgo</v>
      </c>
      <c r="J29" t="s">
        <v>469</v>
      </c>
      <c r="K29" t="str">
        <f ca="1">IF(J29="es","  "&amp;I29&amp;"_"&amp;J29&amp;"="&amp;VLOOKUP(I29&amp;"_"&amp;"diario",es!$A$3:$B$154,2,FALSE),IF(J29="en","  "&amp;I29&amp;"_"&amp;J29&amp;"="&amp;VLOOKUP(I29&amp;"_"&amp;"diario",en!$A$1:$B$152,2,FALSE),IF(J29="indice",$K$2&amp;"["&amp;H29&amp;"]",IF(J29="pnl","  pnl="&amp;G29,"  num="&amp;F29))))</f>
        <v xml:space="preserve">  num=2,5 y 8; 4029; 197134</v>
      </c>
    </row>
    <row r="30" spans="1:11" x14ac:dyDescent="0.2">
      <c r="A30">
        <f t="shared" ca="1" si="0"/>
        <v>3</v>
      </c>
      <c r="B30">
        <f t="shared" ca="1" si="1"/>
        <v>7</v>
      </c>
      <c r="C30">
        <f t="shared" ca="1" si="2"/>
        <v>9</v>
      </c>
      <c r="D30">
        <f t="shared" ca="1" si="3"/>
        <v>5211</v>
      </c>
      <c r="E30">
        <f t="shared" ca="1" si="4"/>
        <v>612930</v>
      </c>
      <c r="F30" t="str">
        <f t="shared" ca="1" si="5"/>
        <v>3,7 y 9; 5211; 612930</v>
      </c>
      <c r="G30" t="str">
        <f>VLOOKUP(H30,signos1!$A$1:$C$12,3,FALSE)</f>
        <v>pnl1; pnl2</v>
      </c>
      <c r="H30">
        <v>5</v>
      </c>
      <c r="I30" t="str">
        <f>VLOOKUP(H30,signos1!$A$1:$B$12,2,FALSE)</f>
        <v>virgo</v>
      </c>
      <c r="J30" t="s">
        <v>470</v>
      </c>
      <c r="K30" t="str">
        <f>IF(J30="es","  "&amp;I30&amp;"_"&amp;J30&amp;"="&amp;VLOOKUP(I30&amp;"_"&amp;"diario",es!$A$3:$B$154,2,FALSE),IF(J30="en","  "&amp;I30&amp;"_"&amp;J30&amp;"="&amp;VLOOKUP(I30&amp;"_"&amp;"diario",en!$A$1:$B$152,2,FALSE),IF(J30="indice",$K$2&amp;"["&amp;H30&amp;"]",IF(J30="pnl","  pnl="&amp;G30,"  num="&amp;F30))))</f>
        <v xml:space="preserve">  pnl=pnl1; pnl2</v>
      </c>
    </row>
    <row r="31" spans="1:11" x14ac:dyDescent="0.2">
      <c r="A31">
        <f t="shared" ca="1" si="0"/>
        <v>2</v>
      </c>
      <c r="B31">
        <f t="shared" ca="1" si="1"/>
        <v>6</v>
      </c>
      <c r="C31">
        <f t="shared" ca="1" si="2"/>
        <v>9</v>
      </c>
      <c r="D31">
        <f t="shared" ca="1" si="3"/>
        <v>5574</v>
      </c>
      <c r="E31">
        <f t="shared" ca="1" si="4"/>
        <v>553583</v>
      </c>
      <c r="F31" t="str">
        <f t="shared" ca="1" si="5"/>
        <v>2,6 y 9; 5574; 553583</v>
      </c>
      <c r="G31" t="str">
        <f>VLOOKUP(H31,signos1!$A$1:$C$12,3,FALSE)</f>
        <v>pnl1; pnl2</v>
      </c>
      <c r="H31">
        <v>5</v>
      </c>
      <c r="I31" t="str">
        <f>VLOOKUP(H31,signos1!$A$1:$B$12,2,FALSE)</f>
        <v>virgo</v>
      </c>
      <c r="J31" t="s">
        <v>126</v>
      </c>
      <c r="K31" t="str">
        <f>IF(J31="es","  "&amp;I31&amp;"_"&amp;J31&amp;"="&amp;VLOOKUP(I31&amp;"_"&amp;"diario",es!$A$3:$B$154,2,FALSE),IF(J31="en","  "&amp;I31&amp;"_"&amp;J31&amp;"="&amp;VLOOKUP(I31&amp;"_"&amp;"diario",en!$A$1:$B$152,2,FALSE),IF(J31="indice",$K$2&amp;"["&amp;H31&amp;"]",IF(J31="pnl","  pnl="&amp;G31,"  num="&amp;F31))))</f>
        <v xml:space="preserve">  virgo_es=Vigila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v>
      </c>
    </row>
    <row r="32" spans="1:11" x14ac:dyDescent="0.2">
      <c r="A32">
        <f t="shared" ca="1" si="0"/>
        <v>3</v>
      </c>
      <c r="B32">
        <f t="shared" ca="1" si="1"/>
        <v>6</v>
      </c>
      <c r="C32">
        <f t="shared" ca="1" si="2"/>
        <v>9</v>
      </c>
      <c r="D32">
        <f t="shared" ca="1" si="3"/>
        <v>5485</v>
      </c>
      <c r="E32">
        <f t="shared" ca="1" si="4"/>
        <v>120552</v>
      </c>
      <c r="F32" t="str">
        <f t="shared" ca="1" si="5"/>
        <v>3,6 y 9; 5485; 120552</v>
      </c>
      <c r="G32" t="str">
        <f>VLOOKUP(H32,signos1!$A$1:$C$12,3,FALSE)</f>
        <v>pnl1; pnl2</v>
      </c>
      <c r="H32">
        <v>5</v>
      </c>
      <c r="I32" t="str">
        <f>VLOOKUP(H32,signos1!$A$1:$B$12,2,FALSE)</f>
        <v>virgo</v>
      </c>
      <c r="J32" t="s">
        <v>432</v>
      </c>
      <c r="K32" t="str">
        <f>IF(J32="es","  "&amp;I32&amp;"_"&amp;J32&amp;"="&amp;VLOOKUP(I32&amp;"_"&amp;"diario",es!$A$3:$B$154,2,FALSE),IF(J32="en","  "&amp;I32&amp;"_"&amp;J32&amp;"="&amp;VLOOKUP(I32&amp;"_"&amp;"diario",en!$A$1:$B$152,2,FALSE),IF(J32="indice",$K$2&amp;"["&amp;H32&amp;"]",IF(J32="pnl","  pnl="&amp;G32,"  num="&amp;F32))))</f>
        <v xml:space="preserve">  virgo_en=Keep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v>
      </c>
    </row>
    <row r="33" spans="1:11" x14ac:dyDescent="0.2">
      <c r="A33">
        <f t="shared" ca="1" si="0"/>
        <v>1</v>
      </c>
      <c r="B33">
        <f t="shared" ca="1" si="1"/>
        <v>7</v>
      </c>
      <c r="C33">
        <f t="shared" ca="1" si="2"/>
        <v>9</v>
      </c>
      <c r="D33">
        <f t="shared" ca="1" si="3"/>
        <v>5537</v>
      </c>
      <c r="E33">
        <f t="shared" ca="1" si="4"/>
        <v>459203</v>
      </c>
      <c r="F33" t="str">
        <f t="shared" ca="1" si="5"/>
        <v>1,7 y 9; 5537; 459203</v>
      </c>
      <c r="G33" t="str">
        <f>VLOOKUP(H33,signos1!$A$1:$C$12,3,FALSE)</f>
        <v>pnl1; pnl2</v>
      </c>
      <c r="H33">
        <v>6</v>
      </c>
      <c r="I33" t="str">
        <f>VLOOKUP(H33,signos1!$A$1:$B$12,2,FALSE)</f>
        <v>libra</v>
      </c>
      <c r="J33" t="s">
        <v>433</v>
      </c>
      <c r="K33" t="str">
        <f>IF(J33="es","  "&amp;I33&amp;"_"&amp;J33&amp;"="&amp;VLOOKUP(I33&amp;"_"&amp;"diario",es!$A$3:$B$154,2,FALSE),IF(J33="en","  "&amp;I33&amp;"_"&amp;J33&amp;"="&amp;VLOOKUP(I33&amp;"_"&amp;"diario",en!$A$1:$B$152,2,FALSE),IF(J33="indice",$K$2&amp;"["&amp;H33&amp;"]",IF(J33="pnl","  pnl="&amp;G33,"  num="&amp;F33))))</f>
        <v>horoscopo[6]</v>
      </c>
    </row>
    <row r="34" spans="1:11" x14ac:dyDescent="0.2">
      <c r="A34">
        <f t="shared" ca="1" si="0"/>
        <v>4</v>
      </c>
      <c r="B34">
        <f t="shared" ca="1" si="1"/>
        <v>5</v>
      </c>
      <c r="C34">
        <f t="shared" ca="1" si="2"/>
        <v>9</v>
      </c>
      <c r="D34">
        <f t="shared" ca="1" si="3"/>
        <v>4084</v>
      </c>
      <c r="E34">
        <f t="shared" ca="1" si="4"/>
        <v>421592</v>
      </c>
      <c r="F34" t="str">
        <f t="shared" ca="1" si="5"/>
        <v>4,5 y 9; 4084; 421592</v>
      </c>
      <c r="G34" t="str">
        <f>VLOOKUP(H34,signos1!$A$1:$C$12,3,FALSE)</f>
        <v>pnl1; pnl2</v>
      </c>
      <c r="H34">
        <v>6</v>
      </c>
      <c r="I34" t="str">
        <f>VLOOKUP(H34,signos1!$A$1:$B$12,2,FALSE)</f>
        <v>libra</v>
      </c>
      <c r="J34" t="s">
        <v>469</v>
      </c>
      <c r="K34" t="str">
        <f ca="1">IF(J34="es","  "&amp;I34&amp;"_"&amp;J34&amp;"="&amp;VLOOKUP(I34&amp;"_"&amp;"diario",es!$A$3:$B$154,2,FALSE),IF(J34="en","  "&amp;I34&amp;"_"&amp;J34&amp;"="&amp;VLOOKUP(I34&amp;"_"&amp;"diario",en!$A$1:$B$152,2,FALSE),IF(J34="indice",$K$2&amp;"["&amp;H34&amp;"]",IF(J34="pnl","  pnl="&amp;G34,"  num="&amp;F34))))</f>
        <v xml:space="preserve">  num=4,5 y 9; 4084; 421592</v>
      </c>
    </row>
    <row r="35" spans="1:11" x14ac:dyDescent="0.2">
      <c r="A35">
        <f t="shared" ca="1" si="0"/>
        <v>1</v>
      </c>
      <c r="B35">
        <f t="shared" ca="1" si="1"/>
        <v>7</v>
      </c>
      <c r="C35">
        <f t="shared" ca="1" si="2"/>
        <v>8</v>
      </c>
      <c r="D35">
        <f t="shared" ca="1" si="3"/>
        <v>7646</v>
      </c>
      <c r="E35">
        <f t="shared" ca="1" si="4"/>
        <v>212938</v>
      </c>
      <c r="F35" t="str">
        <f t="shared" ca="1" si="5"/>
        <v>1,7 y 8; 7646; 212938</v>
      </c>
      <c r="G35" t="str">
        <f>VLOOKUP(H35,signos1!$A$1:$C$12,3,FALSE)</f>
        <v>pnl1; pnl2</v>
      </c>
      <c r="H35">
        <v>6</v>
      </c>
      <c r="I35" t="str">
        <f>VLOOKUP(H35,signos1!$A$1:$B$12,2,FALSE)</f>
        <v>libra</v>
      </c>
      <c r="J35" t="s">
        <v>470</v>
      </c>
      <c r="K35" t="str">
        <f>IF(J35="es","  "&amp;I35&amp;"_"&amp;J35&amp;"="&amp;VLOOKUP(I35&amp;"_"&amp;"diario",es!$A$3:$B$154,2,FALSE),IF(J35="en","  "&amp;I35&amp;"_"&amp;J35&amp;"="&amp;VLOOKUP(I35&amp;"_"&amp;"diario",en!$A$1:$B$152,2,FALSE),IF(J35="indice",$K$2&amp;"["&amp;H35&amp;"]",IF(J35="pnl","  pnl="&amp;G35,"  num="&amp;F35))))</f>
        <v xml:space="preserve">  pnl=pnl1; pnl2</v>
      </c>
    </row>
    <row r="36" spans="1:11" x14ac:dyDescent="0.2">
      <c r="A36">
        <f t="shared" ca="1" si="0"/>
        <v>2</v>
      </c>
      <c r="B36">
        <f t="shared" ca="1" si="1"/>
        <v>7</v>
      </c>
      <c r="C36">
        <f t="shared" ca="1" si="2"/>
        <v>9</v>
      </c>
      <c r="D36">
        <f t="shared" ca="1" si="3"/>
        <v>2599</v>
      </c>
      <c r="E36">
        <f t="shared" ca="1" si="4"/>
        <v>707598</v>
      </c>
      <c r="F36" t="str">
        <f t="shared" ca="1" si="5"/>
        <v>2,7 y 9; 2599; 707598</v>
      </c>
      <c r="G36" t="str">
        <f>VLOOKUP(H36,signos1!$A$1:$C$12,3,FALSE)</f>
        <v>pnl1; pnl2</v>
      </c>
      <c r="H36">
        <v>6</v>
      </c>
      <c r="I36" t="str">
        <f>VLOOKUP(H36,signos1!$A$1:$B$12,2,FALSE)</f>
        <v>libra</v>
      </c>
      <c r="J36" t="s">
        <v>126</v>
      </c>
      <c r="K36" t="str">
        <f>IF(J36="es","  "&amp;I36&amp;"_"&amp;J36&amp;"="&amp;VLOOKUP(I36&amp;"_"&amp;"diario",es!$A$3:$B$154,2,FALSE),IF(J36="en","  "&amp;I36&amp;"_"&amp;J36&amp;"="&amp;VLOOKUP(I36&amp;"_"&amp;"diario",en!$A$1:$B$152,2,FALSE),IF(J36="indice",$K$2&amp;"["&amp;H36&amp;"]",IF(J36="pnl","  pnl="&amp;G36,"  num="&amp;F36))))</f>
        <v xml:space="preserve">  libra_es=Hay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37" spans="1:11" x14ac:dyDescent="0.2">
      <c r="A37">
        <f t="shared" ca="1" si="0"/>
        <v>2</v>
      </c>
      <c r="B37">
        <f t="shared" ca="1" si="1"/>
        <v>5</v>
      </c>
      <c r="C37">
        <f t="shared" ca="1" si="2"/>
        <v>8</v>
      </c>
      <c r="D37">
        <f t="shared" ca="1" si="3"/>
        <v>8196</v>
      </c>
      <c r="E37">
        <f t="shared" ca="1" si="4"/>
        <v>216905</v>
      </c>
      <c r="F37" t="str">
        <f t="shared" ca="1" si="5"/>
        <v>2,5 y 8; 8196; 216905</v>
      </c>
      <c r="G37" t="str">
        <f>VLOOKUP(H37,signos1!$A$1:$C$12,3,FALSE)</f>
        <v>pnl1; pnl2</v>
      </c>
      <c r="H37">
        <v>6</v>
      </c>
      <c r="I37" t="str">
        <f>VLOOKUP(H37,signos1!$A$1:$B$12,2,FALSE)</f>
        <v>libra</v>
      </c>
      <c r="J37" t="s">
        <v>432</v>
      </c>
      <c r="K37" t="str">
        <f>IF(J37="es","  "&amp;I37&amp;"_"&amp;J37&amp;"="&amp;VLOOKUP(I37&amp;"_"&amp;"diario",es!$A$3:$B$154,2,FALSE),IF(J37="en","  "&amp;I37&amp;"_"&amp;J37&amp;"="&amp;VLOOKUP(I37&amp;"_"&amp;"diario",en!$A$1:$B$152,2,FALSE),IF(J37="indice",$K$2&amp;"["&amp;H37&amp;"]",IF(J37="pnl","  pnl="&amp;G37,"  num="&amp;F37))))</f>
        <v xml:space="preserve">  libra_en=Hay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38" spans="1:11" x14ac:dyDescent="0.2">
      <c r="A38">
        <f t="shared" ca="1" si="0"/>
        <v>2</v>
      </c>
      <c r="B38">
        <f t="shared" ca="1" si="1"/>
        <v>5</v>
      </c>
      <c r="C38">
        <f t="shared" ca="1" si="2"/>
        <v>9</v>
      </c>
      <c r="D38">
        <f t="shared" ca="1" si="3"/>
        <v>3594</v>
      </c>
      <c r="E38">
        <f t="shared" ca="1" si="4"/>
        <v>143267</v>
      </c>
      <c r="F38" t="str">
        <f t="shared" ca="1" si="5"/>
        <v>2,5 y 9; 3594; 143267</v>
      </c>
      <c r="G38" t="str">
        <f>VLOOKUP(H38,signos1!$A$1:$C$12,3,FALSE)</f>
        <v>pnl1; pnl2</v>
      </c>
      <c r="H38">
        <v>7</v>
      </c>
      <c r="I38" t="str">
        <f>VLOOKUP(H38,signos1!$A$1:$B$12,2,FALSE)</f>
        <v>escorpio</v>
      </c>
      <c r="J38" t="s">
        <v>433</v>
      </c>
      <c r="K38" t="str">
        <f>IF(J38="es","  "&amp;I38&amp;"_"&amp;J38&amp;"="&amp;VLOOKUP(I38&amp;"_"&amp;"diario",es!$A$3:$B$154,2,FALSE),IF(J38="en","  "&amp;I38&amp;"_"&amp;J38&amp;"="&amp;VLOOKUP(I38&amp;"_"&amp;"diario",en!$A$1:$B$152,2,FALSE),IF(J38="indice",$K$2&amp;"["&amp;H38&amp;"]",IF(J38="pnl","  pnl="&amp;G38,"  num="&amp;F38))))</f>
        <v>horoscopo[7]</v>
      </c>
    </row>
    <row r="39" spans="1:11" x14ac:dyDescent="0.2">
      <c r="A39">
        <f t="shared" ca="1" si="0"/>
        <v>1</v>
      </c>
      <c r="B39">
        <f t="shared" ca="1" si="1"/>
        <v>5</v>
      </c>
      <c r="C39">
        <f t="shared" ca="1" si="2"/>
        <v>8</v>
      </c>
      <c r="D39">
        <f t="shared" ca="1" si="3"/>
        <v>6839</v>
      </c>
      <c r="E39">
        <f t="shared" ca="1" si="4"/>
        <v>312234</v>
      </c>
      <c r="F39" t="str">
        <f t="shared" ca="1" si="5"/>
        <v>1,5 y 8; 6839; 312234</v>
      </c>
      <c r="G39" t="str">
        <f>VLOOKUP(H39,signos1!$A$1:$C$12,3,FALSE)</f>
        <v>pnl1; pnl2</v>
      </c>
      <c r="H39">
        <v>7</v>
      </c>
      <c r="I39" t="str">
        <f>VLOOKUP(H39,signos1!$A$1:$B$12,2,FALSE)</f>
        <v>escorpio</v>
      </c>
      <c r="J39" t="s">
        <v>469</v>
      </c>
      <c r="K39" t="str">
        <f ca="1">IF(J39="es","  "&amp;I39&amp;"_"&amp;J39&amp;"="&amp;VLOOKUP(I39&amp;"_"&amp;"diario",es!$A$3:$B$154,2,FALSE),IF(J39="en","  "&amp;I39&amp;"_"&amp;J39&amp;"="&amp;VLOOKUP(I39&amp;"_"&amp;"diario",en!$A$1:$B$152,2,FALSE),IF(J39="indice",$K$2&amp;"["&amp;H39&amp;"]",IF(J39="pnl","  pnl="&amp;G39,"  num="&amp;F39))))</f>
        <v xml:space="preserve">  num=1,5 y 8; 6839; 312234</v>
      </c>
    </row>
    <row r="40" spans="1:11" x14ac:dyDescent="0.2">
      <c r="A40">
        <f t="shared" ca="1" si="0"/>
        <v>1</v>
      </c>
      <c r="B40">
        <f t="shared" ca="1" si="1"/>
        <v>5</v>
      </c>
      <c r="C40">
        <f t="shared" ca="1" si="2"/>
        <v>9</v>
      </c>
      <c r="D40">
        <f t="shared" ca="1" si="3"/>
        <v>7569</v>
      </c>
      <c r="E40">
        <f t="shared" ca="1" si="4"/>
        <v>183725</v>
      </c>
      <c r="F40" t="str">
        <f t="shared" ca="1" si="5"/>
        <v>1,5 y 9; 7569; 183725</v>
      </c>
      <c r="G40" t="str">
        <f>VLOOKUP(H40,signos1!$A$1:$C$12,3,FALSE)</f>
        <v>pnl1; pnl2</v>
      </c>
      <c r="H40">
        <v>7</v>
      </c>
      <c r="I40" t="str">
        <f>VLOOKUP(H40,signos1!$A$1:$B$12,2,FALSE)</f>
        <v>escorpio</v>
      </c>
      <c r="J40" t="s">
        <v>470</v>
      </c>
      <c r="K40" t="str">
        <f>IF(J40="es","  "&amp;I40&amp;"_"&amp;J40&amp;"="&amp;VLOOKUP(I40&amp;"_"&amp;"diario",es!$A$3:$B$154,2,FALSE),IF(J40="en","  "&amp;I40&amp;"_"&amp;J40&amp;"="&amp;VLOOKUP(I40&amp;"_"&amp;"diario",en!$A$1:$B$152,2,FALSE),IF(J40="indice",$K$2&amp;"["&amp;H40&amp;"]",IF(J40="pnl","  pnl="&amp;G40,"  num="&amp;F40))))</f>
        <v xml:space="preserve">  pnl=pnl1; pnl2</v>
      </c>
    </row>
    <row r="41" spans="1:11" x14ac:dyDescent="0.2">
      <c r="A41">
        <f t="shared" ca="1" si="0"/>
        <v>1</v>
      </c>
      <c r="B41">
        <f t="shared" ca="1" si="1"/>
        <v>6</v>
      </c>
      <c r="C41">
        <f t="shared" ca="1" si="2"/>
        <v>8</v>
      </c>
      <c r="D41">
        <f t="shared" ca="1" si="3"/>
        <v>4641</v>
      </c>
      <c r="E41">
        <f t="shared" ca="1" si="4"/>
        <v>925978</v>
      </c>
      <c r="F41" t="str">
        <f t="shared" ca="1" si="5"/>
        <v>1,6 y 8; 4641; 925978</v>
      </c>
      <c r="G41" t="str">
        <f>VLOOKUP(H41,signos1!$A$1:$C$12,3,FALSE)</f>
        <v>pnl1; pnl2</v>
      </c>
      <c r="H41">
        <v>7</v>
      </c>
      <c r="I41" t="str">
        <f>VLOOKUP(H41,signos1!$A$1:$B$12,2,FALSE)</f>
        <v>escorpio</v>
      </c>
      <c r="J41" t="s">
        <v>126</v>
      </c>
      <c r="K41" t="str">
        <f>IF(J41="es","  "&amp;I41&amp;"_"&amp;J41&amp;"="&amp;VLOOKUP(I41&amp;"_"&amp;"diario",es!$A$3:$B$154,2,FALSE),IF(J41="en","  "&amp;I41&amp;"_"&amp;J41&amp;"="&amp;VLOOKUP(I41&amp;"_"&amp;"diario",en!$A$1:$B$152,2,FALSE),IF(J41="indice",$K$2&amp;"["&amp;H41&amp;"]",IF(J41="pnl","  pnl="&amp;G41,"  num="&amp;F41))))</f>
        <v xml:space="preserve">  escorpio_es=Estás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v>
      </c>
    </row>
    <row r="42" spans="1:11" x14ac:dyDescent="0.2">
      <c r="A42">
        <f t="shared" ca="1" si="0"/>
        <v>1</v>
      </c>
      <c r="B42">
        <f t="shared" ca="1" si="1"/>
        <v>5</v>
      </c>
      <c r="C42">
        <f t="shared" ca="1" si="2"/>
        <v>9</v>
      </c>
      <c r="D42">
        <f t="shared" ca="1" si="3"/>
        <v>6687</v>
      </c>
      <c r="E42">
        <f t="shared" ca="1" si="4"/>
        <v>852135</v>
      </c>
      <c r="F42" t="str">
        <f t="shared" ca="1" si="5"/>
        <v>1,5 y 9; 6687; 852135</v>
      </c>
      <c r="G42" t="str">
        <f>VLOOKUP(H42,signos1!$A$1:$C$12,3,FALSE)</f>
        <v>pnl1; pnl2</v>
      </c>
      <c r="H42">
        <v>7</v>
      </c>
      <c r="I42" t="str">
        <f>VLOOKUP(H42,signos1!$A$1:$B$12,2,FALSE)</f>
        <v>escorpio</v>
      </c>
      <c r="J42" t="s">
        <v>432</v>
      </c>
      <c r="K42" t="str">
        <f>IF(J42="es","  "&amp;I42&amp;"_"&amp;J42&amp;"="&amp;VLOOKUP(I42&amp;"_"&amp;"diario",es!$A$3:$B$154,2,FALSE),IF(J42="en","  "&amp;I42&amp;"_"&amp;J42&amp;"="&amp;VLOOKUP(I42&amp;"_"&amp;"diario",en!$A$1:$B$152,2,FALSE),IF(J42="indice",$K$2&amp;"["&amp;H42&amp;"]",IF(J42="pnl","  pnl="&amp;G42,"  num="&amp;F42))))</f>
        <v xml:space="preserve">  escorpio_en=You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v>
      </c>
    </row>
    <row r="43" spans="1:11" x14ac:dyDescent="0.2">
      <c r="A43">
        <f t="shared" ca="1" si="0"/>
        <v>4</v>
      </c>
      <c r="B43">
        <f t="shared" ca="1" si="1"/>
        <v>7</v>
      </c>
      <c r="C43">
        <f t="shared" ca="1" si="2"/>
        <v>8</v>
      </c>
      <c r="D43">
        <f t="shared" ca="1" si="3"/>
        <v>8408</v>
      </c>
      <c r="E43">
        <f t="shared" ca="1" si="4"/>
        <v>866174</v>
      </c>
      <c r="F43" t="str">
        <f t="shared" ca="1" si="5"/>
        <v>4,7 y 8; 8408; 866174</v>
      </c>
      <c r="G43" t="str">
        <f>VLOOKUP(H43,signos1!$A$1:$C$12,3,FALSE)</f>
        <v>pnl1; pnl2</v>
      </c>
      <c r="H43">
        <v>8</v>
      </c>
      <c r="I43" t="str">
        <f>VLOOKUP(H43,signos1!$A$1:$B$12,2,FALSE)</f>
        <v>sagitario</v>
      </c>
      <c r="J43" t="s">
        <v>433</v>
      </c>
      <c r="K43" t="str">
        <f>IF(J43="es","  "&amp;I43&amp;"_"&amp;J43&amp;"="&amp;VLOOKUP(I43&amp;"_"&amp;"diario",es!$A$3:$B$154,2,FALSE),IF(J43="en","  "&amp;I43&amp;"_"&amp;J43&amp;"="&amp;VLOOKUP(I43&amp;"_"&amp;"diario",en!$A$1:$B$152,2,FALSE),IF(J43="indice",$K$2&amp;"["&amp;H43&amp;"]",IF(J43="pnl","  pnl="&amp;G43,"  num="&amp;F43))))</f>
        <v>horoscopo[8]</v>
      </c>
    </row>
    <row r="44" spans="1:11" x14ac:dyDescent="0.2">
      <c r="A44">
        <f t="shared" ca="1" si="0"/>
        <v>2</v>
      </c>
      <c r="B44">
        <f t="shared" ca="1" si="1"/>
        <v>6</v>
      </c>
      <c r="C44">
        <f t="shared" ca="1" si="2"/>
        <v>8</v>
      </c>
      <c r="D44">
        <f t="shared" ca="1" si="3"/>
        <v>3882</v>
      </c>
      <c r="E44">
        <f t="shared" ca="1" si="4"/>
        <v>641068</v>
      </c>
      <c r="F44" t="str">
        <f t="shared" ca="1" si="5"/>
        <v>2,6 y 8; 3882; 641068</v>
      </c>
      <c r="G44" t="str">
        <f>VLOOKUP(H44,signos1!$A$1:$C$12,3,FALSE)</f>
        <v>pnl1; pnl2</v>
      </c>
      <c r="H44">
        <v>8</v>
      </c>
      <c r="I44" t="str">
        <f>VLOOKUP(H44,signos1!$A$1:$B$12,2,FALSE)</f>
        <v>sagitario</v>
      </c>
      <c r="J44" t="s">
        <v>469</v>
      </c>
      <c r="K44" t="str">
        <f ca="1">IF(J44="es","  "&amp;I44&amp;"_"&amp;J44&amp;"="&amp;VLOOKUP(I44&amp;"_"&amp;"diario",es!$A$3:$B$154,2,FALSE),IF(J44="en","  "&amp;I44&amp;"_"&amp;J44&amp;"="&amp;VLOOKUP(I44&amp;"_"&amp;"diario",en!$A$1:$B$152,2,FALSE),IF(J44="indice",$K$2&amp;"["&amp;H44&amp;"]",IF(J44="pnl","  pnl="&amp;G44,"  num="&amp;F44))))</f>
        <v xml:space="preserve">  num=2,6 y 8; 3882; 641068</v>
      </c>
    </row>
    <row r="45" spans="1:11" x14ac:dyDescent="0.2">
      <c r="A45">
        <f t="shared" ca="1" si="0"/>
        <v>2</v>
      </c>
      <c r="B45">
        <f t="shared" ca="1" si="1"/>
        <v>5</v>
      </c>
      <c r="C45">
        <f t="shared" ca="1" si="2"/>
        <v>9</v>
      </c>
      <c r="D45">
        <f t="shared" ca="1" si="3"/>
        <v>7984</v>
      </c>
      <c r="E45">
        <f t="shared" ca="1" si="4"/>
        <v>895510</v>
      </c>
      <c r="F45" t="str">
        <f t="shared" ca="1" si="5"/>
        <v>2,5 y 9; 7984; 895510</v>
      </c>
      <c r="G45" t="str">
        <f>VLOOKUP(H45,signos1!$A$1:$C$12,3,FALSE)</f>
        <v>pnl1; pnl2</v>
      </c>
      <c r="H45">
        <v>8</v>
      </c>
      <c r="I45" t="str">
        <f>VLOOKUP(H45,signos1!$A$1:$B$12,2,FALSE)</f>
        <v>sagitario</v>
      </c>
      <c r="J45" t="s">
        <v>470</v>
      </c>
      <c r="K45" t="str">
        <f>IF(J45="es","  "&amp;I45&amp;"_"&amp;J45&amp;"="&amp;VLOOKUP(I45&amp;"_"&amp;"diario",es!$A$3:$B$154,2,FALSE),IF(J45="en","  "&amp;I45&amp;"_"&amp;J45&amp;"="&amp;VLOOKUP(I45&amp;"_"&amp;"diario",en!$A$1:$B$152,2,FALSE),IF(J45="indice",$K$2&amp;"["&amp;H45&amp;"]",IF(J45="pnl","  pnl="&amp;G45,"  num="&amp;F45))))</f>
        <v xml:space="preserve">  pnl=pnl1; pnl2</v>
      </c>
    </row>
    <row r="46" spans="1:11" x14ac:dyDescent="0.2">
      <c r="A46">
        <f t="shared" ca="1" si="0"/>
        <v>2</v>
      </c>
      <c r="B46">
        <f t="shared" ca="1" si="1"/>
        <v>6</v>
      </c>
      <c r="C46">
        <f t="shared" ca="1" si="2"/>
        <v>8</v>
      </c>
      <c r="D46">
        <f t="shared" ca="1" si="3"/>
        <v>9073</v>
      </c>
      <c r="E46">
        <f t="shared" ca="1" si="4"/>
        <v>158266</v>
      </c>
      <c r="F46" t="str">
        <f t="shared" ca="1" si="5"/>
        <v>2,6 y 8; 9073; 158266</v>
      </c>
      <c r="G46" t="str">
        <f>VLOOKUP(H46,signos1!$A$1:$C$12,3,FALSE)</f>
        <v>pnl1; pnl2</v>
      </c>
      <c r="H46">
        <v>8</v>
      </c>
      <c r="I46" t="str">
        <f>VLOOKUP(H46,signos1!$A$1:$B$12,2,FALSE)</f>
        <v>sagitario</v>
      </c>
      <c r="J46" t="s">
        <v>126</v>
      </c>
      <c r="K46" t="str">
        <f>IF(J46="es","  "&amp;I46&amp;"_"&amp;J46&amp;"="&amp;VLOOKUP(I46&amp;"_"&amp;"diario",es!$A$3:$B$154,2,FALSE),IF(J46="en","  "&amp;I46&amp;"_"&amp;J46&amp;"="&amp;VLOOKUP(I46&amp;"_"&amp;"diario",en!$A$1:$B$152,2,FALSE),IF(J46="indice",$K$2&amp;"["&amp;H46&amp;"]",IF(J46="pnl","  pnl="&amp;G46,"  num="&amp;F46))))</f>
        <v xml:space="preserve">  sagitario_es=Si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v>
      </c>
    </row>
    <row r="47" spans="1:11" x14ac:dyDescent="0.2">
      <c r="A47">
        <f t="shared" ca="1" si="0"/>
        <v>3</v>
      </c>
      <c r="B47">
        <f t="shared" ca="1" si="1"/>
        <v>5</v>
      </c>
      <c r="C47">
        <f t="shared" ca="1" si="2"/>
        <v>9</v>
      </c>
      <c r="D47">
        <f t="shared" ca="1" si="3"/>
        <v>7777</v>
      </c>
      <c r="E47">
        <f t="shared" ca="1" si="4"/>
        <v>105863</v>
      </c>
      <c r="F47" t="str">
        <f t="shared" ca="1" si="5"/>
        <v>3,5 y 9; 7777; 105863</v>
      </c>
      <c r="G47" t="str">
        <f>VLOOKUP(H47,signos1!$A$1:$C$12,3,FALSE)</f>
        <v>pnl1; pnl2</v>
      </c>
      <c r="H47">
        <v>8</v>
      </c>
      <c r="I47" t="str">
        <f>VLOOKUP(H47,signos1!$A$1:$B$12,2,FALSE)</f>
        <v>sagitario</v>
      </c>
      <c r="J47" t="s">
        <v>432</v>
      </c>
      <c r="K47" t="str">
        <f>IF(J47="es","  "&amp;I47&amp;"_"&amp;J47&amp;"="&amp;VLOOKUP(I47&amp;"_"&amp;"diario",es!$A$3:$B$154,2,FALSE),IF(J47="en","  "&amp;I47&amp;"_"&amp;J47&amp;"="&amp;VLOOKUP(I47&amp;"_"&amp;"diario",en!$A$1:$B$152,2,FALSE),IF(J47="indice",$K$2&amp;"["&amp;H47&amp;"]",IF(J47="pnl","  pnl="&amp;G47,"  num="&amp;F47))))</f>
        <v xml:space="preserve">  sagitario_en=If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v>
      </c>
    </row>
    <row r="48" spans="1:11" x14ac:dyDescent="0.2">
      <c r="A48">
        <f t="shared" ca="1" si="0"/>
        <v>4</v>
      </c>
      <c r="B48">
        <f t="shared" ca="1" si="1"/>
        <v>5</v>
      </c>
      <c r="C48">
        <f t="shared" ca="1" si="2"/>
        <v>9</v>
      </c>
      <c r="D48">
        <f t="shared" ca="1" si="3"/>
        <v>4297</v>
      </c>
      <c r="E48">
        <f t="shared" ca="1" si="4"/>
        <v>406951</v>
      </c>
      <c r="F48" t="str">
        <f t="shared" ca="1" si="5"/>
        <v>4,5 y 9; 4297; 406951</v>
      </c>
      <c r="G48" t="str">
        <f>VLOOKUP(H48,signos1!$A$1:$C$12,3,FALSE)</f>
        <v>pnl1; pnl2</v>
      </c>
      <c r="H48">
        <v>9</v>
      </c>
      <c r="I48" t="str">
        <f>VLOOKUP(H48,signos1!$A$1:$B$12,2,FALSE)</f>
        <v>capricornio</v>
      </c>
      <c r="J48" t="s">
        <v>433</v>
      </c>
      <c r="K48" t="str">
        <f>IF(J48="es","  "&amp;I48&amp;"_"&amp;J48&amp;"="&amp;VLOOKUP(I48&amp;"_"&amp;"diario",es!$A$3:$B$154,2,FALSE),IF(J48="en","  "&amp;I48&amp;"_"&amp;J48&amp;"="&amp;VLOOKUP(I48&amp;"_"&amp;"diario",en!$A$1:$B$152,2,FALSE),IF(J48="indice",$K$2&amp;"["&amp;H48&amp;"]",IF(J48="pnl","  pnl="&amp;G48,"  num="&amp;F48))))</f>
        <v>horoscopo[9]</v>
      </c>
    </row>
    <row r="49" spans="1:11" x14ac:dyDescent="0.2">
      <c r="A49">
        <f t="shared" ca="1" si="0"/>
        <v>3</v>
      </c>
      <c r="B49">
        <f t="shared" ca="1" si="1"/>
        <v>7</v>
      </c>
      <c r="C49">
        <f t="shared" ca="1" si="2"/>
        <v>8</v>
      </c>
      <c r="D49">
        <f t="shared" ca="1" si="3"/>
        <v>6593</v>
      </c>
      <c r="E49">
        <f t="shared" ca="1" si="4"/>
        <v>243733</v>
      </c>
      <c r="F49" t="str">
        <f t="shared" ca="1" si="5"/>
        <v>3,7 y 8; 6593; 243733</v>
      </c>
      <c r="G49" t="str">
        <f>VLOOKUP(H49,signos1!$A$1:$C$12,3,FALSE)</f>
        <v>pnl1; pnl2</v>
      </c>
      <c r="H49">
        <v>9</v>
      </c>
      <c r="I49" t="str">
        <f>VLOOKUP(H49,signos1!$A$1:$B$12,2,FALSE)</f>
        <v>capricornio</v>
      </c>
      <c r="J49" t="s">
        <v>469</v>
      </c>
      <c r="K49" t="str">
        <f ca="1">IF(J49="es","  "&amp;I49&amp;"_"&amp;J49&amp;"="&amp;VLOOKUP(I49&amp;"_"&amp;"diario",es!$A$3:$B$154,2,FALSE),IF(J49="en","  "&amp;I49&amp;"_"&amp;J49&amp;"="&amp;VLOOKUP(I49&amp;"_"&amp;"diario",en!$A$1:$B$152,2,FALSE),IF(J49="indice",$K$2&amp;"["&amp;H49&amp;"]",IF(J49="pnl","  pnl="&amp;G49,"  num="&amp;F49))))</f>
        <v xml:space="preserve">  num=3,7 y 8; 6593; 243733</v>
      </c>
    </row>
    <row r="50" spans="1:11" x14ac:dyDescent="0.2">
      <c r="A50">
        <f t="shared" ca="1" si="0"/>
        <v>3</v>
      </c>
      <c r="B50">
        <f t="shared" ca="1" si="1"/>
        <v>7</v>
      </c>
      <c r="C50">
        <f t="shared" ca="1" si="2"/>
        <v>8</v>
      </c>
      <c r="D50">
        <f t="shared" ca="1" si="3"/>
        <v>6934</v>
      </c>
      <c r="E50">
        <f t="shared" ca="1" si="4"/>
        <v>433462</v>
      </c>
      <c r="F50" t="str">
        <f t="shared" ca="1" si="5"/>
        <v>3,7 y 8; 6934; 433462</v>
      </c>
      <c r="G50" t="str">
        <f>VLOOKUP(H50,signos1!$A$1:$C$12,3,FALSE)</f>
        <v>pnl1; pnl2</v>
      </c>
      <c r="H50">
        <v>9</v>
      </c>
      <c r="I50" t="str">
        <f>VLOOKUP(H50,signos1!$A$1:$B$12,2,FALSE)</f>
        <v>capricornio</v>
      </c>
      <c r="J50" t="s">
        <v>470</v>
      </c>
      <c r="K50" t="str">
        <f>IF(J50="es","  "&amp;I50&amp;"_"&amp;J50&amp;"="&amp;VLOOKUP(I50&amp;"_"&amp;"diario",es!$A$3:$B$154,2,FALSE),IF(J50="en","  "&amp;I50&amp;"_"&amp;J50&amp;"="&amp;VLOOKUP(I50&amp;"_"&amp;"diario",en!$A$1:$B$152,2,FALSE),IF(J50="indice",$K$2&amp;"["&amp;H50&amp;"]",IF(J50="pnl","  pnl="&amp;G50,"  num="&amp;F50))))</f>
        <v xml:space="preserve">  pnl=pnl1; pnl2</v>
      </c>
    </row>
    <row r="51" spans="1:11" x14ac:dyDescent="0.2">
      <c r="A51">
        <f t="shared" ca="1" si="0"/>
        <v>4</v>
      </c>
      <c r="B51">
        <f t="shared" ca="1" si="1"/>
        <v>6</v>
      </c>
      <c r="C51">
        <f t="shared" ca="1" si="2"/>
        <v>8</v>
      </c>
      <c r="D51">
        <f t="shared" ca="1" si="3"/>
        <v>2047</v>
      </c>
      <c r="E51">
        <f t="shared" ca="1" si="4"/>
        <v>579778</v>
      </c>
      <c r="F51" t="str">
        <f t="shared" ca="1" si="5"/>
        <v>4,6 y 8; 2047; 579778</v>
      </c>
      <c r="G51" t="str">
        <f>VLOOKUP(H51,signos1!$A$1:$C$12,3,FALSE)</f>
        <v>pnl1; pnl2</v>
      </c>
      <c r="H51">
        <v>9</v>
      </c>
      <c r="I51" t="str">
        <f>VLOOKUP(H51,signos1!$A$1:$B$12,2,FALSE)</f>
        <v>capricornio</v>
      </c>
      <c r="J51" t="s">
        <v>126</v>
      </c>
      <c r="K51" t="str">
        <f>IF(J51="es","  "&amp;I51&amp;"_"&amp;J51&amp;"="&amp;VLOOKUP(I51&amp;"_"&amp;"diario",es!$A$3:$B$154,2,FALSE),IF(J51="en","  "&amp;I51&amp;"_"&amp;J51&amp;"="&amp;VLOOKUP(I51&amp;"_"&amp;"diario",en!$A$1:$B$152,2,FALSE),IF(J51="indice",$K$2&amp;"["&amp;H51&amp;"]",IF(J51="pnl","  pnl="&amp;G51,"  num="&amp;F51))))</f>
        <v xml:space="preserve">  capricornio_es=Estás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v>
      </c>
    </row>
    <row r="52" spans="1:11" x14ac:dyDescent="0.2">
      <c r="A52">
        <f t="shared" ca="1" si="0"/>
        <v>3</v>
      </c>
      <c r="B52">
        <f t="shared" ca="1" si="1"/>
        <v>5</v>
      </c>
      <c r="C52">
        <f t="shared" ca="1" si="2"/>
        <v>8</v>
      </c>
      <c r="D52">
        <f t="shared" ca="1" si="3"/>
        <v>3744</v>
      </c>
      <c r="E52">
        <f t="shared" ca="1" si="4"/>
        <v>761765</v>
      </c>
      <c r="F52" t="str">
        <f t="shared" ca="1" si="5"/>
        <v>3,5 y 8; 3744; 761765</v>
      </c>
      <c r="G52" t="str">
        <f>VLOOKUP(H52,signos1!$A$1:$C$12,3,FALSE)</f>
        <v>pnl1; pnl2</v>
      </c>
      <c r="H52">
        <v>9</v>
      </c>
      <c r="I52" t="str">
        <f>VLOOKUP(H52,signos1!$A$1:$B$12,2,FALSE)</f>
        <v>capricornio</v>
      </c>
      <c r="J52" t="s">
        <v>432</v>
      </c>
      <c r="K52" t="str">
        <f>IF(J52="es","  "&amp;I52&amp;"_"&amp;J52&amp;"="&amp;VLOOKUP(I52&amp;"_"&amp;"diario",es!$A$3:$B$154,2,FALSE),IF(J52="en","  "&amp;I52&amp;"_"&amp;J52&amp;"="&amp;VLOOKUP(I52&amp;"_"&amp;"diario",en!$A$1:$B$152,2,FALSE),IF(J52="indice",$K$2&amp;"["&amp;H52&amp;"]",IF(J52="pnl","  pnl="&amp;G52,"  num="&amp;F52))))</f>
        <v xml:space="preserve">  capricornio_en=You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v>
      </c>
    </row>
    <row r="53" spans="1:11" x14ac:dyDescent="0.2">
      <c r="A53">
        <f t="shared" ca="1" si="0"/>
        <v>2</v>
      </c>
      <c r="B53">
        <f t="shared" ca="1" si="1"/>
        <v>7</v>
      </c>
      <c r="C53">
        <f t="shared" ca="1" si="2"/>
        <v>8</v>
      </c>
      <c r="D53">
        <f t="shared" ca="1" si="3"/>
        <v>5454</v>
      </c>
      <c r="E53">
        <f t="shared" ca="1" si="4"/>
        <v>110271</v>
      </c>
      <c r="F53" t="str">
        <f t="shared" ca="1" si="5"/>
        <v>2,7 y 8; 5454; 110271</v>
      </c>
      <c r="G53" t="str">
        <f>VLOOKUP(H53,signos1!$A$1:$C$12,3,FALSE)</f>
        <v>pnl1; pnl2</v>
      </c>
      <c r="H53">
        <v>10</v>
      </c>
      <c r="I53" t="str">
        <f>VLOOKUP(H53,signos1!$A$1:$B$12,2,FALSE)</f>
        <v>acuario</v>
      </c>
      <c r="J53" t="s">
        <v>433</v>
      </c>
      <c r="K53" t="str">
        <f>IF(J53="es","  "&amp;I53&amp;"_"&amp;J53&amp;"="&amp;VLOOKUP(I53&amp;"_"&amp;"diario",es!$A$3:$B$154,2,FALSE),IF(J53="en","  "&amp;I53&amp;"_"&amp;J53&amp;"="&amp;VLOOKUP(I53&amp;"_"&amp;"diario",en!$A$1:$B$152,2,FALSE),IF(J53="indice",$K$2&amp;"["&amp;H53&amp;"]",IF(J53="pnl","  pnl="&amp;G53,"  num="&amp;F53))))</f>
        <v>horoscopo[10]</v>
      </c>
    </row>
    <row r="54" spans="1:11" x14ac:dyDescent="0.2">
      <c r="A54">
        <f t="shared" ca="1" si="0"/>
        <v>3</v>
      </c>
      <c r="B54">
        <f t="shared" ca="1" si="1"/>
        <v>7</v>
      </c>
      <c r="C54">
        <f t="shared" ca="1" si="2"/>
        <v>9</v>
      </c>
      <c r="D54">
        <f t="shared" ca="1" si="3"/>
        <v>6052</v>
      </c>
      <c r="E54">
        <f t="shared" ca="1" si="4"/>
        <v>234614</v>
      </c>
      <c r="F54" t="str">
        <f t="shared" ca="1" si="5"/>
        <v>3,7 y 9; 6052; 234614</v>
      </c>
      <c r="G54" t="str">
        <f>VLOOKUP(H54,signos1!$A$1:$C$12,3,FALSE)</f>
        <v>pnl1; pnl2</v>
      </c>
      <c r="H54">
        <v>10</v>
      </c>
      <c r="I54" t="str">
        <f>VLOOKUP(H54,signos1!$A$1:$B$12,2,FALSE)</f>
        <v>acuario</v>
      </c>
      <c r="J54" t="s">
        <v>469</v>
      </c>
      <c r="K54" t="str">
        <f ca="1">IF(J54="es","  "&amp;I54&amp;"_"&amp;J54&amp;"="&amp;VLOOKUP(I54&amp;"_"&amp;"diario",es!$A$3:$B$154,2,FALSE),IF(J54="en","  "&amp;I54&amp;"_"&amp;J54&amp;"="&amp;VLOOKUP(I54&amp;"_"&amp;"diario",en!$A$1:$B$152,2,FALSE),IF(J54="indice",$K$2&amp;"["&amp;H54&amp;"]",IF(J54="pnl","  pnl="&amp;G54,"  num="&amp;F54))))</f>
        <v xml:space="preserve">  num=3,7 y 9; 6052; 234614</v>
      </c>
    </row>
    <row r="55" spans="1:11" x14ac:dyDescent="0.2">
      <c r="A55">
        <f t="shared" ca="1" si="0"/>
        <v>4</v>
      </c>
      <c r="B55">
        <f t="shared" ca="1" si="1"/>
        <v>6</v>
      </c>
      <c r="C55">
        <f t="shared" ca="1" si="2"/>
        <v>9</v>
      </c>
      <c r="D55">
        <f t="shared" ca="1" si="3"/>
        <v>5141</v>
      </c>
      <c r="E55">
        <f t="shared" ca="1" si="4"/>
        <v>797232</v>
      </c>
      <c r="F55" t="str">
        <f t="shared" ca="1" si="5"/>
        <v>4,6 y 9; 5141; 797232</v>
      </c>
      <c r="G55" t="str">
        <f>VLOOKUP(H55,signos1!$A$1:$C$12,3,FALSE)</f>
        <v>pnl1; pnl2</v>
      </c>
      <c r="H55">
        <v>10</v>
      </c>
      <c r="I55" t="str">
        <f>VLOOKUP(H55,signos1!$A$1:$B$12,2,FALSE)</f>
        <v>acuario</v>
      </c>
      <c r="J55" t="s">
        <v>470</v>
      </c>
      <c r="K55" t="str">
        <f>IF(J55="es","  "&amp;I55&amp;"_"&amp;J55&amp;"="&amp;VLOOKUP(I55&amp;"_"&amp;"diario",es!$A$3:$B$154,2,FALSE),IF(J55="en","  "&amp;I55&amp;"_"&amp;J55&amp;"="&amp;VLOOKUP(I55&amp;"_"&amp;"diario",en!$A$1:$B$152,2,FALSE),IF(J55="indice",$K$2&amp;"["&amp;H55&amp;"]",IF(J55="pnl","  pnl="&amp;G55,"  num="&amp;F55))))</f>
        <v xml:space="preserve">  pnl=pnl1; pnl2</v>
      </c>
    </row>
    <row r="56" spans="1:11" x14ac:dyDescent="0.2">
      <c r="A56">
        <f t="shared" ca="1" si="0"/>
        <v>2</v>
      </c>
      <c r="B56">
        <f t="shared" ca="1" si="1"/>
        <v>6</v>
      </c>
      <c r="C56">
        <f t="shared" ca="1" si="2"/>
        <v>9</v>
      </c>
      <c r="D56">
        <f t="shared" ca="1" si="3"/>
        <v>6616</v>
      </c>
      <c r="E56">
        <f t="shared" ca="1" si="4"/>
        <v>248879</v>
      </c>
      <c r="F56" t="str">
        <f t="shared" ca="1" si="5"/>
        <v>2,6 y 9; 6616; 248879</v>
      </c>
      <c r="G56" t="str">
        <f>VLOOKUP(H56,signos1!$A$1:$C$12,3,FALSE)</f>
        <v>pnl1; pnl2</v>
      </c>
      <c r="H56">
        <v>10</v>
      </c>
      <c r="I56" t="str">
        <f>VLOOKUP(H56,signos1!$A$1:$B$12,2,FALSE)</f>
        <v>acuario</v>
      </c>
      <c r="J56" t="s">
        <v>126</v>
      </c>
      <c r="K56" t="str">
        <f>IF(J56="es","  "&amp;I56&amp;"_"&amp;J56&amp;"="&amp;VLOOKUP(I56&amp;"_"&amp;"diario",es!$A$3:$B$154,2,FALSE),IF(J56="en","  "&amp;I56&amp;"_"&amp;J56&amp;"="&amp;VLOOKUP(I56&amp;"_"&amp;"diario",en!$A$1:$B$152,2,FALSE),IF(J56="indice",$K$2&amp;"["&amp;H56&amp;"]",IF(J56="pnl","  pnl="&amp;G56,"  num="&amp;F56))))</f>
        <v xml:space="preserve">  acuario_es=Quires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v>
      </c>
    </row>
    <row r="57" spans="1:11" x14ac:dyDescent="0.2">
      <c r="A57">
        <f t="shared" ca="1" si="0"/>
        <v>3</v>
      </c>
      <c r="B57">
        <f t="shared" ca="1" si="1"/>
        <v>5</v>
      </c>
      <c r="C57">
        <f t="shared" ca="1" si="2"/>
        <v>8</v>
      </c>
      <c r="D57">
        <f t="shared" ca="1" si="3"/>
        <v>7116</v>
      </c>
      <c r="E57">
        <f t="shared" ca="1" si="4"/>
        <v>485575</v>
      </c>
      <c r="F57" t="str">
        <f t="shared" ca="1" si="5"/>
        <v>3,5 y 8; 7116; 485575</v>
      </c>
      <c r="G57" t="str">
        <f>VLOOKUP(H57,signos1!$A$1:$C$12,3,FALSE)</f>
        <v>pnl1; pnl2</v>
      </c>
      <c r="H57">
        <v>10</v>
      </c>
      <c r="I57" t="str">
        <f>VLOOKUP(H57,signos1!$A$1:$B$12,2,FALSE)</f>
        <v>acuario</v>
      </c>
      <c r="J57" t="s">
        <v>432</v>
      </c>
      <c r="K57" t="str">
        <f>IF(J57="es","  "&amp;I57&amp;"_"&amp;J57&amp;"="&amp;VLOOKUP(I57&amp;"_"&amp;"diario",es!$A$3:$B$154,2,FALSE),IF(J57="en","  "&amp;I57&amp;"_"&amp;J57&amp;"="&amp;VLOOKUP(I57&amp;"_"&amp;"diario",en!$A$1:$B$152,2,FALSE),IF(J57="indice",$K$2&amp;"["&amp;H57&amp;"]",IF(J57="pnl","  pnl="&amp;G57,"  num="&amp;F57))))</f>
        <v xml:space="preserve">  acuario_en=You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v>
      </c>
    </row>
    <row r="58" spans="1:11" x14ac:dyDescent="0.2">
      <c r="A58">
        <f t="shared" ca="1" si="0"/>
        <v>2</v>
      </c>
      <c r="B58">
        <f t="shared" ca="1" si="1"/>
        <v>5</v>
      </c>
      <c r="C58">
        <f t="shared" ca="1" si="2"/>
        <v>8</v>
      </c>
      <c r="D58">
        <f t="shared" ca="1" si="3"/>
        <v>9633</v>
      </c>
      <c r="E58">
        <f t="shared" ca="1" si="4"/>
        <v>576200</v>
      </c>
      <c r="F58" t="str">
        <f t="shared" ca="1" si="5"/>
        <v>2,5 y 8; 9633; 576200</v>
      </c>
      <c r="G58" t="str">
        <f>VLOOKUP(H58,signos1!$A$1:$C$12,3,FALSE)</f>
        <v>pnl1; pnl2</v>
      </c>
      <c r="H58">
        <v>11</v>
      </c>
      <c r="I58" t="str">
        <f>VLOOKUP(H58,signos1!$A$1:$B$12,2,FALSE)</f>
        <v>piscis</v>
      </c>
      <c r="J58" t="s">
        <v>433</v>
      </c>
      <c r="K58" t="str">
        <f>IF(J58="es","  "&amp;I58&amp;"_"&amp;J58&amp;"="&amp;VLOOKUP(I58&amp;"_"&amp;"diario",es!$A$3:$B$154,2,FALSE),IF(J58="en","  "&amp;I58&amp;"_"&amp;J58&amp;"="&amp;VLOOKUP(I58&amp;"_"&amp;"diario",en!$A$1:$B$152,2,FALSE),IF(J58="indice",$K$2&amp;"["&amp;H58&amp;"]",IF(J58="pnl","  pnl="&amp;G58,"  num="&amp;F58))))</f>
        <v>horoscopo[11]</v>
      </c>
    </row>
    <row r="59" spans="1:11" x14ac:dyDescent="0.2">
      <c r="A59">
        <f t="shared" ca="1" si="0"/>
        <v>2</v>
      </c>
      <c r="B59">
        <f t="shared" ca="1" si="1"/>
        <v>5</v>
      </c>
      <c r="C59">
        <f t="shared" ca="1" si="2"/>
        <v>9</v>
      </c>
      <c r="D59">
        <f t="shared" ca="1" si="3"/>
        <v>3455</v>
      </c>
      <c r="E59">
        <f t="shared" ca="1" si="4"/>
        <v>202017</v>
      </c>
      <c r="F59" t="str">
        <f t="shared" ca="1" si="5"/>
        <v>2,5 y 9; 3455; 202017</v>
      </c>
      <c r="G59" t="str">
        <f>VLOOKUP(H59,signos1!$A$1:$C$12,3,FALSE)</f>
        <v>pnl1; pnl2</v>
      </c>
      <c r="H59">
        <v>11</v>
      </c>
      <c r="I59" t="str">
        <f>VLOOKUP(H59,signos1!$A$1:$B$12,2,FALSE)</f>
        <v>piscis</v>
      </c>
      <c r="J59" t="s">
        <v>469</v>
      </c>
      <c r="K59" t="str">
        <f ca="1">IF(J59="es","  "&amp;I59&amp;"_"&amp;J59&amp;"="&amp;VLOOKUP(I59&amp;"_"&amp;"diario",es!$A$3:$B$154,2,FALSE),IF(J59="en","  "&amp;I59&amp;"_"&amp;J59&amp;"="&amp;VLOOKUP(I59&amp;"_"&amp;"diario",en!$A$1:$B$152,2,FALSE),IF(J59="indice",$K$2&amp;"["&amp;H59&amp;"]",IF(J59="pnl","  pnl="&amp;G59,"  num="&amp;F59))))</f>
        <v xml:space="preserve">  num=2,5 y 9; 3455; 202017</v>
      </c>
    </row>
    <row r="60" spans="1:11" x14ac:dyDescent="0.2">
      <c r="A60">
        <f t="shared" ca="1" si="0"/>
        <v>4</v>
      </c>
      <c r="B60">
        <f t="shared" ca="1" si="1"/>
        <v>6</v>
      </c>
      <c r="C60">
        <f t="shared" ca="1" si="2"/>
        <v>9</v>
      </c>
      <c r="D60">
        <f t="shared" ca="1" si="3"/>
        <v>8639</v>
      </c>
      <c r="E60">
        <f t="shared" ca="1" si="4"/>
        <v>759856</v>
      </c>
      <c r="F60" t="str">
        <f t="shared" ca="1" si="5"/>
        <v>4,6 y 9; 8639; 759856</v>
      </c>
      <c r="G60" t="str">
        <f>VLOOKUP(H60,signos1!$A$1:$C$12,3,FALSE)</f>
        <v>pnl1; pnl2</v>
      </c>
      <c r="H60">
        <v>11</v>
      </c>
      <c r="I60" t="str">
        <f>VLOOKUP(H60,signos1!$A$1:$B$12,2,FALSE)</f>
        <v>piscis</v>
      </c>
      <c r="J60" t="s">
        <v>470</v>
      </c>
      <c r="K60" t="str">
        <f>IF(J60="es","  "&amp;I60&amp;"_"&amp;J60&amp;"="&amp;VLOOKUP(I60&amp;"_"&amp;"diario",es!$A$3:$B$154,2,FALSE),IF(J60="en","  "&amp;I60&amp;"_"&amp;J60&amp;"="&amp;VLOOKUP(I60&amp;"_"&amp;"diario",en!$A$1:$B$152,2,FALSE),IF(J60="indice",$K$2&amp;"["&amp;H60&amp;"]",IF(J60="pnl","  pnl="&amp;G60,"  num="&amp;F60))))</f>
        <v xml:space="preserve">  pnl=pnl1; pnl2</v>
      </c>
    </row>
    <row r="61" spans="1:11" x14ac:dyDescent="0.2">
      <c r="A61">
        <f t="shared" ca="1" si="0"/>
        <v>3</v>
      </c>
      <c r="B61">
        <f t="shared" ca="1" si="1"/>
        <v>7</v>
      </c>
      <c r="C61">
        <f t="shared" ca="1" si="2"/>
        <v>9</v>
      </c>
      <c r="D61">
        <f t="shared" ca="1" si="3"/>
        <v>7380</v>
      </c>
      <c r="E61">
        <f t="shared" ca="1" si="4"/>
        <v>820792</v>
      </c>
      <c r="F61" t="str">
        <f t="shared" ca="1" si="5"/>
        <v>3,7 y 9; 7380; 820792</v>
      </c>
      <c r="G61" t="str">
        <f>VLOOKUP(H61,signos1!$A$1:$C$12,3,FALSE)</f>
        <v>pnl1; pnl2</v>
      </c>
      <c r="H61">
        <v>11</v>
      </c>
      <c r="I61" t="str">
        <f>VLOOKUP(H61,signos1!$A$1:$B$12,2,FALSE)</f>
        <v>piscis</v>
      </c>
      <c r="J61" t="s">
        <v>126</v>
      </c>
      <c r="K61" t="str">
        <f>IF(J61="es","  "&amp;I61&amp;"_"&amp;J61&amp;"="&amp;VLOOKUP(I61&amp;"_"&amp;"diario",es!$A$3:$B$154,2,FALSE),IF(J61="en","  "&amp;I61&amp;"_"&amp;J61&amp;"="&amp;VLOOKUP(I61&amp;"_"&amp;"diario",en!$A$1:$B$152,2,FALSE),IF(J61="indice",$K$2&amp;"["&amp;H61&amp;"]",IF(J61="pnl","  pnl="&amp;G61,"  num="&amp;F61))))</f>
        <v xml:space="preserve">  piscis_es=Carga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v>
      </c>
    </row>
    <row r="62" spans="1:11" x14ac:dyDescent="0.2">
      <c r="A62">
        <f t="shared" ca="1" si="0"/>
        <v>4</v>
      </c>
      <c r="B62">
        <f t="shared" ca="1" si="1"/>
        <v>5</v>
      </c>
      <c r="C62">
        <f t="shared" ca="1" si="2"/>
        <v>9</v>
      </c>
      <c r="D62">
        <f t="shared" ca="1" si="3"/>
        <v>9129</v>
      </c>
      <c r="E62">
        <f t="shared" ca="1" si="4"/>
        <v>178612</v>
      </c>
      <c r="F62" t="str">
        <f t="shared" ca="1" si="5"/>
        <v>4,5 y 9; 9129; 178612</v>
      </c>
      <c r="G62" t="str">
        <f>VLOOKUP(H62,signos1!$A$1:$C$12,3,FALSE)</f>
        <v>pnl1; pnl2</v>
      </c>
      <c r="H62">
        <v>11</v>
      </c>
      <c r="I62" t="str">
        <f>VLOOKUP(H62,signos1!$A$1:$B$12,2,FALSE)</f>
        <v>piscis</v>
      </c>
      <c r="J62" t="s">
        <v>432</v>
      </c>
      <c r="K62" t="str">
        <f>IF(J62="es","  "&amp;I62&amp;"_"&amp;J62&amp;"="&amp;VLOOKUP(I62&amp;"_"&amp;"diario",es!$A$3:$B$154,2,FALSE),IF(J62="en","  "&amp;I62&amp;"_"&amp;J62&amp;"="&amp;VLOOKUP(I62&amp;"_"&amp;"diario",en!$A$1:$B$152,2,FALSE),IF(J62="indice",$K$2&amp;"["&amp;H62&amp;"]",IF(J62="pnl","  pnl="&amp;G62,"  num="&amp;F62))))</f>
        <v xml:space="preserve">  piscis_en=Charge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es</vt:lpstr>
      <vt:lpstr>en</vt:lpstr>
      <vt:lpstr>signos1</vt:lpstr>
      <vt:lpstr>iniciales</vt:lpstr>
      <vt:lpstr>Datos Signos</vt:lpstr>
      <vt:lpstr>compatibilidad</vt:lpstr>
      <vt:lpstr>compatibiliad resultado</vt:lpstr>
      <vt:lpstr>diario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2018-05-22T00:06:43Z</dcterms:created>
  <dcterms:modified xsi:type="dcterms:W3CDTF">2018-05-22T23:47:03Z</dcterms:modified>
</cp:coreProperties>
</file>