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615"/>
  <workbookPr/>
  <mc:AlternateContent xmlns:mc="http://schemas.openxmlformats.org/markup-compatibility/2006">
    <mc:Choice Requires="x15">
      <x15ac:absPath xmlns:x15ac="http://schemas.microsoft.com/office/spreadsheetml/2010/11/ac" url="/Users/itanortegaortega/Documents/Desarrollo/prototipo2/documentos/"/>
    </mc:Choice>
  </mc:AlternateContent>
  <bookViews>
    <workbookView xWindow="0" yWindow="460" windowWidth="51200" windowHeight="28340" tabRatio="500" activeTab="5"/>
  </bookViews>
  <sheets>
    <sheet name="es" sheetId="2" r:id="rId1"/>
    <sheet name="en" sheetId="1" r:id="rId2"/>
    <sheet name="iniciales" sheetId="8" r:id="rId3"/>
    <sheet name="compatibilidad" sheetId="6" r:id="rId4"/>
    <sheet name="compatibiliad resultado" sheetId="7" r:id="rId5"/>
    <sheet name="SIGNOS1" sheetId="4" r:id="rId6"/>
    <sheet name="SIGNOS" sheetId="3" r:id="rId7"/>
    <sheet name="DEFAULT" sheetId="14" r:id="rId8"/>
    <sheet name="2018-05-28" sheetId="15" r:id="rId9"/>
    <sheet name="2018-05-29" sheetId="17" r:id="rId10"/>
    <sheet name="2018-05-30" sheetId="16" r:id="rId1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62" i="17" l="1"/>
  <c r="K62" i="17"/>
  <c r="G12" i="4"/>
  <c r="I12" i="4"/>
  <c r="H12" i="4"/>
  <c r="J12" i="4"/>
  <c r="L12" i="4"/>
  <c r="K12" i="4"/>
  <c r="M12" i="4"/>
  <c r="O12" i="4"/>
  <c r="N12" i="4"/>
  <c r="C12" i="4"/>
  <c r="G62" i="17"/>
  <c r="A62" i="17"/>
  <c r="B62" i="17"/>
  <c r="C62" i="17"/>
  <c r="D62" i="17"/>
  <c r="E62" i="17"/>
  <c r="F62" i="17"/>
  <c r="I61" i="17"/>
  <c r="K61" i="17"/>
  <c r="G61" i="17"/>
  <c r="A61" i="17"/>
  <c r="B61" i="17"/>
  <c r="C61" i="17"/>
  <c r="D61" i="17"/>
  <c r="E61" i="17"/>
  <c r="F61" i="17"/>
  <c r="G60" i="17"/>
  <c r="K60" i="17"/>
  <c r="I60" i="17"/>
  <c r="A60" i="17"/>
  <c r="B60" i="17"/>
  <c r="C60" i="17"/>
  <c r="D60" i="17"/>
  <c r="E60" i="17"/>
  <c r="F60" i="17"/>
  <c r="A59" i="17"/>
  <c r="B59" i="17"/>
  <c r="C59" i="17"/>
  <c r="D59" i="17"/>
  <c r="E59" i="17"/>
  <c r="F59" i="17"/>
  <c r="K59" i="17"/>
  <c r="I59" i="17"/>
  <c r="G59" i="17"/>
  <c r="K58" i="17"/>
  <c r="I58" i="17"/>
  <c r="G58" i="17"/>
  <c r="A58" i="17"/>
  <c r="B58" i="17"/>
  <c r="C58" i="17"/>
  <c r="D58" i="17"/>
  <c r="E58" i="17"/>
  <c r="F58" i="17"/>
  <c r="I57" i="17"/>
  <c r="K57" i="17"/>
  <c r="G11" i="4"/>
  <c r="I11" i="4"/>
  <c r="H11" i="4"/>
  <c r="J11" i="4"/>
  <c r="L11" i="4"/>
  <c r="K11" i="4"/>
  <c r="M11" i="4"/>
  <c r="O11" i="4"/>
  <c r="N11" i="4"/>
  <c r="C11" i="4"/>
  <c r="G57" i="17"/>
  <c r="A57" i="17"/>
  <c r="B57" i="17"/>
  <c r="C57" i="17"/>
  <c r="D57" i="17"/>
  <c r="E57" i="17"/>
  <c r="F57" i="17"/>
  <c r="I56" i="17"/>
  <c r="K56" i="17"/>
  <c r="G56" i="17"/>
  <c r="A56" i="17"/>
  <c r="B56" i="17"/>
  <c r="C56" i="17"/>
  <c r="D56" i="17"/>
  <c r="E56" i="17"/>
  <c r="F56" i="17"/>
  <c r="G55" i="17"/>
  <c r="K55" i="17"/>
  <c r="I55" i="17"/>
  <c r="A55" i="17"/>
  <c r="B55" i="17"/>
  <c r="C55" i="17"/>
  <c r="D55" i="17"/>
  <c r="E55" i="17"/>
  <c r="F55" i="17"/>
  <c r="A54" i="17"/>
  <c r="B54" i="17"/>
  <c r="C54" i="17"/>
  <c r="D54" i="17"/>
  <c r="E54" i="17"/>
  <c r="F54" i="17"/>
  <c r="K54" i="17"/>
  <c r="I54" i="17"/>
  <c r="G54" i="17"/>
  <c r="K53" i="17"/>
  <c r="I53" i="17"/>
  <c r="G53" i="17"/>
  <c r="A53" i="17"/>
  <c r="B53" i="17"/>
  <c r="C53" i="17"/>
  <c r="D53" i="17"/>
  <c r="E53" i="17"/>
  <c r="F53" i="17"/>
  <c r="I52" i="17"/>
  <c r="K52" i="17"/>
  <c r="G10" i="4"/>
  <c r="I10" i="4"/>
  <c r="H10" i="4"/>
  <c r="J10" i="4"/>
  <c r="L10" i="4"/>
  <c r="K10" i="4"/>
  <c r="M10" i="4"/>
  <c r="O10" i="4"/>
  <c r="N10" i="4"/>
  <c r="C10" i="4"/>
  <c r="G52" i="17"/>
  <c r="A52" i="17"/>
  <c r="B52" i="17"/>
  <c r="C52" i="17"/>
  <c r="D52" i="17"/>
  <c r="E52" i="17"/>
  <c r="F52" i="17"/>
  <c r="I51" i="17"/>
  <c r="K51" i="17"/>
  <c r="G51" i="17"/>
  <c r="A51" i="17"/>
  <c r="B51" i="17"/>
  <c r="C51" i="17"/>
  <c r="D51" i="17"/>
  <c r="E51" i="17"/>
  <c r="F51" i="17"/>
  <c r="G50" i="17"/>
  <c r="K50" i="17"/>
  <c r="I50" i="17"/>
  <c r="A50" i="17"/>
  <c r="B50" i="17"/>
  <c r="C50" i="17"/>
  <c r="D50" i="17"/>
  <c r="E50" i="17"/>
  <c r="F50" i="17"/>
  <c r="A49" i="17"/>
  <c r="B49" i="17"/>
  <c r="C49" i="17"/>
  <c r="D49" i="17"/>
  <c r="E49" i="17"/>
  <c r="F49" i="17"/>
  <c r="K49" i="17"/>
  <c r="I49" i="17"/>
  <c r="G49" i="17"/>
  <c r="K48" i="17"/>
  <c r="I48" i="17"/>
  <c r="G48" i="17"/>
  <c r="A48" i="17"/>
  <c r="B48" i="17"/>
  <c r="C48" i="17"/>
  <c r="D48" i="17"/>
  <c r="E48" i="17"/>
  <c r="F48" i="17"/>
  <c r="I47" i="17"/>
  <c r="K47" i="17"/>
  <c r="G9" i="4"/>
  <c r="I9" i="4"/>
  <c r="H9" i="4"/>
  <c r="J9" i="4"/>
  <c r="L9" i="4"/>
  <c r="K9" i="4"/>
  <c r="M9" i="4"/>
  <c r="O9" i="4"/>
  <c r="N9" i="4"/>
  <c r="C9" i="4"/>
  <c r="G47" i="17"/>
  <c r="A47" i="17"/>
  <c r="B47" i="17"/>
  <c r="C47" i="17"/>
  <c r="D47" i="17"/>
  <c r="E47" i="17"/>
  <c r="F47" i="17"/>
  <c r="I46" i="17"/>
  <c r="K46" i="17"/>
  <c r="G46" i="17"/>
  <c r="A46" i="17"/>
  <c r="B46" i="17"/>
  <c r="C46" i="17"/>
  <c r="D46" i="17"/>
  <c r="E46" i="17"/>
  <c r="F46" i="17"/>
  <c r="G45" i="17"/>
  <c r="K45" i="17"/>
  <c r="I45" i="17"/>
  <c r="A45" i="17"/>
  <c r="B45" i="17"/>
  <c r="C45" i="17"/>
  <c r="D45" i="17"/>
  <c r="E45" i="17"/>
  <c r="F45" i="17"/>
  <c r="A44" i="17"/>
  <c r="B44" i="17"/>
  <c r="C44" i="17"/>
  <c r="D44" i="17"/>
  <c r="E44" i="17"/>
  <c r="F44" i="17"/>
  <c r="K44" i="17"/>
  <c r="I44" i="17"/>
  <c r="G44" i="17"/>
  <c r="K43" i="17"/>
  <c r="I43" i="17"/>
  <c r="G43" i="17"/>
  <c r="A43" i="17"/>
  <c r="B43" i="17"/>
  <c r="C43" i="17"/>
  <c r="D43" i="17"/>
  <c r="E43" i="17"/>
  <c r="F43" i="17"/>
  <c r="I42" i="17"/>
  <c r="K42" i="17"/>
  <c r="G8" i="4"/>
  <c r="I8" i="4"/>
  <c r="H8" i="4"/>
  <c r="J8" i="4"/>
  <c r="L8" i="4"/>
  <c r="K8" i="4"/>
  <c r="M8" i="4"/>
  <c r="O8" i="4"/>
  <c r="N8" i="4"/>
  <c r="C8" i="4"/>
  <c r="G42" i="17"/>
  <c r="A42" i="17"/>
  <c r="B42" i="17"/>
  <c r="C42" i="17"/>
  <c r="D42" i="17"/>
  <c r="E42" i="17"/>
  <c r="F42" i="17"/>
  <c r="I41" i="17"/>
  <c r="K41" i="17"/>
  <c r="G41" i="17"/>
  <c r="A41" i="17"/>
  <c r="B41" i="17"/>
  <c r="C41" i="17"/>
  <c r="D41" i="17"/>
  <c r="E41" i="17"/>
  <c r="F41" i="17"/>
  <c r="G40" i="17"/>
  <c r="K40" i="17"/>
  <c r="I40" i="17"/>
  <c r="A40" i="17"/>
  <c r="B40" i="17"/>
  <c r="C40" i="17"/>
  <c r="D40" i="17"/>
  <c r="E40" i="17"/>
  <c r="F40" i="17"/>
  <c r="A39" i="17"/>
  <c r="B39" i="17"/>
  <c r="C39" i="17"/>
  <c r="D39" i="17"/>
  <c r="E39" i="17"/>
  <c r="F39" i="17"/>
  <c r="K39" i="17"/>
  <c r="I39" i="17"/>
  <c r="G39" i="17"/>
  <c r="K38" i="17"/>
  <c r="I38" i="17"/>
  <c r="G38" i="17"/>
  <c r="A38" i="17"/>
  <c r="B38" i="17"/>
  <c r="C38" i="17"/>
  <c r="D38" i="17"/>
  <c r="E38" i="17"/>
  <c r="F38" i="17"/>
  <c r="I37" i="17"/>
  <c r="K37" i="17"/>
  <c r="G7" i="4"/>
  <c r="I7" i="4"/>
  <c r="H7" i="4"/>
  <c r="J7" i="4"/>
  <c r="L7" i="4"/>
  <c r="K7" i="4"/>
  <c r="M7" i="4"/>
  <c r="O7" i="4"/>
  <c r="N7" i="4"/>
  <c r="C7" i="4"/>
  <c r="G37" i="17"/>
  <c r="A37" i="17"/>
  <c r="B37" i="17"/>
  <c r="C37" i="17"/>
  <c r="D37" i="17"/>
  <c r="E37" i="17"/>
  <c r="F37" i="17"/>
  <c r="I36" i="17"/>
  <c r="K36" i="17"/>
  <c r="G36" i="17"/>
  <c r="A36" i="17"/>
  <c r="B36" i="17"/>
  <c r="C36" i="17"/>
  <c r="D36" i="17"/>
  <c r="E36" i="17"/>
  <c r="F36" i="17"/>
  <c r="G35" i="17"/>
  <c r="K35" i="17"/>
  <c r="I35" i="17"/>
  <c r="A35" i="17"/>
  <c r="B35" i="17"/>
  <c r="C35" i="17"/>
  <c r="D35" i="17"/>
  <c r="E35" i="17"/>
  <c r="F35" i="17"/>
  <c r="A34" i="17"/>
  <c r="B34" i="17"/>
  <c r="C34" i="17"/>
  <c r="D34" i="17"/>
  <c r="E34" i="17"/>
  <c r="F34" i="17"/>
  <c r="K34" i="17"/>
  <c r="I34" i="17"/>
  <c r="G34" i="17"/>
  <c r="K33" i="17"/>
  <c r="I33" i="17"/>
  <c r="G33" i="17"/>
  <c r="A33" i="17"/>
  <c r="B33" i="17"/>
  <c r="C33" i="17"/>
  <c r="D33" i="17"/>
  <c r="E33" i="17"/>
  <c r="F33" i="17"/>
  <c r="I32" i="17"/>
  <c r="K32" i="17"/>
  <c r="G6" i="4"/>
  <c r="I6" i="4"/>
  <c r="H6" i="4"/>
  <c r="J6" i="4"/>
  <c r="L6" i="4"/>
  <c r="K6" i="4"/>
  <c r="M6" i="4"/>
  <c r="O6" i="4"/>
  <c r="N6" i="4"/>
  <c r="C6" i="4"/>
  <c r="G32" i="17"/>
  <c r="A32" i="17"/>
  <c r="B32" i="17"/>
  <c r="C32" i="17"/>
  <c r="D32" i="17"/>
  <c r="E32" i="17"/>
  <c r="F32" i="17"/>
  <c r="I31" i="17"/>
  <c r="K31" i="17"/>
  <c r="G31" i="17"/>
  <c r="A31" i="17"/>
  <c r="B31" i="17"/>
  <c r="C31" i="17"/>
  <c r="D31" i="17"/>
  <c r="E31" i="17"/>
  <c r="F31" i="17"/>
  <c r="G30" i="17"/>
  <c r="K30" i="17"/>
  <c r="I30" i="17"/>
  <c r="A30" i="17"/>
  <c r="B30" i="17"/>
  <c r="C30" i="17"/>
  <c r="D30" i="17"/>
  <c r="E30" i="17"/>
  <c r="F30" i="17"/>
  <c r="A29" i="17"/>
  <c r="B29" i="17"/>
  <c r="C29" i="17"/>
  <c r="D29" i="17"/>
  <c r="E29" i="17"/>
  <c r="F29" i="17"/>
  <c r="K29" i="17"/>
  <c r="I29" i="17"/>
  <c r="G29" i="17"/>
  <c r="K28" i="17"/>
  <c r="I28" i="17"/>
  <c r="G28" i="17"/>
  <c r="A28" i="17"/>
  <c r="B28" i="17"/>
  <c r="C28" i="17"/>
  <c r="D28" i="17"/>
  <c r="E28" i="17"/>
  <c r="F28" i="17"/>
  <c r="I27" i="17"/>
  <c r="K27" i="17"/>
  <c r="G5" i="4"/>
  <c r="I5" i="4"/>
  <c r="H5" i="4"/>
  <c r="J5" i="4"/>
  <c r="L5" i="4"/>
  <c r="K5" i="4"/>
  <c r="M5" i="4"/>
  <c r="O5" i="4"/>
  <c r="N5" i="4"/>
  <c r="C5" i="4"/>
  <c r="G27" i="17"/>
  <c r="A27" i="17"/>
  <c r="B27" i="17"/>
  <c r="C27" i="17"/>
  <c r="D27" i="17"/>
  <c r="E27" i="17"/>
  <c r="F27" i="17"/>
  <c r="I26" i="17"/>
  <c r="K26" i="17"/>
  <c r="G26" i="17"/>
  <c r="A26" i="17"/>
  <c r="B26" i="17"/>
  <c r="C26" i="17"/>
  <c r="D26" i="17"/>
  <c r="E26" i="17"/>
  <c r="F26" i="17"/>
  <c r="G25" i="17"/>
  <c r="K25" i="17"/>
  <c r="I25" i="17"/>
  <c r="A25" i="17"/>
  <c r="B25" i="17"/>
  <c r="C25" i="17"/>
  <c r="D25" i="17"/>
  <c r="E25" i="17"/>
  <c r="F25" i="17"/>
  <c r="A24" i="17"/>
  <c r="B24" i="17"/>
  <c r="C24" i="17"/>
  <c r="D24" i="17"/>
  <c r="E24" i="17"/>
  <c r="F24" i="17"/>
  <c r="K24" i="17"/>
  <c r="I24" i="17"/>
  <c r="G24" i="17"/>
  <c r="K23" i="17"/>
  <c r="I23" i="17"/>
  <c r="G23" i="17"/>
  <c r="A23" i="17"/>
  <c r="B23" i="17"/>
  <c r="C23" i="17"/>
  <c r="D23" i="17"/>
  <c r="E23" i="17"/>
  <c r="F23" i="17"/>
  <c r="I22" i="17"/>
  <c r="K22" i="17"/>
  <c r="G4" i="4"/>
  <c r="I4" i="4"/>
  <c r="H4" i="4"/>
  <c r="J4" i="4"/>
  <c r="L4" i="4"/>
  <c r="K4" i="4"/>
  <c r="M4" i="4"/>
  <c r="O4" i="4"/>
  <c r="N4" i="4"/>
  <c r="C4" i="4"/>
  <c r="G22" i="17"/>
  <c r="A22" i="17"/>
  <c r="B22" i="17"/>
  <c r="C22" i="17"/>
  <c r="D22" i="17"/>
  <c r="E22" i="17"/>
  <c r="F22" i="17"/>
  <c r="I21" i="17"/>
  <c r="K21" i="17"/>
  <c r="G21" i="17"/>
  <c r="A21" i="17"/>
  <c r="B21" i="17"/>
  <c r="C21" i="17"/>
  <c r="D21" i="17"/>
  <c r="E21" i="17"/>
  <c r="F21" i="17"/>
  <c r="G20" i="17"/>
  <c r="K20" i="17"/>
  <c r="I20" i="17"/>
  <c r="A20" i="17"/>
  <c r="B20" i="17"/>
  <c r="C20" i="17"/>
  <c r="D20" i="17"/>
  <c r="E20" i="17"/>
  <c r="F20" i="17"/>
  <c r="A19" i="17"/>
  <c r="B19" i="17"/>
  <c r="C19" i="17"/>
  <c r="D19" i="17"/>
  <c r="E19" i="17"/>
  <c r="F19" i="17"/>
  <c r="K19" i="17"/>
  <c r="I19" i="17"/>
  <c r="G19" i="17"/>
  <c r="K18" i="17"/>
  <c r="I18" i="17"/>
  <c r="G18" i="17"/>
  <c r="A18" i="17"/>
  <c r="B18" i="17"/>
  <c r="C18" i="17"/>
  <c r="D18" i="17"/>
  <c r="E18" i="17"/>
  <c r="F18" i="17"/>
  <c r="I17" i="17"/>
  <c r="K17" i="17"/>
  <c r="G3" i="4"/>
  <c r="I3" i="4"/>
  <c r="H3" i="4"/>
  <c r="J3" i="4"/>
  <c r="L3" i="4"/>
  <c r="K3" i="4"/>
  <c r="M3" i="4"/>
  <c r="O3" i="4"/>
  <c r="N3" i="4"/>
  <c r="C3" i="4"/>
  <c r="G17" i="17"/>
  <c r="A17" i="17"/>
  <c r="B17" i="17"/>
  <c r="C17" i="17"/>
  <c r="D17" i="17"/>
  <c r="E17" i="17"/>
  <c r="F17" i="17"/>
  <c r="I16" i="17"/>
  <c r="K16" i="17"/>
  <c r="G16" i="17"/>
  <c r="A16" i="17"/>
  <c r="B16" i="17"/>
  <c r="C16" i="17"/>
  <c r="D16" i="17"/>
  <c r="E16" i="17"/>
  <c r="F16" i="17"/>
  <c r="G15" i="17"/>
  <c r="K15" i="17"/>
  <c r="I15" i="17"/>
  <c r="A15" i="17"/>
  <c r="B15" i="17"/>
  <c r="C15" i="17"/>
  <c r="D15" i="17"/>
  <c r="E15" i="17"/>
  <c r="F15" i="17"/>
  <c r="A14" i="17"/>
  <c r="B14" i="17"/>
  <c r="C14" i="17"/>
  <c r="D14" i="17"/>
  <c r="E14" i="17"/>
  <c r="F14" i="17"/>
  <c r="K14" i="17"/>
  <c r="I14" i="17"/>
  <c r="G14" i="17"/>
  <c r="K13" i="17"/>
  <c r="I13" i="17"/>
  <c r="G13" i="17"/>
  <c r="A13" i="17"/>
  <c r="B13" i="17"/>
  <c r="C13" i="17"/>
  <c r="D13" i="17"/>
  <c r="E13" i="17"/>
  <c r="F13" i="17"/>
  <c r="I12" i="17"/>
  <c r="K12" i="17"/>
  <c r="G2" i="4"/>
  <c r="I2" i="4"/>
  <c r="H2" i="4"/>
  <c r="J2" i="4"/>
  <c r="L2" i="4"/>
  <c r="K2" i="4"/>
  <c r="M2" i="4"/>
  <c r="O2" i="4"/>
  <c r="N2" i="4"/>
  <c r="C2" i="4"/>
  <c r="G12" i="17"/>
  <c r="A12" i="17"/>
  <c r="B12" i="17"/>
  <c r="C12" i="17"/>
  <c r="D12" i="17"/>
  <c r="E12" i="17"/>
  <c r="F12" i="17"/>
  <c r="I11" i="17"/>
  <c r="K11" i="17"/>
  <c r="G11" i="17"/>
  <c r="A11" i="17"/>
  <c r="B11" i="17"/>
  <c r="C11" i="17"/>
  <c r="D11" i="17"/>
  <c r="E11" i="17"/>
  <c r="F11" i="17"/>
  <c r="G10" i="17"/>
  <c r="K10" i="17"/>
  <c r="I10" i="17"/>
  <c r="A10" i="17"/>
  <c r="B10" i="17"/>
  <c r="C10" i="17"/>
  <c r="D10" i="17"/>
  <c r="E10" i="17"/>
  <c r="F10" i="17"/>
  <c r="A9" i="17"/>
  <c r="B9" i="17"/>
  <c r="C9" i="17"/>
  <c r="D9" i="17"/>
  <c r="E9" i="17"/>
  <c r="F9" i="17"/>
  <c r="K9" i="17"/>
  <c r="I9" i="17"/>
  <c r="G9" i="17"/>
  <c r="K8" i="17"/>
  <c r="I8" i="17"/>
  <c r="G8" i="17"/>
  <c r="A8" i="17"/>
  <c r="B8" i="17"/>
  <c r="C8" i="17"/>
  <c r="D8" i="17"/>
  <c r="E8" i="17"/>
  <c r="F8" i="17"/>
  <c r="I7" i="17"/>
  <c r="K7" i="17"/>
  <c r="G1" i="4"/>
  <c r="I1" i="4"/>
  <c r="H1" i="4"/>
  <c r="J1" i="4"/>
  <c r="L1" i="4"/>
  <c r="K1" i="4"/>
  <c r="M1" i="4"/>
  <c r="O1" i="4"/>
  <c r="N1" i="4"/>
  <c r="C1" i="4"/>
  <c r="G7" i="17"/>
  <c r="A7" i="17"/>
  <c r="B7" i="17"/>
  <c r="C7" i="17"/>
  <c r="D7" i="17"/>
  <c r="E7" i="17"/>
  <c r="F7" i="17"/>
  <c r="I6" i="17"/>
  <c r="K6" i="17"/>
  <c r="G6" i="17"/>
  <c r="A6" i="17"/>
  <c r="B6" i="17"/>
  <c r="C6" i="17"/>
  <c r="D6" i="17"/>
  <c r="E6" i="17"/>
  <c r="F6" i="17"/>
  <c r="G5" i="17"/>
  <c r="K5" i="17"/>
  <c r="I5" i="17"/>
  <c r="A5" i="17"/>
  <c r="B5" i="17"/>
  <c r="C5" i="17"/>
  <c r="D5" i="17"/>
  <c r="E5" i="17"/>
  <c r="F5" i="17"/>
  <c r="A4" i="17"/>
  <c r="B4" i="17"/>
  <c r="C4" i="17"/>
  <c r="D4" i="17"/>
  <c r="E4" i="17"/>
  <c r="F4" i="17"/>
  <c r="K4" i="17"/>
  <c r="I4" i="17"/>
  <c r="G4" i="17"/>
  <c r="K3" i="17"/>
  <c r="I3" i="17"/>
  <c r="G3" i="17"/>
  <c r="A3" i="17"/>
  <c r="B3" i="17"/>
  <c r="C3" i="17"/>
  <c r="D3" i="17"/>
  <c r="E3" i="17"/>
  <c r="F3" i="17"/>
  <c r="A2" i="17"/>
  <c r="B2" i="17"/>
  <c r="C2" i="17"/>
  <c r="D2" i="17"/>
  <c r="E2" i="17"/>
  <c r="F2" i="17"/>
  <c r="A1" i="17"/>
  <c r="I62" i="16"/>
  <c r="K62" i="16"/>
  <c r="G62" i="16"/>
  <c r="A62" i="16"/>
  <c r="B62" i="16"/>
  <c r="C62" i="16"/>
  <c r="D62" i="16"/>
  <c r="E62" i="16"/>
  <c r="F62" i="16"/>
  <c r="I61" i="16"/>
  <c r="K61" i="16"/>
  <c r="G61" i="16"/>
  <c r="A61" i="16"/>
  <c r="B61" i="16"/>
  <c r="C61" i="16"/>
  <c r="D61" i="16"/>
  <c r="E61" i="16"/>
  <c r="F61" i="16"/>
  <c r="G60" i="16"/>
  <c r="K60" i="16"/>
  <c r="I60" i="16"/>
  <c r="A60" i="16"/>
  <c r="B60" i="16"/>
  <c r="C60" i="16"/>
  <c r="D60" i="16"/>
  <c r="E60" i="16"/>
  <c r="F60" i="16"/>
  <c r="A59" i="16"/>
  <c r="B59" i="16"/>
  <c r="C59" i="16"/>
  <c r="D59" i="16"/>
  <c r="E59" i="16"/>
  <c r="F59" i="16"/>
  <c r="K59" i="16"/>
  <c r="I59" i="16"/>
  <c r="G59" i="16"/>
  <c r="K58" i="16"/>
  <c r="I58" i="16"/>
  <c r="G58" i="16"/>
  <c r="A58" i="16"/>
  <c r="B58" i="16"/>
  <c r="C58" i="16"/>
  <c r="D58" i="16"/>
  <c r="E58" i="16"/>
  <c r="F58" i="16"/>
  <c r="I57" i="16"/>
  <c r="K57" i="16"/>
  <c r="G57" i="16"/>
  <c r="A57" i="16"/>
  <c r="B57" i="16"/>
  <c r="C57" i="16"/>
  <c r="D57" i="16"/>
  <c r="E57" i="16"/>
  <c r="F57" i="16"/>
  <c r="I56" i="16"/>
  <c r="K56" i="16"/>
  <c r="G56" i="16"/>
  <c r="A56" i="16"/>
  <c r="B56" i="16"/>
  <c r="C56" i="16"/>
  <c r="D56" i="16"/>
  <c r="E56" i="16"/>
  <c r="F56" i="16"/>
  <c r="G55" i="16"/>
  <c r="K55" i="16"/>
  <c r="I55" i="16"/>
  <c r="A55" i="16"/>
  <c r="B55" i="16"/>
  <c r="C55" i="16"/>
  <c r="D55" i="16"/>
  <c r="E55" i="16"/>
  <c r="F55" i="16"/>
  <c r="A54" i="16"/>
  <c r="B54" i="16"/>
  <c r="C54" i="16"/>
  <c r="D54" i="16"/>
  <c r="E54" i="16"/>
  <c r="F54" i="16"/>
  <c r="K54" i="16"/>
  <c r="I54" i="16"/>
  <c r="G54" i="16"/>
  <c r="K53" i="16"/>
  <c r="I53" i="16"/>
  <c r="G53" i="16"/>
  <c r="A53" i="16"/>
  <c r="B53" i="16"/>
  <c r="C53" i="16"/>
  <c r="D53" i="16"/>
  <c r="E53" i="16"/>
  <c r="F53" i="16"/>
  <c r="I52" i="16"/>
  <c r="K52" i="16"/>
  <c r="G52" i="16"/>
  <c r="A52" i="16"/>
  <c r="B52" i="16"/>
  <c r="C52" i="16"/>
  <c r="D52" i="16"/>
  <c r="E52" i="16"/>
  <c r="F52" i="16"/>
  <c r="I51" i="16"/>
  <c r="K51" i="16"/>
  <c r="G51" i="16"/>
  <c r="A51" i="16"/>
  <c r="B51" i="16"/>
  <c r="C51" i="16"/>
  <c r="D51" i="16"/>
  <c r="E51" i="16"/>
  <c r="F51" i="16"/>
  <c r="G50" i="16"/>
  <c r="K50" i="16"/>
  <c r="I50" i="16"/>
  <c r="A50" i="16"/>
  <c r="B50" i="16"/>
  <c r="C50" i="16"/>
  <c r="D50" i="16"/>
  <c r="E50" i="16"/>
  <c r="F50" i="16"/>
  <c r="A49" i="16"/>
  <c r="B49" i="16"/>
  <c r="C49" i="16"/>
  <c r="D49" i="16"/>
  <c r="E49" i="16"/>
  <c r="F49" i="16"/>
  <c r="K49" i="16"/>
  <c r="I49" i="16"/>
  <c r="G49" i="16"/>
  <c r="K48" i="16"/>
  <c r="I48" i="16"/>
  <c r="G48" i="16"/>
  <c r="A48" i="16"/>
  <c r="B48" i="16"/>
  <c r="C48" i="16"/>
  <c r="D48" i="16"/>
  <c r="E48" i="16"/>
  <c r="F48" i="16"/>
  <c r="I47" i="16"/>
  <c r="K47" i="16"/>
  <c r="G47" i="16"/>
  <c r="A47" i="16"/>
  <c r="B47" i="16"/>
  <c r="C47" i="16"/>
  <c r="D47" i="16"/>
  <c r="E47" i="16"/>
  <c r="F47" i="16"/>
  <c r="I46" i="16"/>
  <c r="K46" i="16"/>
  <c r="G46" i="16"/>
  <c r="A46" i="16"/>
  <c r="B46" i="16"/>
  <c r="C46" i="16"/>
  <c r="D46" i="16"/>
  <c r="E46" i="16"/>
  <c r="F46" i="16"/>
  <c r="G45" i="16"/>
  <c r="K45" i="16"/>
  <c r="I45" i="16"/>
  <c r="A45" i="16"/>
  <c r="B45" i="16"/>
  <c r="C45" i="16"/>
  <c r="D45" i="16"/>
  <c r="E45" i="16"/>
  <c r="F45" i="16"/>
  <c r="A44" i="16"/>
  <c r="B44" i="16"/>
  <c r="C44" i="16"/>
  <c r="D44" i="16"/>
  <c r="E44" i="16"/>
  <c r="F44" i="16"/>
  <c r="K44" i="16"/>
  <c r="I44" i="16"/>
  <c r="G44" i="16"/>
  <c r="K43" i="16"/>
  <c r="I43" i="16"/>
  <c r="G43" i="16"/>
  <c r="A43" i="16"/>
  <c r="B43" i="16"/>
  <c r="C43" i="16"/>
  <c r="D43" i="16"/>
  <c r="E43" i="16"/>
  <c r="F43" i="16"/>
  <c r="I42" i="16"/>
  <c r="K42" i="16"/>
  <c r="G42" i="16"/>
  <c r="A42" i="16"/>
  <c r="B42" i="16"/>
  <c r="C42" i="16"/>
  <c r="D42" i="16"/>
  <c r="E42" i="16"/>
  <c r="F42" i="16"/>
  <c r="I41" i="16"/>
  <c r="K41" i="16"/>
  <c r="G41" i="16"/>
  <c r="A41" i="16"/>
  <c r="B41" i="16"/>
  <c r="C41" i="16"/>
  <c r="D41" i="16"/>
  <c r="E41" i="16"/>
  <c r="F41" i="16"/>
  <c r="G40" i="16"/>
  <c r="K40" i="16"/>
  <c r="I40" i="16"/>
  <c r="A40" i="16"/>
  <c r="B40" i="16"/>
  <c r="C40" i="16"/>
  <c r="D40" i="16"/>
  <c r="E40" i="16"/>
  <c r="F40" i="16"/>
  <c r="A39" i="16"/>
  <c r="B39" i="16"/>
  <c r="C39" i="16"/>
  <c r="D39" i="16"/>
  <c r="E39" i="16"/>
  <c r="F39" i="16"/>
  <c r="K39" i="16"/>
  <c r="I39" i="16"/>
  <c r="G39" i="16"/>
  <c r="K38" i="16"/>
  <c r="I38" i="16"/>
  <c r="G38" i="16"/>
  <c r="A38" i="16"/>
  <c r="B38" i="16"/>
  <c r="C38" i="16"/>
  <c r="D38" i="16"/>
  <c r="E38" i="16"/>
  <c r="F38" i="16"/>
  <c r="I37" i="16"/>
  <c r="K37" i="16"/>
  <c r="G37" i="16"/>
  <c r="A37" i="16"/>
  <c r="B37" i="16"/>
  <c r="C37" i="16"/>
  <c r="D37" i="16"/>
  <c r="E37" i="16"/>
  <c r="F37" i="16"/>
  <c r="I36" i="16"/>
  <c r="K36" i="16"/>
  <c r="G36" i="16"/>
  <c r="A36" i="16"/>
  <c r="B36" i="16"/>
  <c r="C36" i="16"/>
  <c r="D36" i="16"/>
  <c r="E36" i="16"/>
  <c r="F36" i="16"/>
  <c r="G35" i="16"/>
  <c r="K35" i="16"/>
  <c r="I35" i="16"/>
  <c r="A35" i="16"/>
  <c r="B35" i="16"/>
  <c r="C35" i="16"/>
  <c r="D35" i="16"/>
  <c r="E35" i="16"/>
  <c r="F35" i="16"/>
  <c r="A34" i="16"/>
  <c r="B34" i="16"/>
  <c r="C34" i="16"/>
  <c r="D34" i="16"/>
  <c r="E34" i="16"/>
  <c r="F34" i="16"/>
  <c r="K34" i="16"/>
  <c r="I34" i="16"/>
  <c r="G34" i="16"/>
  <c r="K33" i="16"/>
  <c r="I33" i="16"/>
  <c r="G33" i="16"/>
  <c r="A33" i="16"/>
  <c r="B33" i="16"/>
  <c r="C33" i="16"/>
  <c r="D33" i="16"/>
  <c r="E33" i="16"/>
  <c r="F33" i="16"/>
  <c r="I32" i="16"/>
  <c r="K32" i="16"/>
  <c r="G32" i="16"/>
  <c r="A32" i="16"/>
  <c r="B32" i="16"/>
  <c r="C32" i="16"/>
  <c r="D32" i="16"/>
  <c r="E32" i="16"/>
  <c r="F32" i="16"/>
  <c r="I31" i="16"/>
  <c r="K31" i="16"/>
  <c r="G31" i="16"/>
  <c r="A31" i="16"/>
  <c r="B31" i="16"/>
  <c r="C31" i="16"/>
  <c r="D31" i="16"/>
  <c r="E31" i="16"/>
  <c r="F31" i="16"/>
  <c r="G30" i="16"/>
  <c r="K30" i="16"/>
  <c r="I30" i="16"/>
  <c r="A30" i="16"/>
  <c r="B30" i="16"/>
  <c r="C30" i="16"/>
  <c r="D30" i="16"/>
  <c r="E30" i="16"/>
  <c r="F30" i="16"/>
  <c r="A29" i="16"/>
  <c r="B29" i="16"/>
  <c r="C29" i="16"/>
  <c r="D29" i="16"/>
  <c r="E29" i="16"/>
  <c r="F29" i="16"/>
  <c r="K29" i="16"/>
  <c r="I29" i="16"/>
  <c r="G29" i="16"/>
  <c r="K28" i="16"/>
  <c r="I28" i="16"/>
  <c r="G28" i="16"/>
  <c r="A28" i="16"/>
  <c r="B28" i="16"/>
  <c r="C28" i="16"/>
  <c r="D28" i="16"/>
  <c r="E28" i="16"/>
  <c r="F28" i="16"/>
  <c r="I27" i="16"/>
  <c r="K27" i="16"/>
  <c r="G27" i="16"/>
  <c r="A27" i="16"/>
  <c r="B27" i="16"/>
  <c r="C27" i="16"/>
  <c r="D27" i="16"/>
  <c r="E27" i="16"/>
  <c r="F27" i="16"/>
  <c r="I26" i="16"/>
  <c r="K26" i="16"/>
  <c r="G26" i="16"/>
  <c r="A26" i="16"/>
  <c r="B26" i="16"/>
  <c r="C26" i="16"/>
  <c r="D26" i="16"/>
  <c r="E26" i="16"/>
  <c r="F26" i="16"/>
  <c r="G25" i="16"/>
  <c r="K25" i="16"/>
  <c r="I25" i="16"/>
  <c r="A25" i="16"/>
  <c r="B25" i="16"/>
  <c r="C25" i="16"/>
  <c r="D25" i="16"/>
  <c r="E25" i="16"/>
  <c r="F25" i="16"/>
  <c r="A24" i="16"/>
  <c r="B24" i="16"/>
  <c r="C24" i="16"/>
  <c r="D24" i="16"/>
  <c r="E24" i="16"/>
  <c r="F24" i="16"/>
  <c r="K24" i="16"/>
  <c r="I24" i="16"/>
  <c r="G24" i="16"/>
  <c r="K23" i="16"/>
  <c r="I23" i="16"/>
  <c r="G23" i="16"/>
  <c r="A23" i="16"/>
  <c r="B23" i="16"/>
  <c r="C23" i="16"/>
  <c r="D23" i="16"/>
  <c r="E23" i="16"/>
  <c r="F23" i="16"/>
  <c r="I22" i="16"/>
  <c r="K22" i="16"/>
  <c r="G22" i="16"/>
  <c r="A22" i="16"/>
  <c r="B22" i="16"/>
  <c r="C22" i="16"/>
  <c r="D22" i="16"/>
  <c r="E22" i="16"/>
  <c r="F22" i="16"/>
  <c r="I21" i="16"/>
  <c r="K21" i="16"/>
  <c r="G21" i="16"/>
  <c r="A21" i="16"/>
  <c r="B21" i="16"/>
  <c r="C21" i="16"/>
  <c r="D21" i="16"/>
  <c r="E21" i="16"/>
  <c r="F21" i="16"/>
  <c r="G20" i="16"/>
  <c r="K20" i="16"/>
  <c r="I20" i="16"/>
  <c r="A20" i="16"/>
  <c r="B20" i="16"/>
  <c r="C20" i="16"/>
  <c r="D20" i="16"/>
  <c r="E20" i="16"/>
  <c r="F20" i="16"/>
  <c r="A19" i="16"/>
  <c r="B19" i="16"/>
  <c r="C19" i="16"/>
  <c r="D19" i="16"/>
  <c r="E19" i="16"/>
  <c r="F19" i="16"/>
  <c r="K19" i="16"/>
  <c r="I19" i="16"/>
  <c r="G19" i="16"/>
  <c r="K18" i="16"/>
  <c r="I18" i="16"/>
  <c r="G18" i="16"/>
  <c r="A18" i="16"/>
  <c r="B18" i="16"/>
  <c r="C18" i="16"/>
  <c r="D18" i="16"/>
  <c r="E18" i="16"/>
  <c r="F18" i="16"/>
  <c r="I17" i="16"/>
  <c r="K17" i="16"/>
  <c r="G17" i="16"/>
  <c r="A17" i="16"/>
  <c r="B17" i="16"/>
  <c r="C17" i="16"/>
  <c r="D17" i="16"/>
  <c r="E17" i="16"/>
  <c r="F17" i="16"/>
  <c r="I16" i="16"/>
  <c r="K16" i="16"/>
  <c r="G16" i="16"/>
  <c r="A16" i="16"/>
  <c r="B16" i="16"/>
  <c r="C16" i="16"/>
  <c r="D16" i="16"/>
  <c r="E16" i="16"/>
  <c r="F16" i="16"/>
  <c r="G15" i="16"/>
  <c r="K15" i="16"/>
  <c r="I15" i="16"/>
  <c r="A15" i="16"/>
  <c r="B15" i="16"/>
  <c r="C15" i="16"/>
  <c r="D15" i="16"/>
  <c r="E15" i="16"/>
  <c r="F15" i="16"/>
  <c r="A14" i="16"/>
  <c r="B14" i="16"/>
  <c r="C14" i="16"/>
  <c r="D14" i="16"/>
  <c r="E14" i="16"/>
  <c r="F14" i="16"/>
  <c r="K14" i="16"/>
  <c r="I14" i="16"/>
  <c r="G14" i="16"/>
  <c r="K13" i="16"/>
  <c r="I13" i="16"/>
  <c r="G13" i="16"/>
  <c r="A13" i="16"/>
  <c r="B13" i="16"/>
  <c r="C13" i="16"/>
  <c r="D13" i="16"/>
  <c r="E13" i="16"/>
  <c r="F13" i="16"/>
  <c r="I12" i="16"/>
  <c r="K12" i="16"/>
  <c r="G12" i="16"/>
  <c r="A12" i="16"/>
  <c r="B12" i="16"/>
  <c r="C12" i="16"/>
  <c r="D12" i="16"/>
  <c r="E12" i="16"/>
  <c r="F12" i="16"/>
  <c r="I11" i="16"/>
  <c r="K11" i="16"/>
  <c r="G11" i="16"/>
  <c r="A11" i="16"/>
  <c r="B11" i="16"/>
  <c r="C11" i="16"/>
  <c r="D11" i="16"/>
  <c r="E11" i="16"/>
  <c r="F11" i="16"/>
  <c r="G10" i="16"/>
  <c r="K10" i="16"/>
  <c r="I10" i="16"/>
  <c r="A10" i="16"/>
  <c r="B10" i="16"/>
  <c r="C10" i="16"/>
  <c r="D10" i="16"/>
  <c r="E10" i="16"/>
  <c r="F10" i="16"/>
  <c r="A9" i="16"/>
  <c r="B9" i="16"/>
  <c r="C9" i="16"/>
  <c r="D9" i="16"/>
  <c r="E9" i="16"/>
  <c r="F9" i="16"/>
  <c r="K9" i="16"/>
  <c r="I9" i="16"/>
  <c r="G9" i="16"/>
  <c r="K8" i="16"/>
  <c r="I8" i="16"/>
  <c r="G8" i="16"/>
  <c r="A8" i="16"/>
  <c r="B8" i="16"/>
  <c r="C8" i="16"/>
  <c r="D8" i="16"/>
  <c r="E8" i="16"/>
  <c r="F8" i="16"/>
  <c r="I7" i="16"/>
  <c r="K7" i="16"/>
  <c r="G7" i="16"/>
  <c r="A7" i="16"/>
  <c r="B7" i="16"/>
  <c r="C7" i="16"/>
  <c r="D7" i="16"/>
  <c r="E7" i="16"/>
  <c r="F7" i="16"/>
  <c r="I6" i="16"/>
  <c r="K6" i="16"/>
  <c r="G6" i="16"/>
  <c r="A6" i="16"/>
  <c r="B6" i="16"/>
  <c r="C6" i="16"/>
  <c r="D6" i="16"/>
  <c r="E6" i="16"/>
  <c r="F6" i="16"/>
  <c r="G5" i="16"/>
  <c r="K5" i="16"/>
  <c r="I5" i="16"/>
  <c r="A5" i="16"/>
  <c r="B5" i="16"/>
  <c r="C5" i="16"/>
  <c r="D5" i="16"/>
  <c r="E5" i="16"/>
  <c r="F5" i="16"/>
  <c r="A4" i="16"/>
  <c r="B4" i="16"/>
  <c r="C4" i="16"/>
  <c r="D4" i="16"/>
  <c r="E4" i="16"/>
  <c r="F4" i="16"/>
  <c r="K4" i="16"/>
  <c r="I4" i="16"/>
  <c r="G4" i="16"/>
  <c r="K3" i="16"/>
  <c r="I3" i="16"/>
  <c r="G3" i="16"/>
  <c r="A3" i="16"/>
  <c r="B3" i="16"/>
  <c r="C3" i="16"/>
  <c r="D3" i="16"/>
  <c r="E3" i="16"/>
  <c r="F3" i="16"/>
  <c r="A2" i="16"/>
  <c r="B2" i="16"/>
  <c r="C2" i="16"/>
  <c r="D2" i="16"/>
  <c r="E2" i="16"/>
  <c r="F2" i="16"/>
  <c r="A1" i="16"/>
  <c r="I62" i="15"/>
  <c r="K62" i="15"/>
  <c r="G62" i="15"/>
  <c r="A62" i="15"/>
  <c r="B62" i="15"/>
  <c r="C62" i="15"/>
  <c r="D62" i="15"/>
  <c r="E62" i="15"/>
  <c r="F62" i="15"/>
  <c r="I61" i="15"/>
  <c r="K61" i="15"/>
  <c r="G61" i="15"/>
  <c r="A61" i="15"/>
  <c r="B61" i="15"/>
  <c r="C61" i="15"/>
  <c r="D61" i="15"/>
  <c r="E61" i="15"/>
  <c r="F61" i="15"/>
  <c r="G60" i="15"/>
  <c r="K60" i="15"/>
  <c r="I60" i="15"/>
  <c r="A60" i="15"/>
  <c r="B60" i="15"/>
  <c r="C60" i="15"/>
  <c r="D60" i="15"/>
  <c r="E60" i="15"/>
  <c r="F60" i="15"/>
  <c r="A59" i="15"/>
  <c r="B59" i="15"/>
  <c r="C59" i="15"/>
  <c r="D59" i="15"/>
  <c r="E59" i="15"/>
  <c r="F59" i="15"/>
  <c r="K59" i="15"/>
  <c r="I59" i="15"/>
  <c r="G59" i="15"/>
  <c r="K58" i="15"/>
  <c r="I58" i="15"/>
  <c r="G58" i="15"/>
  <c r="A58" i="15"/>
  <c r="B58" i="15"/>
  <c r="C58" i="15"/>
  <c r="D58" i="15"/>
  <c r="E58" i="15"/>
  <c r="F58" i="15"/>
  <c r="I57" i="15"/>
  <c r="K57" i="15"/>
  <c r="G57" i="15"/>
  <c r="A57" i="15"/>
  <c r="B57" i="15"/>
  <c r="C57" i="15"/>
  <c r="D57" i="15"/>
  <c r="E57" i="15"/>
  <c r="F57" i="15"/>
  <c r="I56" i="15"/>
  <c r="K56" i="15"/>
  <c r="G56" i="15"/>
  <c r="A56" i="15"/>
  <c r="B56" i="15"/>
  <c r="C56" i="15"/>
  <c r="D56" i="15"/>
  <c r="E56" i="15"/>
  <c r="F56" i="15"/>
  <c r="G55" i="15"/>
  <c r="K55" i="15"/>
  <c r="I55" i="15"/>
  <c r="A55" i="15"/>
  <c r="B55" i="15"/>
  <c r="C55" i="15"/>
  <c r="D55" i="15"/>
  <c r="E55" i="15"/>
  <c r="F55" i="15"/>
  <c r="A54" i="15"/>
  <c r="B54" i="15"/>
  <c r="C54" i="15"/>
  <c r="D54" i="15"/>
  <c r="E54" i="15"/>
  <c r="F54" i="15"/>
  <c r="K54" i="15"/>
  <c r="I54" i="15"/>
  <c r="G54" i="15"/>
  <c r="K53" i="15"/>
  <c r="I53" i="15"/>
  <c r="G53" i="15"/>
  <c r="A53" i="15"/>
  <c r="B53" i="15"/>
  <c r="C53" i="15"/>
  <c r="D53" i="15"/>
  <c r="E53" i="15"/>
  <c r="F53" i="15"/>
  <c r="I52" i="15"/>
  <c r="K52" i="15"/>
  <c r="G52" i="15"/>
  <c r="A52" i="15"/>
  <c r="B52" i="15"/>
  <c r="C52" i="15"/>
  <c r="D52" i="15"/>
  <c r="E52" i="15"/>
  <c r="F52" i="15"/>
  <c r="I51" i="15"/>
  <c r="K51" i="15"/>
  <c r="G51" i="15"/>
  <c r="A51" i="15"/>
  <c r="B51" i="15"/>
  <c r="C51" i="15"/>
  <c r="D51" i="15"/>
  <c r="E51" i="15"/>
  <c r="F51" i="15"/>
  <c r="G50" i="15"/>
  <c r="K50" i="15"/>
  <c r="I50" i="15"/>
  <c r="A50" i="15"/>
  <c r="B50" i="15"/>
  <c r="C50" i="15"/>
  <c r="D50" i="15"/>
  <c r="E50" i="15"/>
  <c r="F50" i="15"/>
  <c r="A49" i="15"/>
  <c r="B49" i="15"/>
  <c r="C49" i="15"/>
  <c r="D49" i="15"/>
  <c r="E49" i="15"/>
  <c r="F49" i="15"/>
  <c r="K49" i="15"/>
  <c r="I49" i="15"/>
  <c r="G49" i="15"/>
  <c r="K48" i="15"/>
  <c r="I48" i="15"/>
  <c r="G48" i="15"/>
  <c r="A48" i="15"/>
  <c r="B48" i="15"/>
  <c r="C48" i="15"/>
  <c r="D48" i="15"/>
  <c r="E48" i="15"/>
  <c r="F48" i="15"/>
  <c r="I47" i="15"/>
  <c r="K47" i="15"/>
  <c r="G47" i="15"/>
  <c r="A47" i="15"/>
  <c r="B47" i="15"/>
  <c r="C47" i="15"/>
  <c r="D47" i="15"/>
  <c r="E47" i="15"/>
  <c r="F47" i="15"/>
  <c r="I46" i="15"/>
  <c r="K46" i="15"/>
  <c r="G46" i="15"/>
  <c r="A46" i="15"/>
  <c r="B46" i="15"/>
  <c r="C46" i="15"/>
  <c r="D46" i="15"/>
  <c r="E46" i="15"/>
  <c r="F46" i="15"/>
  <c r="G45" i="15"/>
  <c r="K45" i="15"/>
  <c r="I45" i="15"/>
  <c r="A45" i="15"/>
  <c r="B45" i="15"/>
  <c r="C45" i="15"/>
  <c r="D45" i="15"/>
  <c r="E45" i="15"/>
  <c r="F45" i="15"/>
  <c r="A44" i="15"/>
  <c r="B44" i="15"/>
  <c r="C44" i="15"/>
  <c r="D44" i="15"/>
  <c r="E44" i="15"/>
  <c r="F44" i="15"/>
  <c r="K44" i="15"/>
  <c r="I44" i="15"/>
  <c r="G44" i="15"/>
  <c r="K43" i="15"/>
  <c r="I43" i="15"/>
  <c r="G43" i="15"/>
  <c r="A43" i="15"/>
  <c r="B43" i="15"/>
  <c r="C43" i="15"/>
  <c r="D43" i="15"/>
  <c r="E43" i="15"/>
  <c r="F43" i="15"/>
  <c r="I42" i="15"/>
  <c r="K42" i="15"/>
  <c r="G42" i="15"/>
  <c r="A42" i="15"/>
  <c r="B42" i="15"/>
  <c r="C42" i="15"/>
  <c r="D42" i="15"/>
  <c r="E42" i="15"/>
  <c r="F42" i="15"/>
  <c r="I41" i="15"/>
  <c r="K41" i="15"/>
  <c r="G41" i="15"/>
  <c r="A41" i="15"/>
  <c r="B41" i="15"/>
  <c r="C41" i="15"/>
  <c r="D41" i="15"/>
  <c r="E41" i="15"/>
  <c r="F41" i="15"/>
  <c r="G40" i="15"/>
  <c r="K40" i="15"/>
  <c r="I40" i="15"/>
  <c r="A40" i="15"/>
  <c r="B40" i="15"/>
  <c r="C40" i="15"/>
  <c r="D40" i="15"/>
  <c r="E40" i="15"/>
  <c r="F40" i="15"/>
  <c r="A39" i="15"/>
  <c r="B39" i="15"/>
  <c r="C39" i="15"/>
  <c r="D39" i="15"/>
  <c r="E39" i="15"/>
  <c r="F39" i="15"/>
  <c r="K39" i="15"/>
  <c r="I39" i="15"/>
  <c r="G39" i="15"/>
  <c r="K38" i="15"/>
  <c r="I38" i="15"/>
  <c r="G38" i="15"/>
  <c r="A38" i="15"/>
  <c r="B38" i="15"/>
  <c r="C38" i="15"/>
  <c r="D38" i="15"/>
  <c r="E38" i="15"/>
  <c r="F38" i="15"/>
  <c r="I37" i="15"/>
  <c r="K37" i="15"/>
  <c r="G37" i="15"/>
  <c r="A37" i="15"/>
  <c r="B37" i="15"/>
  <c r="C37" i="15"/>
  <c r="D37" i="15"/>
  <c r="E37" i="15"/>
  <c r="F37" i="15"/>
  <c r="I36" i="15"/>
  <c r="K36" i="15"/>
  <c r="G36" i="15"/>
  <c r="A36" i="15"/>
  <c r="B36" i="15"/>
  <c r="C36" i="15"/>
  <c r="D36" i="15"/>
  <c r="E36" i="15"/>
  <c r="F36" i="15"/>
  <c r="G35" i="15"/>
  <c r="K35" i="15"/>
  <c r="I35" i="15"/>
  <c r="A35" i="15"/>
  <c r="B35" i="15"/>
  <c r="C35" i="15"/>
  <c r="D35" i="15"/>
  <c r="E35" i="15"/>
  <c r="F35" i="15"/>
  <c r="A34" i="15"/>
  <c r="B34" i="15"/>
  <c r="C34" i="15"/>
  <c r="D34" i="15"/>
  <c r="E34" i="15"/>
  <c r="F34" i="15"/>
  <c r="K34" i="15"/>
  <c r="I34" i="15"/>
  <c r="G34" i="15"/>
  <c r="K33" i="15"/>
  <c r="I33" i="15"/>
  <c r="G33" i="15"/>
  <c r="A33" i="15"/>
  <c r="B33" i="15"/>
  <c r="C33" i="15"/>
  <c r="D33" i="15"/>
  <c r="E33" i="15"/>
  <c r="F33" i="15"/>
  <c r="I32" i="15"/>
  <c r="K32" i="15"/>
  <c r="G32" i="15"/>
  <c r="A32" i="15"/>
  <c r="B32" i="15"/>
  <c r="C32" i="15"/>
  <c r="D32" i="15"/>
  <c r="E32" i="15"/>
  <c r="F32" i="15"/>
  <c r="I31" i="15"/>
  <c r="K31" i="15"/>
  <c r="G31" i="15"/>
  <c r="A31" i="15"/>
  <c r="B31" i="15"/>
  <c r="C31" i="15"/>
  <c r="D31" i="15"/>
  <c r="E31" i="15"/>
  <c r="F31" i="15"/>
  <c r="G30" i="15"/>
  <c r="K30" i="15"/>
  <c r="I30" i="15"/>
  <c r="A30" i="15"/>
  <c r="B30" i="15"/>
  <c r="C30" i="15"/>
  <c r="D30" i="15"/>
  <c r="E30" i="15"/>
  <c r="F30" i="15"/>
  <c r="A29" i="15"/>
  <c r="B29" i="15"/>
  <c r="C29" i="15"/>
  <c r="D29" i="15"/>
  <c r="E29" i="15"/>
  <c r="F29" i="15"/>
  <c r="K29" i="15"/>
  <c r="I29" i="15"/>
  <c r="G29" i="15"/>
  <c r="K28" i="15"/>
  <c r="I28" i="15"/>
  <c r="G28" i="15"/>
  <c r="A28" i="15"/>
  <c r="B28" i="15"/>
  <c r="C28" i="15"/>
  <c r="D28" i="15"/>
  <c r="E28" i="15"/>
  <c r="F28" i="15"/>
  <c r="I27" i="15"/>
  <c r="K27" i="15"/>
  <c r="G27" i="15"/>
  <c r="A27" i="15"/>
  <c r="B27" i="15"/>
  <c r="C27" i="15"/>
  <c r="D27" i="15"/>
  <c r="E27" i="15"/>
  <c r="F27" i="15"/>
  <c r="I26" i="15"/>
  <c r="K26" i="15"/>
  <c r="G26" i="15"/>
  <c r="A26" i="15"/>
  <c r="B26" i="15"/>
  <c r="C26" i="15"/>
  <c r="D26" i="15"/>
  <c r="E26" i="15"/>
  <c r="F26" i="15"/>
  <c r="G25" i="15"/>
  <c r="K25" i="15"/>
  <c r="I25" i="15"/>
  <c r="A25" i="15"/>
  <c r="B25" i="15"/>
  <c r="C25" i="15"/>
  <c r="D25" i="15"/>
  <c r="E25" i="15"/>
  <c r="F25" i="15"/>
  <c r="A24" i="15"/>
  <c r="B24" i="15"/>
  <c r="C24" i="15"/>
  <c r="D24" i="15"/>
  <c r="E24" i="15"/>
  <c r="F24" i="15"/>
  <c r="K24" i="15"/>
  <c r="I24" i="15"/>
  <c r="G24" i="15"/>
  <c r="K23" i="15"/>
  <c r="I23" i="15"/>
  <c r="G23" i="15"/>
  <c r="A23" i="15"/>
  <c r="B23" i="15"/>
  <c r="C23" i="15"/>
  <c r="D23" i="15"/>
  <c r="E23" i="15"/>
  <c r="F23" i="15"/>
  <c r="I22" i="15"/>
  <c r="K22" i="15"/>
  <c r="G22" i="15"/>
  <c r="A22" i="15"/>
  <c r="B22" i="15"/>
  <c r="C22" i="15"/>
  <c r="D22" i="15"/>
  <c r="E22" i="15"/>
  <c r="F22" i="15"/>
  <c r="I21" i="15"/>
  <c r="K21" i="15"/>
  <c r="G21" i="15"/>
  <c r="A21" i="15"/>
  <c r="B21" i="15"/>
  <c r="C21" i="15"/>
  <c r="D21" i="15"/>
  <c r="E21" i="15"/>
  <c r="F21" i="15"/>
  <c r="G20" i="15"/>
  <c r="K20" i="15"/>
  <c r="I20" i="15"/>
  <c r="A20" i="15"/>
  <c r="B20" i="15"/>
  <c r="C20" i="15"/>
  <c r="D20" i="15"/>
  <c r="E20" i="15"/>
  <c r="F20" i="15"/>
  <c r="A19" i="15"/>
  <c r="B19" i="15"/>
  <c r="C19" i="15"/>
  <c r="D19" i="15"/>
  <c r="E19" i="15"/>
  <c r="F19" i="15"/>
  <c r="K19" i="15"/>
  <c r="I19" i="15"/>
  <c r="G19" i="15"/>
  <c r="K18" i="15"/>
  <c r="I18" i="15"/>
  <c r="G18" i="15"/>
  <c r="A18" i="15"/>
  <c r="B18" i="15"/>
  <c r="C18" i="15"/>
  <c r="D18" i="15"/>
  <c r="E18" i="15"/>
  <c r="F18" i="15"/>
  <c r="I17" i="15"/>
  <c r="K17" i="15"/>
  <c r="G17" i="15"/>
  <c r="A17" i="15"/>
  <c r="B17" i="15"/>
  <c r="C17" i="15"/>
  <c r="D17" i="15"/>
  <c r="E17" i="15"/>
  <c r="F17" i="15"/>
  <c r="I16" i="15"/>
  <c r="K16" i="15"/>
  <c r="G16" i="15"/>
  <c r="A16" i="15"/>
  <c r="B16" i="15"/>
  <c r="C16" i="15"/>
  <c r="D16" i="15"/>
  <c r="E16" i="15"/>
  <c r="F16" i="15"/>
  <c r="G15" i="15"/>
  <c r="K15" i="15"/>
  <c r="I15" i="15"/>
  <c r="A15" i="15"/>
  <c r="B15" i="15"/>
  <c r="C15" i="15"/>
  <c r="D15" i="15"/>
  <c r="E15" i="15"/>
  <c r="F15" i="15"/>
  <c r="A14" i="15"/>
  <c r="B14" i="15"/>
  <c r="C14" i="15"/>
  <c r="D14" i="15"/>
  <c r="E14" i="15"/>
  <c r="F14" i="15"/>
  <c r="K14" i="15"/>
  <c r="I14" i="15"/>
  <c r="G14" i="15"/>
  <c r="K13" i="15"/>
  <c r="I13" i="15"/>
  <c r="G13" i="15"/>
  <c r="A13" i="15"/>
  <c r="B13" i="15"/>
  <c r="C13" i="15"/>
  <c r="D13" i="15"/>
  <c r="E13" i="15"/>
  <c r="F13" i="15"/>
  <c r="I12" i="15"/>
  <c r="K12" i="15"/>
  <c r="G12" i="15"/>
  <c r="A12" i="15"/>
  <c r="B12" i="15"/>
  <c r="C12" i="15"/>
  <c r="D12" i="15"/>
  <c r="E12" i="15"/>
  <c r="F12" i="15"/>
  <c r="I11" i="15"/>
  <c r="K11" i="15"/>
  <c r="G11" i="15"/>
  <c r="A11" i="15"/>
  <c r="B11" i="15"/>
  <c r="C11" i="15"/>
  <c r="D11" i="15"/>
  <c r="E11" i="15"/>
  <c r="F11" i="15"/>
  <c r="G10" i="15"/>
  <c r="K10" i="15"/>
  <c r="I10" i="15"/>
  <c r="A10" i="15"/>
  <c r="B10" i="15"/>
  <c r="C10" i="15"/>
  <c r="D10" i="15"/>
  <c r="E10" i="15"/>
  <c r="F10" i="15"/>
  <c r="A9" i="15"/>
  <c r="B9" i="15"/>
  <c r="C9" i="15"/>
  <c r="D9" i="15"/>
  <c r="E9" i="15"/>
  <c r="F9" i="15"/>
  <c r="K9" i="15"/>
  <c r="I9" i="15"/>
  <c r="G9" i="15"/>
  <c r="K8" i="15"/>
  <c r="I8" i="15"/>
  <c r="G8" i="15"/>
  <c r="A8" i="15"/>
  <c r="B8" i="15"/>
  <c r="C8" i="15"/>
  <c r="D8" i="15"/>
  <c r="E8" i="15"/>
  <c r="F8" i="15"/>
  <c r="I7" i="15"/>
  <c r="K7" i="15"/>
  <c r="G7" i="15"/>
  <c r="A7" i="15"/>
  <c r="B7" i="15"/>
  <c r="C7" i="15"/>
  <c r="D7" i="15"/>
  <c r="E7" i="15"/>
  <c r="F7" i="15"/>
  <c r="I6" i="15"/>
  <c r="K6" i="15"/>
  <c r="G6" i="15"/>
  <c r="A6" i="15"/>
  <c r="B6" i="15"/>
  <c r="C6" i="15"/>
  <c r="D6" i="15"/>
  <c r="E6" i="15"/>
  <c r="F6" i="15"/>
  <c r="G5" i="15"/>
  <c r="K5" i="15"/>
  <c r="I5" i="15"/>
  <c r="A5" i="15"/>
  <c r="B5" i="15"/>
  <c r="C5" i="15"/>
  <c r="D5" i="15"/>
  <c r="E5" i="15"/>
  <c r="F5" i="15"/>
  <c r="A4" i="15"/>
  <c r="B4" i="15"/>
  <c r="C4" i="15"/>
  <c r="D4" i="15"/>
  <c r="E4" i="15"/>
  <c r="F4" i="15"/>
  <c r="K4" i="15"/>
  <c r="I4" i="15"/>
  <c r="G4" i="15"/>
  <c r="K3" i="15"/>
  <c r="I3" i="15"/>
  <c r="G3" i="15"/>
  <c r="A3" i="15"/>
  <c r="B3" i="15"/>
  <c r="C3" i="15"/>
  <c r="D3" i="15"/>
  <c r="E3" i="15"/>
  <c r="F3" i="15"/>
  <c r="A2" i="15"/>
  <c r="B2" i="15"/>
  <c r="C2" i="15"/>
  <c r="D2" i="15"/>
  <c r="E2" i="15"/>
  <c r="F2" i="15"/>
  <c r="A1" i="15"/>
  <c r="A4" i="14"/>
  <c r="B4" i="14"/>
  <c r="C4" i="14"/>
  <c r="D4" i="14"/>
  <c r="E4" i="14"/>
  <c r="F4" i="14"/>
  <c r="K4" i="14"/>
  <c r="G5" i="14"/>
  <c r="K5" i="14"/>
  <c r="K6" i="14"/>
  <c r="K7" i="14"/>
  <c r="K8" i="14"/>
  <c r="A9" i="14"/>
  <c r="B9" i="14"/>
  <c r="C9" i="14"/>
  <c r="D9" i="14"/>
  <c r="E9" i="14"/>
  <c r="F9" i="14"/>
  <c r="K9" i="14"/>
  <c r="G10" i="14"/>
  <c r="K10" i="14"/>
  <c r="K11" i="14"/>
  <c r="K12" i="14"/>
  <c r="K13" i="14"/>
  <c r="A14" i="14"/>
  <c r="B14" i="14"/>
  <c r="C14" i="14"/>
  <c r="D14" i="14"/>
  <c r="E14" i="14"/>
  <c r="F14" i="14"/>
  <c r="K14" i="14"/>
  <c r="G15" i="14"/>
  <c r="K15" i="14"/>
  <c r="K16" i="14"/>
  <c r="K17" i="14"/>
  <c r="K18" i="14"/>
  <c r="A19" i="14"/>
  <c r="B19" i="14"/>
  <c r="C19" i="14"/>
  <c r="D19" i="14"/>
  <c r="E19" i="14"/>
  <c r="F19" i="14"/>
  <c r="K19" i="14"/>
  <c r="G20" i="14"/>
  <c r="K20" i="14"/>
  <c r="K21" i="14"/>
  <c r="K22" i="14"/>
  <c r="K23" i="14"/>
  <c r="A24" i="14"/>
  <c r="B24" i="14"/>
  <c r="C24" i="14"/>
  <c r="D24" i="14"/>
  <c r="E24" i="14"/>
  <c r="F24" i="14"/>
  <c r="K24" i="14"/>
  <c r="G25" i="14"/>
  <c r="K25" i="14"/>
  <c r="K26" i="14"/>
  <c r="K27" i="14"/>
  <c r="K28" i="14"/>
  <c r="A29" i="14"/>
  <c r="B29" i="14"/>
  <c r="C29" i="14"/>
  <c r="D29" i="14"/>
  <c r="E29" i="14"/>
  <c r="F29" i="14"/>
  <c r="K29" i="14"/>
  <c r="G30" i="14"/>
  <c r="K30" i="14"/>
  <c r="K31" i="14"/>
  <c r="K32" i="14"/>
  <c r="K33" i="14"/>
  <c r="A34" i="14"/>
  <c r="B34" i="14"/>
  <c r="C34" i="14"/>
  <c r="D34" i="14"/>
  <c r="E34" i="14"/>
  <c r="F34" i="14"/>
  <c r="K34" i="14"/>
  <c r="G35" i="14"/>
  <c r="K35" i="14"/>
  <c r="K36" i="14"/>
  <c r="K37" i="14"/>
  <c r="K38" i="14"/>
  <c r="A39" i="14"/>
  <c r="B39" i="14"/>
  <c r="C39" i="14"/>
  <c r="D39" i="14"/>
  <c r="E39" i="14"/>
  <c r="F39" i="14"/>
  <c r="K39" i="14"/>
  <c r="G40" i="14"/>
  <c r="K40" i="14"/>
  <c r="K41" i="14"/>
  <c r="K42" i="14"/>
  <c r="K43" i="14"/>
  <c r="A44" i="14"/>
  <c r="B44" i="14"/>
  <c r="C44" i="14"/>
  <c r="D44" i="14"/>
  <c r="E44" i="14"/>
  <c r="F44" i="14"/>
  <c r="K44" i="14"/>
  <c r="G45" i="14"/>
  <c r="K45" i="14"/>
  <c r="K46" i="14"/>
  <c r="K47" i="14"/>
  <c r="K48" i="14"/>
  <c r="A49" i="14"/>
  <c r="B49" i="14"/>
  <c r="C49" i="14"/>
  <c r="D49" i="14"/>
  <c r="E49" i="14"/>
  <c r="F49" i="14"/>
  <c r="K49" i="14"/>
  <c r="G50" i="14"/>
  <c r="K50" i="14"/>
  <c r="K51" i="14"/>
  <c r="K52" i="14"/>
  <c r="K53" i="14"/>
  <c r="A54" i="14"/>
  <c r="B54" i="14"/>
  <c r="C54" i="14"/>
  <c r="D54" i="14"/>
  <c r="E54" i="14"/>
  <c r="F54" i="14"/>
  <c r="K54" i="14"/>
  <c r="G55" i="14"/>
  <c r="K55" i="14"/>
  <c r="K56" i="14"/>
  <c r="K57" i="14"/>
  <c r="K58" i="14"/>
  <c r="A59" i="14"/>
  <c r="B59" i="14"/>
  <c r="C59" i="14"/>
  <c r="D59" i="14"/>
  <c r="E59" i="14"/>
  <c r="F59" i="14"/>
  <c r="K59" i="14"/>
  <c r="G60" i="14"/>
  <c r="K60" i="14"/>
  <c r="K61" i="14"/>
  <c r="K62" i="14"/>
  <c r="K3" i="14"/>
  <c r="I62" i="14"/>
  <c r="G62" i="14"/>
  <c r="A62" i="14"/>
  <c r="B62" i="14"/>
  <c r="C62" i="14"/>
  <c r="D62" i="14"/>
  <c r="E62" i="14"/>
  <c r="F62" i="14"/>
  <c r="I61" i="14"/>
  <c r="G61" i="14"/>
  <c r="A61" i="14"/>
  <c r="B61" i="14"/>
  <c r="C61" i="14"/>
  <c r="D61" i="14"/>
  <c r="E61" i="14"/>
  <c r="F61" i="14"/>
  <c r="I60" i="14"/>
  <c r="A60" i="14"/>
  <c r="B60" i="14"/>
  <c r="C60" i="14"/>
  <c r="D60" i="14"/>
  <c r="E60" i="14"/>
  <c r="F60" i="14"/>
  <c r="I59" i="14"/>
  <c r="G59" i="14"/>
  <c r="I58" i="14"/>
  <c r="G58" i="14"/>
  <c r="A58" i="14"/>
  <c r="B58" i="14"/>
  <c r="C58" i="14"/>
  <c r="D58" i="14"/>
  <c r="E58" i="14"/>
  <c r="F58" i="14"/>
  <c r="I57" i="14"/>
  <c r="G57" i="14"/>
  <c r="A57" i="14"/>
  <c r="B57" i="14"/>
  <c r="C57" i="14"/>
  <c r="D57" i="14"/>
  <c r="E57" i="14"/>
  <c r="F57" i="14"/>
  <c r="I56" i="14"/>
  <c r="G56" i="14"/>
  <c r="A56" i="14"/>
  <c r="B56" i="14"/>
  <c r="C56" i="14"/>
  <c r="D56" i="14"/>
  <c r="E56" i="14"/>
  <c r="F56" i="14"/>
  <c r="I55" i="14"/>
  <c r="A55" i="14"/>
  <c r="B55" i="14"/>
  <c r="C55" i="14"/>
  <c r="D55" i="14"/>
  <c r="E55" i="14"/>
  <c r="F55" i="14"/>
  <c r="I54" i="14"/>
  <c r="G54" i="14"/>
  <c r="I53" i="14"/>
  <c r="G53" i="14"/>
  <c r="A53" i="14"/>
  <c r="B53" i="14"/>
  <c r="C53" i="14"/>
  <c r="D53" i="14"/>
  <c r="E53" i="14"/>
  <c r="F53" i="14"/>
  <c r="I52" i="14"/>
  <c r="G52" i="14"/>
  <c r="A52" i="14"/>
  <c r="B52" i="14"/>
  <c r="C52" i="14"/>
  <c r="D52" i="14"/>
  <c r="E52" i="14"/>
  <c r="F52" i="14"/>
  <c r="I51" i="14"/>
  <c r="G51" i="14"/>
  <c r="A51" i="14"/>
  <c r="B51" i="14"/>
  <c r="C51" i="14"/>
  <c r="D51" i="14"/>
  <c r="E51" i="14"/>
  <c r="F51" i="14"/>
  <c r="I50" i="14"/>
  <c r="A50" i="14"/>
  <c r="B50" i="14"/>
  <c r="C50" i="14"/>
  <c r="D50" i="14"/>
  <c r="E50" i="14"/>
  <c r="F50" i="14"/>
  <c r="I49" i="14"/>
  <c r="G49" i="14"/>
  <c r="I48" i="14"/>
  <c r="G48" i="14"/>
  <c r="A48" i="14"/>
  <c r="B48" i="14"/>
  <c r="C48" i="14"/>
  <c r="D48" i="14"/>
  <c r="E48" i="14"/>
  <c r="F48" i="14"/>
  <c r="I47" i="14"/>
  <c r="G47" i="14"/>
  <c r="A47" i="14"/>
  <c r="B47" i="14"/>
  <c r="C47" i="14"/>
  <c r="D47" i="14"/>
  <c r="E47" i="14"/>
  <c r="F47" i="14"/>
  <c r="I46" i="14"/>
  <c r="G46" i="14"/>
  <c r="A46" i="14"/>
  <c r="B46" i="14"/>
  <c r="C46" i="14"/>
  <c r="D46" i="14"/>
  <c r="E46" i="14"/>
  <c r="F46" i="14"/>
  <c r="I45" i="14"/>
  <c r="A45" i="14"/>
  <c r="B45" i="14"/>
  <c r="C45" i="14"/>
  <c r="D45" i="14"/>
  <c r="E45" i="14"/>
  <c r="F45" i="14"/>
  <c r="I44" i="14"/>
  <c r="G44" i="14"/>
  <c r="I43" i="14"/>
  <c r="G43" i="14"/>
  <c r="A43" i="14"/>
  <c r="B43" i="14"/>
  <c r="C43" i="14"/>
  <c r="D43" i="14"/>
  <c r="E43" i="14"/>
  <c r="F43" i="14"/>
  <c r="I42" i="14"/>
  <c r="G42" i="14"/>
  <c r="A42" i="14"/>
  <c r="B42" i="14"/>
  <c r="C42" i="14"/>
  <c r="D42" i="14"/>
  <c r="E42" i="14"/>
  <c r="F42" i="14"/>
  <c r="I41" i="14"/>
  <c r="G41" i="14"/>
  <c r="A41" i="14"/>
  <c r="B41" i="14"/>
  <c r="C41" i="14"/>
  <c r="D41" i="14"/>
  <c r="E41" i="14"/>
  <c r="F41" i="14"/>
  <c r="I40" i="14"/>
  <c r="A40" i="14"/>
  <c r="B40" i="14"/>
  <c r="C40" i="14"/>
  <c r="D40" i="14"/>
  <c r="E40" i="14"/>
  <c r="F40" i="14"/>
  <c r="I39" i="14"/>
  <c r="G39" i="14"/>
  <c r="I38" i="14"/>
  <c r="G38" i="14"/>
  <c r="A38" i="14"/>
  <c r="B38" i="14"/>
  <c r="C38" i="14"/>
  <c r="D38" i="14"/>
  <c r="E38" i="14"/>
  <c r="F38" i="14"/>
  <c r="I37" i="14"/>
  <c r="G37" i="14"/>
  <c r="A37" i="14"/>
  <c r="B37" i="14"/>
  <c r="C37" i="14"/>
  <c r="D37" i="14"/>
  <c r="E37" i="14"/>
  <c r="F37" i="14"/>
  <c r="I36" i="14"/>
  <c r="G36" i="14"/>
  <c r="A36" i="14"/>
  <c r="B36" i="14"/>
  <c r="C36" i="14"/>
  <c r="D36" i="14"/>
  <c r="E36" i="14"/>
  <c r="F36" i="14"/>
  <c r="I35" i="14"/>
  <c r="A35" i="14"/>
  <c r="B35" i="14"/>
  <c r="C35" i="14"/>
  <c r="D35" i="14"/>
  <c r="E35" i="14"/>
  <c r="F35" i="14"/>
  <c r="I34" i="14"/>
  <c r="G34" i="14"/>
  <c r="I33" i="14"/>
  <c r="G33" i="14"/>
  <c r="A33" i="14"/>
  <c r="B33" i="14"/>
  <c r="C33" i="14"/>
  <c r="D33" i="14"/>
  <c r="E33" i="14"/>
  <c r="F33" i="14"/>
  <c r="I32" i="14"/>
  <c r="G32" i="14"/>
  <c r="A32" i="14"/>
  <c r="B32" i="14"/>
  <c r="C32" i="14"/>
  <c r="D32" i="14"/>
  <c r="E32" i="14"/>
  <c r="F32" i="14"/>
  <c r="I31" i="14"/>
  <c r="G31" i="14"/>
  <c r="A31" i="14"/>
  <c r="B31" i="14"/>
  <c r="C31" i="14"/>
  <c r="D31" i="14"/>
  <c r="E31" i="14"/>
  <c r="F31" i="14"/>
  <c r="I30" i="14"/>
  <c r="A30" i="14"/>
  <c r="B30" i="14"/>
  <c r="C30" i="14"/>
  <c r="D30" i="14"/>
  <c r="E30" i="14"/>
  <c r="F30" i="14"/>
  <c r="I29" i="14"/>
  <c r="G29" i="14"/>
  <c r="I28" i="14"/>
  <c r="G28" i="14"/>
  <c r="A28" i="14"/>
  <c r="B28" i="14"/>
  <c r="C28" i="14"/>
  <c r="D28" i="14"/>
  <c r="E28" i="14"/>
  <c r="F28" i="14"/>
  <c r="I27" i="14"/>
  <c r="G27" i="14"/>
  <c r="A27" i="14"/>
  <c r="B27" i="14"/>
  <c r="C27" i="14"/>
  <c r="D27" i="14"/>
  <c r="E27" i="14"/>
  <c r="F27" i="14"/>
  <c r="I26" i="14"/>
  <c r="G26" i="14"/>
  <c r="A26" i="14"/>
  <c r="B26" i="14"/>
  <c r="C26" i="14"/>
  <c r="D26" i="14"/>
  <c r="E26" i="14"/>
  <c r="F26" i="14"/>
  <c r="I25" i="14"/>
  <c r="A25" i="14"/>
  <c r="B25" i="14"/>
  <c r="C25" i="14"/>
  <c r="D25" i="14"/>
  <c r="E25" i="14"/>
  <c r="F25" i="14"/>
  <c r="I24" i="14"/>
  <c r="G24" i="14"/>
  <c r="I23" i="14"/>
  <c r="G23" i="14"/>
  <c r="A23" i="14"/>
  <c r="B23" i="14"/>
  <c r="C23" i="14"/>
  <c r="D23" i="14"/>
  <c r="E23" i="14"/>
  <c r="F23" i="14"/>
  <c r="I22" i="14"/>
  <c r="G22" i="14"/>
  <c r="A22" i="14"/>
  <c r="B22" i="14"/>
  <c r="C22" i="14"/>
  <c r="D22" i="14"/>
  <c r="E22" i="14"/>
  <c r="F22" i="14"/>
  <c r="I21" i="14"/>
  <c r="G21" i="14"/>
  <c r="A21" i="14"/>
  <c r="B21" i="14"/>
  <c r="C21" i="14"/>
  <c r="D21" i="14"/>
  <c r="E21" i="14"/>
  <c r="F21" i="14"/>
  <c r="I20" i="14"/>
  <c r="A20" i="14"/>
  <c r="B20" i="14"/>
  <c r="C20" i="14"/>
  <c r="D20" i="14"/>
  <c r="E20" i="14"/>
  <c r="F20" i="14"/>
  <c r="I19" i="14"/>
  <c r="G19" i="14"/>
  <c r="I18" i="14"/>
  <c r="G18" i="14"/>
  <c r="A18" i="14"/>
  <c r="B18" i="14"/>
  <c r="C18" i="14"/>
  <c r="D18" i="14"/>
  <c r="E18" i="14"/>
  <c r="F18" i="14"/>
  <c r="I17" i="14"/>
  <c r="G17" i="14"/>
  <c r="A17" i="14"/>
  <c r="B17" i="14"/>
  <c r="C17" i="14"/>
  <c r="D17" i="14"/>
  <c r="E17" i="14"/>
  <c r="F17" i="14"/>
  <c r="I16" i="14"/>
  <c r="G16" i="14"/>
  <c r="A16" i="14"/>
  <c r="B16" i="14"/>
  <c r="C16" i="14"/>
  <c r="D16" i="14"/>
  <c r="E16" i="14"/>
  <c r="F16" i="14"/>
  <c r="I15" i="14"/>
  <c r="A15" i="14"/>
  <c r="B15" i="14"/>
  <c r="C15" i="14"/>
  <c r="D15" i="14"/>
  <c r="E15" i="14"/>
  <c r="F15" i="14"/>
  <c r="I14" i="14"/>
  <c r="G14" i="14"/>
  <c r="I13" i="14"/>
  <c r="G13" i="14"/>
  <c r="A13" i="14"/>
  <c r="B13" i="14"/>
  <c r="C13" i="14"/>
  <c r="D13" i="14"/>
  <c r="E13" i="14"/>
  <c r="F13" i="14"/>
  <c r="I12" i="14"/>
  <c r="G12" i="14"/>
  <c r="A12" i="14"/>
  <c r="B12" i="14"/>
  <c r="C12" i="14"/>
  <c r="D12" i="14"/>
  <c r="E12" i="14"/>
  <c r="F12" i="14"/>
  <c r="I11" i="14"/>
  <c r="G11" i="14"/>
  <c r="A11" i="14"/>
  <c r="B11" i="14"/>
  <c r="C11" i="14"/>
  <c r="D11" i="14"/>
  <c r="E11" i="14"/>
  <c r="F11" i="14"/>
  <c r="I10" i="14"/>
  <c r="A10" i="14"/>
  <c r="B10" i="14"/>
  <c r="C10" i="14"/>
  <c r="D10" i="14"/>
  <c r="E10" i="14"/>
  <c r="F10" i="14"/>
  <c r="I9" i="14"/>
  <c r="G9" i="14"/>
  <c r="I8" i="14"/>
  <c r="G8" i="14"/>
  <c r="A8" i="14"/>
  <c r="B8" i="14"/>
  <c r="C8" i="14"/>
  <c r="D8" i="14"/>
  <c r="E8" i="14"/>
  <c r="F8" i="14"/>
  <c r="I7" i="14"/>
  <c r="G7" i="14"/>
  <c r="A7" i="14"/>
  <c r="B7" i="14"/>
  <c r="C7" i="14"/>
  <c r="D7" i="14"/>
  <c r="E7" i="14"/>
  <c r="F7" i="14"/>
  <c r="I6" i="14"/>
  <c r="G6" i="14"/>
  <c r="A6" i="14"/>
  <c r="B6" i="14"/>
  <c r="C6" i="14"/>
  <c r="D6" i="14"/>
  <c r="E6" i="14"/>
  <c r="F6" i="14"/>
  <c r="I5" i="14"/>
  <c r="A5" i="14"/>
  <c r="B5" i="14"/>
  <c r="C5" i="14"/>
  <c r="D5" i="14"/>
  <c r="E5" i="14"/>
  <c r="F5" i="14"/>
  <c r="I4" i="14"/>
  <c r="G4" i="14"/>
  <c r="I3" i="14"/>
  <c r="G3" i="14"/>
  <c r="A3" i="14"/>
  <c r="B3" i="14"/>
  <c r="C3" i="14"/>
  <c r="D3" i="14"/>
  <c r="E3" i="14"/>
  <c r="F3" i="14"/>
  <c r="A2" i="14"/>
  <c r="B2" i="14"/>
  <c r="C2" i="14"/>
  <c r="D2" i="14"/>
  <c r="E2" i="14"/>
  <c r="F2" i="14"/>
  <c r="A1" i="14"/>
  <c r="B59" i="4"/>
  <c r="B24" i="4"/>
  <c r="C24" i="4"/>
  <c r="B25" i="4"/>
  <c r="C25" i="4"/>
  <c r="B26" i="4"/>
  <c r="C26" i="4"/>
  <c r="B27" i="4"/>
  <c r="C27" i="4"/>
  <c r="B28" i="4"/>
  <c r="C28" i="4"/>
  <c r="B29" i="4"/>
  <c r="C29" i="4"/>
  <c r="B30" i="4"/>
  <c r="C30" i="4"/>
  <c r="B31" i="4"/>
  <c r="C31" i="4"/>
  <c r="B32" i="4"/>
  <c r="C32" i="4"/>
  <c r="B33" i="4"/>
  <c r="C33" i="4"/>
  <c r="B34" i="4"/>
  <c r="C34" i="4"/>
  <c r="B35" i="4"/>
  <c r="C35" i="4"/>
  <c r="B36" i="4"/>
  <c r="C36" i="4"/>
  <c r="B37" i="4"/>
  <c r="C37" i="4"/>
  <c r="B38" i="4"/>
  <c r="C38" i="4"/>
  <c r="B39" i="4"/>
  <c r="C39" i="4"/>
  <c r="B40" i="4"/>
  <c r="C40" i="4"/>
  <c r="B41" i="4"/>
  <c r="C41" i="4"/>
  <c r="B42" i="4"/>
  <c r="C42" i="4"/>
  <c r="B43" i="4"/>
  <c r="C43" i="4"/>
  <c r="B44" i="4"/>
  <c r="C44" i="4"/>
  <c r="B45" i="4"/>
  <c r="C45" i="4"/>
  <c r="B46" i="4"/>
  <c r="C46" i="4"/>
  <c r="B47" i="4"/>
  <c r="C47" i="4"/>
  <c r="B48" i="4"/>
  <c r="C48" i="4"/>
  <c r="B49" i="4"/>
  <c r="C49" i="4"/>
  <c r="B50" i="4"/>
  <c r="C50" i="4"/>
  <c r="B51" i="4"/>
  <c r="C51" i="4"/>
  <c r="B52" i="4"/>
  <c r="C52" i="4"/>
  <c r="C23" i="4"/>
  <c r="B23" i="4"/>
  <c r="D32" i="8"/>
  <c r="D27" i="8"/>
  <c r="D28" i="8"/>
  <c r="D29" i="8"/>
  <c r="D30" i="8"/>
  <c r="D31" i="8"/>
  <c r="D15" i="8"/>
  <c r="D16" i="8"/>
  <c r="D17" i="8"/>
  <c r="D18" i="8"/>
  <c r="D19" i="8"/>
  <c r="D20" i="8"/>
  <c r="D21" i="8"/>
  <c r="D22" i="8"/>
  <c r="D23" i="8"/>
  <c r="D24" i="8"/>
  <c r="D25" i="8"/>
  <c r="D26" i="8"/>
  <c r="D2" i="8"/>
  <c r="D3" i="8"/>
  <c r="D4" i="8"/>
  <c r="D5" i="8"/>
  <c r="D6" i="8"/>
  <c r="D7" i="8"/>
  <c r="D8" i="8"/>
  <c r="D9" i="8"/>
  <c r="D10" i="8"/>
  <c r="D11" i="8"/>
  <c r="D12" i="8"/>
  <c r="D13" i="8"/>
  <c r="D14" i="8"/>
  <c r="D1" i="8"/>
  <c r="D2" i="6"/>
  <c r="E2" i="6"/>
  <c r="D3" i="6"/>
  <c r="E3" i="6"/>
  <c r="D4" i="6"/>
  <c r="E4" i="6"/>
  <c r="D5" i="6"/>
  <c r="E5" i="6"/>
  <c r="D6" i="6"/>
  <c r="E6" i="6"/>
  <c r="D7" i="6"/>
  <c r="E7" i="6"/>
  <c r="D8" i="6"/>
  <c r="E8" i="6"/>
  <c r="D9" i="6"/>
  <c r="E9" i="6"/>
  <c r="D10" i="6"/>
  <c r="E10" i="6"/>
  <c r="D11" i="6"/>
  <c r="E11" i="6"/>
  <c r="D12" i="6"/>
  <c r="E12" i="6"/>
  <c r="D13" i="6"/>
  <c r="E13" i="6"/>
  <c r="D14" i="6"/>
  <c r="E14" i="6"/>
  <c r="D15" i="6"/>
  <c r="E15" i="6"/>
  <c r="D16" i="6"/>
  <c r="E16" i="6"/>
  <c r="D17" i="6"/>
  <c r="E17" i="6"/>
  <c r="D18" i="6"/>
  <c r="E18" i="6"/>
  <c r="D19" i="6"/>
  <c r="E19" i="6"/>
  <c r="D20" i="6"/>
  <c r="E20" i="6"/>
  <c r="D21" i="6"/>
  <c r="E21" i="6"/>
  <c r="D22" i="6"/>
  <c r="E22" i="6"/>
  <c r="D23" i="6"/>
  <c r="E23" i="6"/>
  <c r="D24" i="6"/>
  <c r="E24" i="6"/>
  <c r="D25" i="6"/>
  <c r="E25" i="6"/>
  <c r="D26" i="6"/>
  <c r="E26" i="6"/>
  <c r="D27" i="6"/>
  <c r="E27" i="6"/>
  <c r="D28" i="6"/>
  <c r="E28" i="6"/>
  <c r="D29" i="6"/>
  <c r="E29" i="6"/>
  <c r="D30" i="6"/>
  <c r="E30" i="6"/>
  <c r="D31" i="6"/>
  <c r="E31" i="6"/>
  <c r="D32" i="6"/>
  <c r="E32" i="6"/>
  <c r="D33" i="6"/>
  <c r="E33" i="6"/>
  <c r="D34" i="6"/>
  <c r="E34" i="6"/>
  <c r="D35" i="6"/>
  <c r="E35" i="6"/>
  <c r="D36" i="6"/>
  <c r="E36" i="6"/>
  <c r="D37" i="6"/>
  <c r="E37" i="6"/>
  <c r="D38" i="6"/>
  <c r="E38" i="6"/>
  <c r="D39" i="6"/>
  <c r="E39" i="6"/>
  <c r="D40" i="6"/>
  <c r="E40" i="6"/>
  <c r="D41" i="6"/>
  <c r="E41" i="6"/>
  <c r="D42" i="6"/>
  <c r="E42" i="6"/>
  <c r="D43" i="6"/>
  <c r="E43" i="6"/>
  <c r="D44" i="6"/>
  <c r="E44" i="6"/>
  <c r="D45" i="6"/>
  <c r="E45" i="6"/>
  <c r="D46" i="6"/>
  <c r="E46" i="6"/>
  <c r="D47" i="6"/>
  <c r="E47" i="6"/>
  <c r="D48" i="6"/>
  <c r="E48" i="6"/>
  <c r="D49" i="6"/>
  <c r="E49" i="6"/>
  <c r="D50" i="6"/>
  <c r="E50" i="6"/>
  <c r="D51" i="6"/>
  <c r="E51" i="6"/>
  <c r="D52" i="6"/>
  <c r="E52" i="6"/>
  <c r="D53" i="6"/>
  <c r="E53" i="6"/>
  <c r="D54" i="6"/>
  <c r="E54" i="6"/>
  <c r="D55" i="6"/>
  <c r="E55" i="6"/>
  <c r="D56" i="6"/>
  <c r="E56" i="6"/>
  <c r="D57" i="6"/>
  <c r="E57" i="6"/>
  <c r="D58" i="6"/>
  <c r="E58" i="6"/>
  <c r="D59" i="6"/>
  <c r="E59" i="6"/>
  <c r="D60" i="6"/>
  <c r="E60" i="6"/>
  <c r="D61" i="6"/>
  <c r="E61" i="6"/>
  <c r="D62" i="6"/>
  <c r="E62" i="6"/>
  <c r="D63" i="6"/>
  <c r="E63" i="6"/>
  <c r="D64" i="6"/>
  <c r="E64" i="6"/>
  <c r="D65" i="6"/>
  <c r="E65" i="6"/>
  <c r="D66" i="6"/>
  <c r="E66" i="6"/>
  <c r="D67" i="6"/>
  <c r="E67" i="6"/>
  <c r="D68" i="6"/>
  <c r="E68" i="6"/>
  <c r="D69" i="6"/>
  <c r="E69" i="6"/>
  <c r="D70" i="6"/>
  <c r="E70" i="6"/>
  <c r="D71" i="6"/>
  <c r="E71" i="6"/>
  <c r="D72" i="6"/>
  <c r="E72" i="6"/>
  <c r="D73" i="6"/>
  <c r="E73" i="6"/>
  <c r="D74" i="6"/>
  <c r="E74" i="6"/>
  <c r="D75" i="6"/>
  <c r="E75" i="6"/>
  <c r="D76" i="6"/>
  <c r="E76" i="6"/>
  <c r="D77" i="6"/>
  <c r="E77" i="6"/>
  <c r="D78" i="6"/>
  <c r="E78" i="6"/>
  <c r="E1" i="6"/>
  <c r="D1" i="6"/>
  <c r="F122" i="3"/>
  <c r="E122" i="3"/>
  <c r="D122" i="3"/>
  <c r="F111" i="3"/>
  <c r="E111" i="3"/>
  <c r="D111" i="3"/>
  <c r="F100" i="3"/>
  <c r="E100" i="3"/>
  <c r="D100" i="3"/>
  <c r="F89" i="3"/>
  <c r="E89" i="3"/>
  <c r="D89" i="3"/>
  <c r="F78" i="3"/>
  <c r="E78" i="3"/>
  <c r="D78" i="3"/>
  <c r="F67" i="3"/>
  <c r="E67" i="3"/>
  <c r="D67" i="3"/>
  <c r="F56" i="3"/>
  <c r="E56" i="3"/>
  <c r="D56" i="3"/>
  <c r="F45" i="3"/>
  <c r="E45" i="3"/>
  <c r="D45" i="3"/>
  <c r="F34" i="3"/>
  <c r="E34" i="3"/>
  <c r="D34" i="3"/>
  <c r="F23" i="3"/>
  <c r="E23" i="3"/>
  <c r="D23" i="3"/>
  <c r="D12" i="3"/>
  <c r="E12" i="3"/>
  <c r="F12" i="3"/>
  <c r="F131" i="3"/>
  <c r="D131" i="3"/>
  <c r="E131" i="3"/>
  <c r="F130" i="3"/>
  <c r="D130" i="3"/>
  <c r="E130" i="3"/>
  <c r="F129" i="3"/>
  <c r="D129" i="3"/>
  <c r="E129" i="3"/>
  <c r="F128" i="3"/>
  <c r="D128" i="3"/>
  <c r="E128" i="3"/>
  <c r="F126" i="3"/>
  <c r="D126" i="3"/>
  <c r="E126" i="3"/>
  <c r="F125" i="3"/>
  <c r="D125" i="3"/>
  <c r="E125" i="3"/>
  <c r="F124" i="3"/>
  <c r="D124" i="3"/>
  <c r="E124" i="3"/>
  <c r="F123" i="3"/>
  <c r="D123" i="3"/>
  <c r="E123" i="3"/>
  <c r="F120" i="3"/>
  <c r="D120" i="3"/>
  <c r="E120" i="3"/>
  <c r="F119" i="3"/>
  <c r="D119" i="3"/>
  <c r="E119" i="3"/>
  <c r="F118" i="3"/>
  <c r="D118" i="3"/>
  <c r="E118" i="3"/>
  <c r="F117" i="3"/>
  <c r="D117" i="3"/>
  <c r="E117" i="3"/>
  <c r="F115" i="3"/>
  <c r="D115" i="3"/>
  <c r="E115" i="3"/>
  <c r="F114" i="3"/>
  <c r="D114" i="3"/>
  <c r="E114" i="3"/>
  <c r="F113" i="3"/>
  <c r="D113" i="3"/>
  <c r="E113" i="3"/>
  <c r="F112" i="3"/>
  <c r="D112" i="3"/>
  <c r="E112" i="3"/>
  <c r="F109" i="3"/>
  <c r="D109" i="3"/>
  <c r="E109" i="3"/>
  <c r="F108" i="3"/>
  <c r="D108" i="3"/>
  <c r="E108" i="3"/>
  <c r="F107" i="3"/>
  <c r="D107" i="3"/>
  <c r="E107" i="3"/>
  <c r="F106" i="3"/>
  <c r="D106" i="3"/>
  <c r="E106" i="3"/>
  <c r="F104" i="3"/>
  <c r="D104" i="3"/>
  <c r="E104" i="3"/>
  <c r="F103" i="3"/>
  <c r="D103" i="3"/>
  <c r="E103" i="3"/>
  <c r="F102" i="3"/>
  <c r="D102" i="3"/>
  <c r="E102" i="3"/>
  <c r="F101" i="3"/>
  <c r="D101" i="3"/>
  <c r="E101" i="3"/>
  <c r="F98" i="3"/>
  <c r="D98" i="3"/>
  <c r="E98" i="3"/>
  <c r="F97" i="3"/>
  <c r="D97" i="3"/>
  <c r="E97" i="3"/>
  <c r="F96" i="3"/>
  <c r="D96" i="3"/>
  <c r="E96" i="3"/>
  <c r="F95" i="3"/>
  <c r="D95" i="3"/>
  <c r="E95" i="3"/>
  <c r="F93" i="3"/>
  <c r="D93" i="3"/>
  <c r="E93" i="3"/>
  <c r="F92" i="3"/>
  <c r="D92" i="3"/>
  <c r="E92" i="3"/>
  <c r="F91" i="3"/>
  <c r="D91" i="3"/>
  <c r="E91" i="3"/>
  <c r="F90" i="3"/>
  <c r="D90" i="3"/>
  <c r="E90" i="3"/>
  <c r="F87" i="3"/>
  <c r="D87" i="3"/>
  <c r="E87" i="3"/>
  <c r="F86" i="3"/>
  <c r="D86" i="3"/>
  <c r="E86" i="3"/>
  <c r="F85" i="3"/>
  <c r="D85" i="3"/>
  <c r="E85" i="3"/>
  <c r="F84" i="3"/>
  <c r="D84" i="3"/>
  <c r="E84" i="3"/>
  <c r="F82" i="3"/>
  <c r="D82" i="3"/>
  <c r="E82" i="3"/>
  <c r="F81" i="3"/>
  <c r="D81" i="3"/>
  <c r="E81" i="3"/>
  <c r="F80" i="3"/>
  <c r="D80" i="3"/>
  <c r="E80" i="3"/>
  <c r="F79" i="3"/>
  <c r="D79" i="3"/>
  <c r="E79" i="3"/>
  <c r="F76" i="3"/>
  <c r="D76" i="3"/>
  <c r="E76" i="3"/>
  <c r="F75" i="3"/>
  <c r="D75" i="3"/>
  <c r="E75" i="3"/>
  <c r="F74" i="3"/>
  <c r="D74" i="3"/>
  <c r="E74" i="3"/>
  <c r="F73" i="3"/>
  <c r="D73" i="3"/>
  <c r="E73" i="3"/>
  <c r="F71" i="3"/>
  <c r="D71" i="3"/>
  <c r="E71" i="3"/>
  <c r="F70" i="3"/>
  <c r="D70" i="3"/>
  <c r="E70" i="3"/>
  <c r="F69" i="3"/>
  <c r="D69" i="3"/>
  <c r="E69" i="3"/>
  <c r="F68" i="3"/>
  <c r="D68" i="3"/>
  <c r="E68" i="3"/>
  <c r="F65" i="3"/>
  <c r="D65" i="3"/>
  <c r="E65" i="3"/>
  <c r="F64" i="3"/>
  <c r="D64" i="3"/>
  <c r="E64" i="3"/>
  <c r="F63" i="3"/>
  <c r="D63" i="3"/>
  <c r="E63" i="3"/>
  <c r="F62" i="3"/>
  <c r="D62" i="3"/>
  <c r="E62" i="3"/>
  <c r="F60" i="3"/>
  <c r="D60" i="3"/>
  <c r="E60" i="3"/>
  <c r="F59" i="3"/>
  <c r="D59" i="3"/>
  <c r="E59" i="3"/>
  <c r="F58" i="3"/>
  <c r="D58" i="3"/>
  <c r="E58" i="3"/>
  <c r="F57" i="3"/>
  <c r="D57" i="3"/>
  <c r="E57" i="3"/>
  <c r="F54" i="3"/>
  <c r="D54" i="3"/>
  <c r="E54" i="3"/>
  <c r="F53" i="3"/>
  <c r="D53" i="3"/>
  <c r="E53" i="3"/>
  <c r="F52" i="3"/>
  <c r="D52" i="3"/>
  <c r="E52" i="3"/>
  <c r="F51" i="3"/>
  <c r="D51" i="3"/>
  <c r="E51" i="3"/>
  <c r="F49" i="3"/>
  <c r="D49" i="3"/>
  <c r="E49" i="3"/>
  <c r="F48" i="3"/>
  <c r="D48" i="3"/>
  <c r="E48" i="3"/>
  <c r="F47" i="3"/>
  <c r="D47" i="3"/>
  <c r="E47" i="3"/>
  <c r="F46" i="3"/>
  <c r="D46" i="3"/>
  <c r="E46" i="3"/>
  <c r="F43" i="3"/>
  <c r="D43" i="3"/>
  <c r="E43" i="3"/>
  <c r="F42" i="3"/>
  <c r="D42" i="3"/>
  <c r="E42" i="3"/>
  <c r="F41" i="3"/>
  <c r="D41" i="3"/>
  <c r="E41" i="3"/>
  <c r="F40" i="3"/>
  <c r="D40" i="3"/>
  <c r="E40" i="3"/>
  <c r="F38" i="3"/>
  <c r="D38" i="3"/>
  <c r="E38" i="3"/>
  <c r="F37" i="3"/>
  <c r="D37" i="3"/>
  <c r="E37" i="3"/>
  <c r="F36" i="3"/>
  <c r="D36" i="3"/>
  <c r="E36" i="3"/>
  <c r="F35" i="3"/>
  <c r="D35" i="3"/>
  <c r="E35" i="3"/>
  <c r="F32" i="3"/>
  <c r="D32" i="3"/>
  <c r="E32" i="3"/>
  <c r="F31" i="3"/>
  <c r="D31" i="3"/>
  <c r="E31" i="3"/>
  <c r="F30" i="3"/>
  <c r="D30" i="3"/>
  <c r="E30" i="3"/>
  <c r="F29" i="3"/>
  <c r="D29" i="3"/>
  <c r="E29" i="3"/>
  <c r="F27" i="3"/>
  <c r="D27" i="3"/>
  <c r="E27" i="3"/>
  <c r="F26" i="3"/>
  <c r="D26" i="3"/>
  <c r="E26" i="3"/>
  <c r="F25" i="3"/>
  <c r="D25" i="3"/>
  <c r="E25" i="3"/>
  <c r="F24" i="3"/>
  <c r="D24" i="3"/>
  <c r="E24" i="3"/>
  <c r="F21" i="3"/>
  <c r="D21" i="3"/>
  <c r="E21" i="3"/>
  <c r="F20" i="3"/>
  <c r="D20" i="3"/>
  <c r="E20" i="3"/>
  <c r="F19" i="3"/>
  <c r="D19" i="3"/>
  <c r="E19" i="3"/>
  <c r="F18" i="3"/>
  <c r="D18" i="3"/>
  <c r="E18" i="3"/>
  <c r="F16" i="3"/>
  <c r="D16" i="3"/>
  <c r="E16" i="3"/>
  <c r="F15" i="3"/>
  <c r="D15" i="3"/>
  <c r="E15" i="3"/>
  <c r="F14" i="3"/>
  <c r="D14" i="3"/>
  <c r="E14" i="3"/>
  <c r="F13" i="3"/>
  <c r="D13" i="3"/>
  <c r="E13" i="3"/>
  <c r="D7" i="3"/>
  <c r="E7" i="3"/>
  <c r="D8" i="3"/>
  <c r="E8" i="3"/>
  <c r="D9" i="3"/>
  <c r="E9" i="3"/>
  <c r="D10" i="3"/>
  <c r="E10" i="3"/>
  <c r="D2" i="3"/>
  <c r="E2" i="3"/>
  <c r="D3" i="3"/>
  <c r="E3" i="3"/>
  <c r="D4" i="3"/>
  <c r="E4" i="3"/>
  <c r="D5" i="3"/>
  <c r="E5" i="3"/>
  <c r="D1" i="3"/>
  <c r="E1" i="3"/>
  <c r="F1" i="3"/>
  <c r="F10" i="3"/>
  <c r="F9" i="3"/>
  <c r="F8" i="3"/>
  <c r="F7" i="3"/>
  <c r="F5" i="3"/>
  <c r="F4" i="3"/>
  <c r="F3" i="3"/>
  <c r="F2" i="3"/>
</calcChain>
</file>

<file path=xl/sharedStrings.xml><?xml version="1.0" encoding="utf-8"?>
<sst xmlns="http://schemas.openxmlformats.org/spreadsheetml/2006/main" count="1432" uniqueCount="619">
  <si>
    <t>app_name</t>
  </si>
  <si>
    <t>aries</t>
  </si>
  <si>
    <t>tauro</t>
  </si>
  <si>
    <t>geminis</t>
  </si>
  <si>
    <t>cancer</t>
  </si>
  <si>
    <t>leo</t>
  </si>
  <si>
    <t>virgo</t>
  </si>
  <si>
    <t>libra</t>
  </si>
  <si>
    <t>escorpio</t>
  </si>
  <si>
    <t>sagitario</t>
  </si>
  <si>
    <t>capricornio</t>
  </si>
  <si>
    <t>acuario</t>
  </si>
  <si>
    <t>piscis</t>
  </si>
  <si>
    <t>aries_f</t>
  </si>
  <si>
    <t>tauro_f</t>
  </si>
  <si>
    <t>geminis_f</t>
  </si>
  <si>
    <t>cancer_f</t>
  </si>
  <si>
    <t>leo_f</t>
  </si>
  <si>
    <t>virgo_f</t>
  </si>
  <si>
    <t>libra_f</t>
  </si>
  <si>
    <t>escorpio_f</t>
  </si>
  <si>
    <t>sagitario_f</t>
  </si>
  <si>
    <t>capricornio_f</t>
  </si>
  <si>
    <t>acuario_f</t>
  </si>
  <si>
    <t>piscis_f</t>
  </si>
  <si>
    <t>sdiario</t>
  </si>
  <si>
    <t>ssemanal</t>
  </si>
  <si>
    <t>scomp</t>
  </si>
  <si>
    <t>snum</t>
  </si>
  <si>
    <t>sfondos</t>
  </si>
  <si>
    <t>spnl</t>
  </si>
  <si>
    <t>srecom</t>
  </si>
  <si>
    <t>about</t>
  </si>
  <si>
    <t>aries_elemento</t>
  </si>
  <si>
    <t>aries_descripcion</t>
  </si>
  <si>
    <t>tauro_elemento</t>
  </si>
  <si>
    <t>tauro_descripcion</t>
  </si>
  <si>
    <t>tauro_cualidades</t>
  </si>
  <si>
    <t>tauro_defectos</t>
  </si>
  <si>
    <t>geminis_elemento</t>
  </si>
  <si>
    <t>geminis_descripcion</t>
  </si>
  <si>
    <t>geminis_cualidades</t>
  </si>
  <si>
    <t>geminis_defectos</t>
  </si>
  <si>
    <t>cancer_elemento</t>
  </si>
  <si>
    <t>cancer_descripcion</t>
  </si>
  <si>
    <t>cancer_cualidades</t>
  </si>
  <si>
    <t>cancer_defectos</t>
  </si>
  <si>
    <t>leo_elemento</t>
  </si>
  <si>
    <t>leo_descripcion</t>
  </si>
  <si>
    <t>leo_cualidades</t>
  </si>
  <si>
    <t>leo_defectos</t>
  </si>
  <si>
    <t>virgo_elemento</t>
  </si>
  <si>
    <t>virgo_descripcion</t>
  </si>
  <si>
    <t>virgo_cualidades</t>
  </si>
  <si>
    <t>libra_elemento</t>
  </si>
  <si>
    <t>libra_descripcion</t>
  </si>
  <si>
    <t>libra_cualidades</t>
  </si>
  <si>
    <t>libra_defectos</t>
  </si>
  <si>
    <t>escorpio_elemento</t>
  </si>
  <si>
    <t>escorpio_descripcion</t>
  </si>
  <si>
    <t>escorpio_cualidades</t>
  </si>
  <si>
    <t>escorpio_defectos</t>
  </si>
  <si>
    <t>sagitario_elemento</t>
  </si>
  <si>
    <t>sagitario_descripcion</t>
  </si>
  <si>
    <t>sagitario_cualidades</t>
  </si>
  <si>
    <t>sagitario_defectos</t>
  </si>
  <si>
    <t>capricornio_elemento</t>
  </si>
  <si>
    <t>capricornio_descripcion</t>
  </si>
  <si>
    <t>capricornio_cualidades</t>
  </si>
  <si>
    <t>capricornio_defectos</t>
  </si>
  <si>
    <t>acuario_elemento</t>
  </si>
  <si>
    <t>acuario_descripcion</t>
  </si>
  <si>
    <t>acuario_cualidades</t>
  </si>
  <si>
    <t>acuario_defectos</t>
  </si>
  <si>
    <t>piscis_elemento</t>
  </si>
  <si>
    <t>piscis_descripcion</t>
  </si>
  <si>
    <t>piscis_cualidades</t>
  </si>
  <si>
    <t>piscis_defectos</t>
  </si>
  <si>
    <t>aries_diario</t>
  </si>
  <si>
    <t>aries_semana</t>
  </si>
  <si>
    <t>tauro_diario</t>
  </si>
  <si>
    <t>tauro_semana</t>
  </si>
  <si>
    <t>geminis_diario</t>
  </si>
  <si>
    <t>geminis_semana</t>
  </si>
  <si>
    <t>cancer_diario</t>
  </si>
  <si>
    <t>cancer_semana</t>
  </si>
  <si>
    <t>leo_diario</t>
  </si>
  <si>
    <t>leo_semana</t>
  </si>
  <si>
    <t>virgo_diario</t>
  </si>
  <si>
    <t>virgo_semana</t>
  </si>
  <si>
    <t>libra_diario</t>
  </si>
  <si>
    <t>libra_semana</t>
  </si>
  <si>
    <t>escorpio_diario</t>
  </si>
  <si>
    <t>escorpio_semana</t>
  </si>
  <si>
    <t>sagitario_diario</t>
  </si>
  <si>
    <t>sagitario_semana</t>
  </si>
  <si>
    <t>capricornio_diario</t>
  </si>
  <si>
    <t>capricornio_semana</t>
  </si>
  <si>
    <t>acuario_diario</t>
  </si>
  <si>
    <t>acuario_semana</t>
  </si>
  <si>
    <t>piscis_diario</t>
  </si>
  <si>
    <t>piscis_semana</t>
  </si>
  <si>
    <t>elemento</t>
  </si>
  <si>
    <t>descripcion</t>
  </si>
  <si>
    <t>virtudes</t>
  </si>
  <si>
    <t>defectos</t>
  </si>
  <si>
    <t>enero</t>
  </si>
  <si>
    <t>febrero</t>
  </si>
  <si>
    <t>marzo</t>
  </si>
  <si>
    <t>abril</t>
  </si>
  <si>
    <t>mayo</t>
  </si>
  <si>
    <t>junio</t>
  </si>
  <si>
    <t>julio</t>
  </si>
  <si>
    <t>agosto</t>
  </si>
  <si>
    <t>septiembre</t>
  </si>
  <si>
    <t>octubre</t>
  </si>
  <si>
    <t>noviembre</t>
  </si>
  <si>
    <t>diciembre</t>
  </si>
  <si>
    <t>horoscopodel</t>
  </si>
  <si>
    <t>de</t>
  </si>
  <si>
    <t>del</t>
  </si>
  <si>
    <t>delD</t>
  </si>
  <si>
    <t>al</t>
  </si>
  <si>
    <t>deD</t>
  </si>
  <si>
    <t>a</t>
  </si>
  <si>
    <t>compatibilidadpor</t>
  </si>
  <si>
    <t>es</t>
  </si>
  <si>
    <t>compatiblecon</t>
  </si>
  <si>
    <t>numeros_de_suerte</t>
  </si>
  <si>
    <t>chance</t>
  </si>
  <si>
    <t>baloto</t>
  </si>
  <si>
    <t>Frases</t>
  </si>
  <si>
    <t>recomendar_des</t>
  </si>
  <si>
    <t>recomendar</t>
  </si>
  <si>
    <t>enviado</t>
  </si>
  <si>
    <t>vacio</t>
  </si>
  <si>
    <t>correonovalido</t>
  </si>
  <si>
    <t>pnl1</t>
  </si>
  <si>
    <t>pnl2</t>
  </si>
  <si>
    <t>pnl3</t>
  </si>
  <si>
    <t>pnl4</t>
  </si>
  <si>
    <t>pnl5</t>
  </si>
  <si>
    <t>pnl6</t>
  </si>
  <si>
    <t>pnl7</t>
  </si>
  <si>
    <t>pnl8</t>
  </si>
  <si>
    <t>pnl9</t>
  </si>
  <si>
    <t>pnl10</t>
  </si>
  <si>
    <t>pnl11</t>
  </si>
  <si>
    <t>aries_cualidades</t>
  </si>
  <si>
    <t>aries_defectos</t>
  </si>
  <si>
    <t>virgo_defectos</t>
  </si>
  <si>
    <t>pnl12</t>
  </si>
  <si>
    <t>Astross</t>
  </si>
  <si>
    <t>Aries</t>
  </si>
  <si>
    <t>Leo</t>
  </si>
  <si>
    <t>Virgo</t>
  </si>
  <si>
    <t>Libra</t>
  </si>
  <si>
    <t>21 May - 20 Jun</t>
  </si>
  <si>
    <t>21 Jun - 20 Jul</t>
  </si>
  <si>
    <t>21 Sep - 20 Oct</t>
  </si>
  <si>
    <t>21 Oct - 20 Nov</t>
  </si>
  <si>
    <t>20 Feb - 20 Mar</t>
  </si>
  <si>
    <t>PNL</t>
  </si>
  <si>
    <t xml:space="preserve">Paciente, persistente, decidido y fiable. A un tauro le encanta sentirse seguro. Tiene buen corazón y es muy cariñoso. A tauro le gusta la estabilidad, las cosas naturales, el placer y la comodidad. Los tauro disfrutan con tiempo para reflexionar y les encanta sentirse atraído hacía alguien. </t>
  </si>
  <si>
    <t>Hay grandes cambios en puerta para tí en todos los aspectos en los próximos meses estás fuertemente avisado para que lo tomes con calma y te prepares para tiempos difíciles. El la vida hay algo mas que sòlo trabajo, trabajo y trabajo Algo ocurre hoy que te recuerda que es hora de espabilarte y gozar de la vida. Los viajes, la carrera y las finanzas están íntimamente vinculados puede ser que se presente una oportunidad en la carrera. Las finanzas juegan un creciente papel en tu actual línea de pensamiento Toma ventaja de la situación y mira a ver cómo puedes mejorar tu seguridad a largo plazo. Hoy es un día para recuperar recuerdos.</t>
  </si>
  <si>
    <t>\?%</t>
  </si>
  <si>
    <t>Tauro</t>
  </si>
  <si>
    <t>Géminis</t>
  </si>
  <si>
    <t>Cáncer</t>
  </si>
  <si>
    <t>Escorpio</t>
  </si>
  <si>
    <t>Sagitario</t>
  </si>
  <si>
    <t>Capricornio</t>
  </si>
  <si>
    <t>Acuario</t>
  </si>
  <si>
    <t>Piscis</t>
  </si>
  <si>
    <t>21 Mar - 20 Abr</t>
  </si>
  <si>
    <t>21 Abr - 20 May</t>
  </si>
  <si>
    <t>21 Jul - 20 Ago</t>
  </si>
  <si>
    <t>21 Ago - 20 Sep</t>
  </si>
  <si>
    <t>21 Nov - 20 Dic</t>
  </si>
  <si>
    <t>21 Dic - 20 Ene</t>
  </si>
  <si>
    <t>21 Ene - 19 Feb</t>
  </si>
  <si>
    <t>Horóscopo diario</t>
  </si>
  <si>
    <t>Horóscopo semanal</t>
  </si>
  <si>
    <t>Compatibilidad</t>
  </si>
  <si>
    <t>Números de la suerte</t>
  </si>
  <si>
    <t>Fondos de pantalla</t>
  </si>
  <si>
    <t>Recomendar a un amigo</t>
  </si>
  <si>
    <t>Acerca de …</t>
  </si>
  <si>
    <t>Fuego</t>
  </si>
  <si>
    <t>Un Aries es una persona llena de energía y entusiasmo. Pionero y aventurero, le encantan los retos, la libertad y las nuevas ideas. A los Aries les gusta liderar y prefieren dar instrucciones a recibirlas. Son independientes y preocupados por su propia ambición y objetivos. Tienen una energía envidiable que a veces les lleva a ser agresivos, inquietos, argumentativos, tercos. Es fácil ofender a los Aries y, cuando se sienten ofendidos, es difícil hacer las paces con ellos.</t>
  </si>
  <si>
    <t>Les gusta la aventura y los retos. A un Aries le gusta ganar y ser espontáneo. También le gusta dar su apoyo a una buena causa. Aventureros y energéticos, los aries son pioneros y valientes. Son listos, dinámicos, seguros de si y suelen demostrar entusiasmo hacia las cosas.</t>
  </si>
  <si>
    <t>No le gusta esperar. Los Aries no soportan fracasar o equivocarse, y no aceptan con buen agrado los consejos de los demás. Tampoco admiten los tiranos. Pueden ser egoístas y tener genio. Los Aries son impulsivos y a veces tienen poca paciencia. Tienden a tomar demasiados riesgos.</t>
  </si>
  <si>
    <t>Tierra</t>
  </si>
  <si>
    <t xml:space="preserve">Tauro suele ser práctico, decidido y tener una gran fuerza de voluntad. Los tauro son personas estables y conservadores, y seguirán de forma leal un líder en el que tienen confianza. Les encanta la paz y tranquilidad y son muy respetuosos con las leyes y las reglas. Respetan los valores materiales y evitan las deudas. Son un poco reacios al cambio. </t>
  </si>
  <si>
    <t>Celoso y posesivo, un tauro puede tender a ser inflexible y resentido. A veces los Tauro pecan de ser codiciosos y de permitírselo todo. A tauro no le gusta las interrupciones ni las prisas. Tampoco les gustan a los tauro las cosas falsas. No les gusta sentirse presionados y no soportan estar demasiado tiempo en casa.</t>
  </si>
  <si>
    <t>Aire</t>
  </si>
  <si>
    <t>Géminis es el signo de los gemelos y como tal su carácter es doble y bastante complejo y contradictorio. Por un lado es versátil, pero por el otro puede ser insincero. Suelen tener elegancia y caer en los errores de los jóvenes. Tienen la felicidad, el egocentrismo, la imaginación y la inquietud e los niños. Los géminis empiezan nuevas actividades y retos con entusiasmo, pero muchas veces les falta la constancia para realizarlos. Consideran que la vida es como un juego y buscan la diversión y nuevas situaciones.</t>
  </si>
  <si>
    <t xml:space="preserve">Adaptabilidad y versatilidad. Los Géminis son intelectuales, elocuentes, cariñosos, comunicativos e inteligentes. Tienen mucha energía y vitalidad. A géminis le gusta hablar, leer, hacer varias cosas a la vez. Disfrutan con las cosas diferentes y novedosas. Cuánto más variedad en su vida, mejor. </t>
  </si>
  <si>
    <t>Superficialidad e inconstancia. Los Géminis tienen tendencia a estar a veces nerviosos y tensos y pueden llegar a ser calculadores y exigentes. A géminis no le gusta la soledad. Sentirse atado a una situación o un sitio. No disfruta con el aprendizaje en el colegio, pero tampoco le gusta estar mentalmente inactivo.</t>
  </si>
  <si>
    <t>Agua</t>
  </si>
  <si>
    <t xml:space="preserve">El carácter de un cáncer es el menos claro de todos los signos del zodiaco. Un cáncer puede ser desde tímido y aburrido hasta brillante y famoso. Los cáncer son conservadores y les encanta la seguridad y el calor de su hogar. De hecho para los hombres cáncer, su hogar es como un nido, un refugio donde ir cuando el estrés de su trabajo es demasiado. La casa de un Cáncer tiende a ser su refugio personal más que un escaparate para deslumbrar a los demás. </t>
  </si>
  <si>
    <t xml:space="preserve">Cáncer es emocional y cariñoso, protector y simpático. Un Cáncer tiene mucha imaginación e intuición. Sabe ser cauteloso cuando hace falta. A cáncer le gusta su casa, el campo, los niños. Le gusta disfrutar con sus aficiones y le gustan las fiestas. A un cáncer también le gusta el romance. </t>
  </si>
  <si>
    <t>Cáncer tiene tendencia al mal humor, son calculadores, desordenados y auto compasivos. Cambia de estado de ánimo y es demasiado susceptible. Le cuesta dejar una situación. A un cáncer no le gusta el fracaso, los consejos o las situaciones conflictivas. No le gustan las personas que le lleven la contraria, ni que le digan qué tiene que hacer.</t>
  </si>
  <si>
    <t>Tienen ambición, fuerza, valentía, independencia y total seguridad en sus capacidades. No suelen tener dudas sobre qué hacer. Son líderes sin complicaciones - saben dónde quieren llegar y ponen todo su empeño, energía y creatividad en conseguir su objetivo. No temen los obstáculos - más bien crecen ante ellos.</t>
  </si>
  <si>
    <t>Generoso y bondadoso, fiel y cariñoso. Un leo es creativo y entusiasta y comprensivo con los demás. A le gusta la aventura, el lujo y la comodidad. Un leo disfruta con los niños, el teatro y las fiestas. También le motiva el riesgo.</t>
  </si>
  <si>
    <t>Prepotente y mandón. Puede ser intolerante y dogmático. Tiende a interferir cuando no debe. A leo no le gusta lo vulgar y la vida cotidiana. Huye de las personas egoístas y mal pensadas y no le gusta la rutina o la seguridad.</t>
  </si>
  <si>
    <t xml:space="preserve">Virgo, el único signo representado por una mujer, es un signo caracterizado por su precisión, su convencionalidad, su actitud reservada y su afán, a veces hasta obsesión, con la limpieza. Los virgo suelen ser observadores, y pacientes. Pueden parecer a veces fríos, y de hecho les cuesta hacer grandes amigos. </t>
  </si>
  <si>
    <t>Modestia, inteligencia y timidez. Los virgo suelen ser meticulosos, prácticos y trabajadores. Tienen gran capacidad analítica y son fiables. A virgo le gusta la vida sana, hacer listas, el orden y la higiene.</t>
  </si>
  <si>
    <t>Conservador y perfeccionista, un virgo tiende a preocuparse demasiado y su lado duro puede llevarle a ser excesivamente crítico y duro con los demás. A virgo no le gusta la suciedad, el desorden, el peligro, las personas vagas, la incertidumbre.</t>
  </si>
  <si>
    <t>Los libra se encuentran entre los signos más civilizados del zodiaco. Tienen encanto, elegancia y buen gusto, y son amables y pacíficos. Les gusta la belleza y la armonía y son capaces de ser imparciales ante conflictos. No obstante, una vez que han llegado a una opinión sobre algo, no les gusta que se les contradiga. Les gusta contar con el apoyo de los demás.</t>
  </si>
  <si>
    <t xml:space="preserve"> Diplomático, encantador y sociable. Los libra son idealistas, pacíficos, optimistas y románticos. Tienen un carácter afable y equilibrado. </t>
  </si>
  <si>
    <t>Son indecisos y fácilmente influidos por terceros. Pueden cambiar de opinión fácilmente y ser demasiado complacientes.</t>
  </si>
  <si>
    <t xml:space="preserve">Escorpio es un signo intenso con una energía emocional única en todo el zodiaco. Aunque puedan parecer tranquilos, los Escorpio tienen un magnetismo interno escondido dentro. Son afables, buenos tertulianos, reservados y cortés, pero aunque parezcan estar algo retirados del centro de actividad, en realidad están observando todo con su ojo crítico. </t>
  </si>
  <si>
    <t xml:space="preserve">Emocional, decidido, poderoso y apasionado. El Escorpio es un signo con mucho magnetismo. A escorpio le gusta la verdad, el trabajo cuando tiene sentido, involucrarse en causas y convencer a los demás. </t>
  </si>
  <si>
    <t>Celoso, compulsivo y obsesivo. Los escorpio pueden ser resentidos y tercos. A escorpio no le gusta lo superficial, relaciones sin sentido. No acepta con buen agrado los halagos fáciles y tampoco soporta que la gente le tome el pelo.</t>
  </si>
  <si>
    <t>Sagitario es uno de los signos más positivos del zodiaco. Son versátiles y les encanta la aventura y lo desconocido. Tienen la mente abierta a nuevas ideas y experiencias y mantienen un actitud optimista incluso cuando las cosas se les ponen difíciles. Son fiables, honestas, buenos y sinceros y dispuestas a luchar por buenas causas cueste lo que cueste.</t>
  </si>
  <si>
    <t>Intelectual, honesto, sincero y simpático. A los sagitario les caracteriza el optimismo, su modestia y su buen humor.A saitario le gusta la libertad, viajar, la aventura y la capacidad de comprender.</t>
  </si>
  <si>
    <t>Son tan optimistas a veces que llegan a ser irresponsables. Superficial, descuidado e inquieto. A sagitario no le gusta sentirse atado a una situación, tener que preocuparse por los detalles.</t>
  </si>
  <si>
    <t>Capricornio es uno de los signos del zodiaco más estables, seguros y tranquilos. Son trabajadores, responsables y prácticos y dispuestos a persistir hasta sea necesario para conseguir su objetivo. Son fiables y muchas veces tienen el papel de terminar un proyecto iniciado por uno de los signos más pioneros. Les encanta la música.</t>
  </si>
  <si>
    <t xml:space="preserve">Los capricornio son ambiciosos, disciplinados, prácticos, prudentes, y paciencientes. Tienen un buen sentido de humor y son reservados. A capricornio le gusta la fiabilidad, el profesionalismo, una base sólida, tener un objetivo, el liderazgo. </t>
  </si>
  <si>
    <t>Capricornio tiende a ser pesimista y, ante las situaciones difíciles, hasta fatalista. A veces le cuesta ser generoso con los demás y le cuesta hacer favores de forma altruista. A capricornio no le gustan los planes poco prácticos, fantasear, lo ridículo, ni las personas frívolas.</t>
  </si>
  <si>
    <t xml:space="preserve">Los acuarios tienen una personalidad fuerte y atractiva. Hay dos tipos de acuarios: uno es tímido, sensible, y paciente. El otro tipo de acuario es exuberante, vivo y puede llegar a esconder las profundidades de su personalidad debajo de un aire frívolo. Ambos tipos de acuario tienen una fuerza de convicción y de la verdad muy fuerte y son tan honestos que saben cambiar sus opiniones si aparecen pruebas que muestran lo contrario de lo que pensaban antes. </t>
  </si>
  <si>
    <t>A los acuario les gusta luchar por causas buenas, soñar y planificar un futuro feliz, aprender del pasado, son buenos amigos y les gusta divertirse. Los acuario son simpáticos y humanitarios. Son honestos, leales, originales y brillantes. Un acuario es independiente e intelectual.</t>
  </si>
  <si>
    <t>A un acuario no le gusta las promesas al aire, ni sentirse solo. Un acuario es impredecible y tiende a llevar la contraria. Es poco emocional y no comprende la complejidad emocional de algunas personas y tampoco la traición entre amigos.</t>
  </si>
  <si>
    <t xml:space="preserve">Los piscis tienen una personalidad tranquila, paciente y amable. Son sensibles a los sentimientos de los demás y responden con simpatía y tacto al sufrimiento de los demás. Son muy queridos por los demás porque tienen un carácter afable, cariñoso y amable, y no suponen una amenaza para los que quieren tener puestos de autoridad o mayor popularidad. </t>
  </si>
  <si>
    <t>Imaginativo y sensible. Es amable y tiene compasión hacia los demás. Es intuitivo y piensa en los demás. A piscis le gusta estar solo para soñar. Le gusta el misterio y el ridículo. Le gusta perderse.</t>
  </si>
  <si>
    <t>No asume la realidad. Es idealista, mantiene secretos y tiene una voluntad algo débil. Se deja llevar por los demás. A piscis no le gusta lo obvio, tampoco les gusta ser criticados ni las personas pedantes o creídas.</t>
  </si>
  <si>
    <t>Los planetas te respaldan todo lo que hace falta corta tus ataduras y ve al fondo de las cosas hoy. Los planetas te están creando cierta resistencia para los temas de la carrera puedes pensar que no progresas tanto como quisieras. No tienes paciencia para ponerte en línea hoy. Tu atención debe volcarse hacia un proyecto creativo o de negocios las condiciones son particularmente propicias ahora y no debes perder la oportunidad. Vas aprisa en tu carrera y te vuelve loco lo que haces Tienes tiempo para algo más y corres peligro de que las cosas pierdan el equilibrio.</t>
  </si>
  <si>
    <t xml:space="preserve"> Esta semana tu mensaje llega a través de la carta de Dios, recordándote que los límites están solo en tu imaginación y que la ayuda celestial está en camino para que cumplas tus mejores deseos. En el amor, re enfócate y mira nuevas posibilidades que te brindarán mayor crecimiento y felicidad.</t>
  </si>
  <si>
    <t>Se honesto contigo mismo y con los demás hoy independientemente de las presiones que sientas. Sólo pensar en dinero te causa disgusto pero meter la cabeza en la arena no es una solución. Tu ánimo vuelve luego de un pequeño periodo de incertidumbre Se optimista y tus planes de carrera despegarán. Es posible que tenga que descubrir algún engaño o fraude dentro de su lugar de trabajo, por lo que es importante estar alerta y tener un plan de acción. La cuadratura que hacen la Luna y Marte no te pone las cosas fáciles en este sentido.</t>
  </si>
  <si>
    <t>Esta semana tu ángel recomienda mantener el sendero elegido, ya que pronto comenzarás a disfrutar de las mieles del éxito. Ofertas laborales estarán a la orden del día, aunque será mejor tomar un tiempo prudencial antes de dar una respuesta. En el amor, tus pretendientes crecerán como la espuma ¡presta atención a las señales!</t>
  </si>
  <si>
    <t>Hay buenos prospectos para asumir un reto a largo plazo No importa la difícil que sea, serás capaz de salir adelante. Es momento de aceptar que loes tiempos han cambiado Ya la pelota no está en el mismo patio, Las reglas son nuevas y te las tienes que aprender de memoria. Una inesperada oportunidad puede aparecer en una situación profesional, significando esto que debes estar preparado para saltar hacia cualquier oportunidad. Si sigues manteniendo tu fe en ti mismo con tus logros a la vista las cosas se conciliarán y no podrán salirte mal. Y no lo hará por amor, sino por orgullo puro y duro.</t>
  </si>
  <si>
    <t>Esta semana tu ángel recomienda establecer como prioridad los temas familiares relacionados con salud de padres o de niños en tu hogar. Mantén la precaución y brinda el apoyo que requieran tus seres más queridos. En el amor, planear es bueno, pero la acción es lo que marcará la diferencia frente a tu pareja.</t>
  </si>
  <si>
    <t>Espera cambios sumamente positivos en lo tocante al trabajo te encontrarás en una situación laboral nueva cada vez más satisfactoria. Este es uno de esos momentos. Son buenas las condiciones para un riesgo bajo inversiones a largo plazo, ventas de propiedades y herencias. No te lances con la primera persona que se atraviese en tu camino solo porque necesites afecto o atención. Hacer ejercicio le da muchísima pereza, pero ¿tiene idea de lo que le va a alegrar ser capaz de hacer tantos abdominales? Fuera la pereza y a rejuvenecer su salud.</t>
  </si>
  <si>
    <t>Fe ante todo. Esta semana tu ángel recomienda alejarte de situaciones injustas y entornos en donde no te den el valor que mereces. Mejores oportunidades se abrirán ante tus ojos si tienes la valentía para tomar distancia. En el aspecto emocional, aunque dudes en regresar, no des segundas oportunidades a quienes te han hecho daño en el pasado.</t>
  </si>
  <si>
    <t>Hay competencia en el trabajo un superior está jugando el juego de un rival tuyo. ese intento de provocación puede ser una oferta de amor disfrazada. Muéstrate firme y establece claramente que no estás dispuesto a soportarlo de brazos cruzados. Es una especie de carrera contra el tiempo ahora entonces cuando alguien te pida ayuda se la negarás. La acción por impulso está excluída hoy te colocará en una posición incomoda.</t>
  </si>
  <si>
    <t>Esta semana tu ángel predice una oportunidad grandiosa para obtener apoyos y ayudas de seres influyentes. Tu crecimiento no tiene límites, si crees en tus cualidades. Firmas de contratos podrán darse en forma óptima hacia el día jueves. En el amor, tendrás la posibilidad de darle un nivel mayor de compromiso a tu relación.</t>
  </si>
  <si>
    <t>Vigila de cerca tus finanzas. Puedes llegar a conflicto con alguien que puede interrumpirte tu progreso al menos por el momento. Hay síntomas seguros de que estas quemando etapas En un minuto aprendes nuevas trampas y en el otro se las estás enseñando a otros. Los asuntos profesionales se presentan cargados, incluso agobiantes debes sacarlos adelante en la medida de tus posibilidades. Créelo o no pese a tu esp+irita independiente mejor unes fuerzas con alguien por razones profesionales.</t>
  </si>
  <si>
    <t>Esta semana tu ángel predice gratos momentos en compañía de tus seres queridos, pues las reuniones y los encuentros sociales, le darán un sentido más amplio a tu vida. El aspecto laboral comenzará a mejorar, lográndote aliados y admiradores de tu talento. En el aspecto emocional, la relación con tu pareja tomará un rumbo muy positivo.</t>
  </si>
  <si>
    <t>Esta semana tu ángel te recomienda resistir con valor algunas situaciones incómodas en el área laboral. Mantén la prudencia, pero defiende tus ideas con gran firmeza. En el amor, muchas opciones sentimentales podrían desenfocarte del verdadero amor ¡evita la tentación!</t>
  </si>
  <si>
    <t>Estás en disposición de admitir que has cometido un error No tienes que publicarlo. Otros harán que las cosas se vean a su manera No vas a empecinarte pero sí a mantener tus posiciones. Con sólo desear, esperar y soñar no es suficiente para ir a donde deseas Toma una acción concreta. Las decisiones financieras hechas el día de hoy pueden resultar ser una excelente inversión para el futuro. Si te apetece, adelante, no lo pienses.</t>
  </si>
  <si>
    <t>Cierre de ciclos. Esta semana tu ángel recomienda comenzar el proceso de cierre de todos aquellos temas que no te permiten crecer a futuro. Tomarás importantes decisiones en el entorno laboral que posibilitarán grandes cambios. En el amor, una etapa se cierra, preparándote para un nuevo comienzo.</t>
  </si>
  <si>
    <t>Si actúas movida por el capricho, acabarás adquiriendo algo a sobreprecio o que no vale la pena Se necesita algo de contención por lo menos en las cuestiones de dinero. Tienes una fuente infinita de coraje que te ayudará en momentos duros. Las fuerzas astrales te animan a olvidar tus obligaciones hoy puedes estimar que los compromises con tu carrera son un fardo, y tu atención se desvía con facilidad. Se puede resolver un dilema si así te lo propones aplica tus poderes de concentración y análisis. Unos encuentros agradables le devolverán la confianza en los demás</t>
  </si>
  <si>
    <t>Independencia. Esta semana tu ángel recomienda manejar tus grandes proyectos de manera autónoma, pues tienes el talento suficiente para lograr grandes cosas con tu propio impulso. En el amor, deja que tu intuición siga guiándote respecto a las decisiones que debes tomar junto a tu pareja.</t>
  </si>
  <si>
    <t>Estás radiante, conquistas y tu actitud vital es tan positiva y optimista que todos queremos arrimarnos a ti por si se nos pega algo de tu energía. En tu Casa cinco sacará a relucir al jugador competitivo e impetuoso que apuesta hasta la ropa interior en el terreno del amor. Esto incrementará tu popularidad hasta llegar a producir efectos que te sorprenderán. Quizá venga de la mano de un trabajo que complemente al que ya tienes. Estás tocado por la varita mágica de la palabra, así que aprovéchalo.</t>
  </si>
  <si>
    <t>Paciencia. Esta semana tu ángel recomienda mantener tus niveles de ansiedad bajo control, ya que algunos retrasos podrían hacerte ver las cosas de manera incierta. El tiempo de Dios es perfecto, permite que los procesos se completen, para así poder avanzar de forma segura en tu ámbito profesional. En el amor, cuando se presentan tantos obstáculos es mejor meditar sobre la conveniencia de la relación.</t>
  </si>
  <si>
    <t>Quires salir adelante pero también quieres hacer feliz a otros Eso significa un duro equilibrio y la avenencia es imprescindible. Puede que otros hagan mas ruido que tú pero tu eres dueño de tu serenidad y de tu independencia. Es más fácil de lo que crees. Agradece las cosas buenas que tienes y las habrá mejores. Si los demás no le reconocen abiertamente, usted se sentirá decepcionado y asumirá la posición y los privilegios que considera que le corresponden.</t>
  </si>
  <si>
    <t>Conexión positiva. Esta semana tu ángel recomienda no delegar en los grandes proyectos, si deseas obtener resultados fuera de serie. Tus ángeles te darán la energía necesaria para emprender retos, que solo un verdadero líder como tú, puede superar. En el amor, sentirás una mágica conexión con alguien que estás empezando a conocer ¡permite que fluya!</t>
  </si>
  <si>
    <t>Carga las baterías y asegúrate que tu apariencia es la mejor. Cuando se te vengan encima nuevas responsabilidades no temas Eres más que capaz de asumirlas y habrá alguien también dispuesto a echarte una mano si hace falta. Se acabó la diversión por un rato debes dedicarte ahora a un antiguo y duro trabajo. Actúa y recoge los beneficios. Necesitan tiempo y paciencia.</t>
  </si>
  <si>
    <t>Expansión. Esta semana tus ángeles predicen un movimiento positivo en tu área laboral, que te ayudará a incrementar tus ingresos y mejorar tus condiciones profesionales. Inicia tu rutina con la mejor energía y así mismo los resultados no se harán esperar. En el amor, la estabilidad en pareja ha llegado para quedarse en tu vida por un buen tiempo. Disfruta todas las bendiciones que solo un verdadero amor puede darte.</t>
  </si>
  <si>
    <t>Elemento:</t>
  </si>
  <si>
    <t>Descripción:</t>
  </si>
  <si>
    <t>Virtudes</t>
  </si>
  <si>
    <t>Defectos:</t>
  </si>
  <si>
    <t>Enero</t>
  </si>
  <si>
    <t>Febrero</t>
  </si>
  <si>
    <t>Marzo</t>
  </si>
  <si>
    <t>Abril</t>
  </si>
  <si>
    <t>Mayo</t>
  </si>
  <si>
    <t>Junio</t>
  </si>
  <si>
    <t>Julio</t>
  </si>
  <si>
    <t>Agosto</t>
  </si>
  <si>
    <t>Septiembre</t>
  </si>
  <si>
    <t>Octubre</t>
  </si>
  <si>
    <t>Noviembre</t>
  </si>
  <si>
    <t>Diciembre</t>
  </si>
  <si>
    <t>Horoscopo del</t>
  </si>
  <si>
    <t>Del</t>
  </si>
  <si>
    <t>De</t>
  </si>
  <si>
    <t>A</t>
  </si>
  <si>
    <t>compatible con</t>
  </si>
  <si>
    <t>Número de la suerte</t>
  </si>
  <si>
    <t>Juegue al chance</t>
  </si>
  <si>
    <t>Juegue al baloto</t>
  </si>
  <si>
    <t>Frases del día</t>
  </si>
  <si>
    <t>Si esta aplicación fué de tu agrado, no dudes en recomendarla, ingresa el correo de un contacto y pulsa el botón enviar.</t>
  </si>
  <si>
    <t>Recomendar</t>
  </si>
  <si>
    <t>Se ha enviado la recomendación al correo:</t>
  </si>
  <si>
    <t>Debe digitar un correo electrónico</t>
  </si>
  <si>
    <t>El correo no es válido</t>
  </si>
  <si>
    <t>Ten claro que a la cima no llegarás superando a los demás, sino superándote a ti mismo.</t>
  </si>
  <si>
    <t>Nunca dejes que tus miedos ocupen el lugar de tus sueños.</t>
  </si>
  <si>
    <t>La vida no consistía en ser un ganador o un perdedor, se trataba de ser uno mismo y  de dar lo mejor.</t>
  </si>
  <si>
    <t>Jamás es demasiado tarde para intentar lograr aquello que de verdad siempre deseaste.</t>
  </si>
  <si>
    <t>Es posible que la caída sea inevitable, pero continuar en el suelo siempre será opcional.</t>
  </si>
  <si>
    <t>Aprende a no rendirte y sé constante, el principio es la parte más difícil.</t>
  </si>
  <si>
    <t>El reto de mi vida no era otro que descubrir hasta donde podía llegar haciendo lo que me gustaba</t>
  </si>
  <si>
    <t>Ve con confianza en la dirección de tus sueños. Vive la vida que has imaginado.</t>
  </si>
  <si>
    <t>Somos lo que repetidamente hacemos. La excelencia entonces, no es un acto sino un hábito.</t>
  </si>
  <si>
    <t>La única cosa que se interpone entre un hombre y lo que quiere de la vida es a menudo simplemente la voluntad de intentarlo y la fe para creer que es posible</t>
  </si>
  <si>
    <t>A veces perder es ganar y no encontrar lo que se busca es encontrarse.</t>
  </si>
  <si>
    <t>El reto de mi vida no era otro que descubrir hasta donde podía llegar haciendo lo que me gustaba.</t>
  </si>
  <si>
    <t>elemento_es</t>
  </si>
  <si>
    <t>descripcion_es</t>
  </si>
  <si>
    <t>virtudes_es</t>
  </si>
  <si>
    <t>defectos_es</t>
  </si>
  <si>
    <t>_elemento</t>
  </si>
  <si>
    <t>_cualidades</t>
  </si>
  <si>
    <t>_defectos</t>
  </si>
  <si>
    <t>_descripcion</t>
  </si>
  <si>
    <t>elemento_en</t>
  </si>
  <si>
    <t>descripcion_en</t>
  </si>
  <si>
    <t>virtudes_en</t>
  </si>
  <si>
    <t>defectos_en</t>
  </si>
  <si>
    <t>Taurus</t>
  </si>
  <si>
    <t>Gemini</t>
  </si>
  <si>
    <t>Cancer</t>
  </si>
  <si>
    <t>Scorpio</t>
  </si>
  <si>
    <t>Sagitarius</t>
  </si>
  <si>
    <t>Capricorn</t>
  </si>
  <si>
    <t>Aquarius</t>
  </si>
  <si>
    <t>Pisces</t>
  </si>
  <si>
    <t>21 Mar - 20 Apr</t>
  </si>
  <si>
    <t>21 Apr - 20 May</t>
  </si>
  <si>
    <t>21 Jul - 20 Aug</t>
  </si>
  <si>
    <t>21 Aug - 20 Sep</t>
  </si>
  <si>
    <t>21 Nov - 20 Dec</t>
  </si>
  <si>
    <t>21 Dec - 20 Jan</t>
  </si>
  <si>
    <t>21 Jan - 19 Feb</t>
  </si>
  <si>
    <t>Daily horoscope</t>
  </si>
  <si>
    <t>Week horoscope</t>
  </si>
  <si>
    <t>Compatibility</t>
  </si>
  <si>
    <t>Lucky numbers</t>
  </si>
  <si>
    <t>Wallpapers</t>
  </si>
  <si>
    <t xml:space="preserve"> Refer this item to a friend</t>
  </si>
  <si>
    <t>About of …</t>
  </si>
  <si>
    <t>Fire</t>
  </si>
  <si>
    <t>An Aries is a person full of energy and enthusiasm. Pioneer and adventurer, he loves challenges, freedom and new ideas. The Aries like to lead and prefer to give instructions to receive them. They are independent and concerned about their own ambition and goals. They have an enviable energy that sometimes leads them to be aggressive, restless, argumentative, stubborn. It is easy to offend the Aries and, when they feel offended, it is difficult to make peace with them.</t>
  </si>
  <si>
    <t>Earth</t>
  </si>
  <si>
    <t>Taurus is usually practical, decisive and has great willpower. Taurus are stable and conservative people, and they will follow loyally a leader they trust. They love peace and tranquility and are very respectful of the laws and rules. They respect material values ​​and avoid debts. They are a bit reluctant to change.</t>
  </si>
  <si>
    <t xml:space="preserve"> Jealous and possessive, a taurus may tend to be inflexible and resentful. Sometimes the Taurus sin of being greedy and allowing it all. Taurus does not like interruptions or rushing. Nor do Taurus like false things. They do not like to feel pressured and can not stand being at home too long.</t>
  </si>
  <si>
    <t>Air</t>
  </si>
  <si>
    <t>Gemini is the sign of the twins and as such their character is double and quite complex and contradictory. On the one hand it is versatile, but on the other it can be insincere. They tend to have elegance and fall into the mistakes of young people. They have happiness, self-centeredness, imagination and restlessness in children. The Gemini start new activities and challenges with enthusiasm, but many times they lack the constancy to carry them out. They consider that life is like a game and they look for fun and new situations.</t>
  </si>
  <si>
    <t xml:space="preserve"> Adaptability and versatility. Gemini are intellectual, eloquent, affectionate, communicative and intelligent. They have a lot of energy and vitality. A Gemini likes to talk, read, do several things at once. They enjoy different and novel things. The more variety in your life, the better.</t>
  </si>
  <si>
    <t xml:space="preserve"> Superficiality and inconstancy. Gemini tend to be nervous and tense at times and can become calculating and demanding. Gemini does not like loneliness. Feeling tied to a situation or a place. He does not enjoy learning at school, but he also does not like to be mentally inactive.</t>
  </si>
  <si>
    <t>Water</t>
  </si>
  <si>
    <t>The character of a cancer is the least clear of all the signs of the zodiac. A cancer can be from shy and boring to bright and famous. Cancer is conservative and they love the security and warmth of their home. In fact for men cancer, their home is like a nest, a refuge to go to when the stress of their work is too much. The house of a Cancer tends to be your personal refuge rather than a showcase to dazzle others.</t>
  </si>
  <si>
    <t>Cancer is emotional and affectionate, protective and friendly. A Cancer has a lot of imagination and intuition. You know to be cautious when needed. Cancer likes his house, the countryside, the children. He likes to enjoy his hobbies and he likes parties. A cancer also likes romance.</t>
  </si>
  <si>
    <t>Cancer has a tendency to bad mood, they are calculating, disorderly and self-compassionate. Changes his mood and is very susceptible. He struggles to leave a situation. A cancer does not like failure, advice or conflict situations. He does not like people who take the opposite, or to tell him what he has to do.</t>
  </si>
  <si>
    <t>They have ambition, strength, courage, independence and total security in their abilities. They do not usually have doubts about what to do. They are leaders without complications - they know where they want to go and they put all their effort, energy and creativity into achieving their goal. They do not fear obstacles - rather they grow before them.</t>
  </si>
  <si>
    <t>Generous and kind, faithful and affectionate. A leo is creative and enthusiastic and understanding with others. He likes adventure, luxury and comfort. A leo enjoys children, theater and parties. The risk motives him too.</t>
  </si>
  <si>
    <t>Overbearing and bossy. It can be intolerant and dogmatic. It tends to interfere when it should not. Leo does not like vulgar and everyday life. Escape from selfish and ill-conceived people and do not like routine or security.</t>
  </si>
  <si>
    <t>Virgo, the only sign represented by a woman, is a sign characterized by its precision, its conventionality, its reserved attitude and its eagerness, sometimes even obsession, with cleanliness. Virgos are often observers and patients. They can sometimes seem cold, and in fact they have a hard time making great friends.</t>
  </si>
  <si>
    <t>Modesty, intelligence and shyness. Virgo are usually meticulous, practical and hardworking. They have great analytical capacity and are reliable. Virgo likes healthy living, making lists, order and hygiene.</t>
  </si>
  <si>
    <t>Libra are among the most civilized signs of the zodiac. They have charm, elegance and good taste, and are friendly and peaceful. They like beauty and harmony and are able to be impartial in conflicts. However, once they have reached an opinion about something, they do not like to be contradicted. They like to have the support of others.</t>
  </si>
  <si>
    <t xml:space="preserve"> Diplomatic, charming and sociable. Libra are idealists, pacifists, optimists and romantics. They have a gentle and balanced character.</t>
  </si>
  <si>
    <t>They are undecided and easily influenced by third parties. They can change their opinion easily and be too complacent.</t>
  </si>
  <si>
    <t>Scorpio is an intense sign with a unique emotional energy throughout the zodiac. Although they may seem calm, the Scorpios have an internal magnetism hidden inside. They are affable, good tertulianos, reserved and polite, but although they seem to be something withdrawn from the activity center, in fact they are observing everything with their critical eye.</t>
  </si>
  <si>
    <t>Emotional, determined, powerful and passionate. Scorpio is a sign with a lot of magnetism. Scorpio likes the truth, work when it makes sense, get involved in causes and convince others.</t>
  </si>
  <si>
    <t>Jealous, compulsive and obsessive. The scorpions can be resentful and stubborn. A Scorpio does not like the superficial, meaningless relationships. He does not accept easy compliments and does not support people teasing him.</t>
  </si>
  <si>
    <t>Sagittarius is one of the most positive signs of the zodiac. They are versatile and love adventure and the unknown. They have an open mind to new ideas and experiences and maintain an optimistic attitude even when things get difficult. They are reliable, honest, good and sincere and willing to fight for good causes at all costs.</t>
  </si>
  <si>
    <t>Intellectual, honest, sincere and friendly. Sagittarians are characterized by optimism, modesty and good humor. Saita likes freedom, travel, adventure and the ability to understand.</t>
  </si>
  <si>
    <t>They are so optimistic at times that they become irresponsible. Superficial, careless and restless. Sagittarius does not like being tied to a situation, having to worry about the details.</t>
  </si>
  <si>
    <t>Capricorn is one of the most stable, safe and calm signs of the zodiac. They are workers, responsible and practical and willing to persist until necessary to achieve their objective. They are reliable and often have the role of finishing a project initiated by one of the most pioneering signs. They love music.</t>
  </si>
  <si>
    <t>Capricorn are ambitious, disciplined, practical, prudent, and patient. They have a good sense of humor and are reserved. A Capricorn likes reliability, professionalism, a solid foundation, having a goal, leadership.</t>
  </si>
  <si>
    <t>Capricorn tends to be pessimistic and, in difficult situations, even fatalistic. Sometimes it costs him to be generous with others and it costs him to do favors altruistically. A Capricorn does not like impractical plans, fantasize, ridiculous, or frivolous people.</t>
  </si>
  <si>
    <t>Aquariums have a strong and attractive personality. There are two types of aquariums: one is shy, sensitive, and patient. The other type of aquarium is exuberant, alive and can hide the depths of its personality under a frivolous air. Both types of aquariums have a very strong conviction and truth and they are so honest that they know how to change their opinions if there is evidence that shows the opposite of what they thought before.</t>
  </si>
  <si>
    <t>Aquarians like to fight for good causes, dream and plan a happy future, learn from the past, they are good friends and they like to have fun. The aquariums are nice and humane. They are honest, loyal, original and brilliant. An aquarium is independent and intellectual.</t>
  </si>
  <si>
    <t>An aquarium does not like promises to the air, nor to feel alone. An aquarium is unpredictable and tends to be contrary. It is not emotional and does not understand the emotional complexity of some people and not the betrayal between friends.</t>
  </si>
  <si>
    <t>Pisces have a quiet personality, patient and kind. They are sensitive to the feelings of others and respond with sympathy and tact to the suffering of others. They are very dear to others because they have an affable, affectionate and kind character, and do not pose a threat to those who want positions of authority or greater popularity.</t>
  </si>
  <si>
    <t>Imaginative and sensitive. He is friendly and has compassion for others. It\'s intuitive and think of others. Pisces likes to be alone to dream. He likes the mystery and the absurd. He likes to get lost.</t>
  </si>
  <si>
    <t>It does not assume reality. It is idealistic, keeps secrets and has a somewhat weak will. It is carried away by others. Pisces does not like the obvious, nor do they like to be criticized, nor do people like to be pedantic or believe.</t>
  </si>
  <si>
    <t>Planets support you all you need to cut your ties and go to the bottom of things today. The planets are creating some resistance for the subjects of the race you can think that you do not progress as much as you would like. You do not have the patience to get online today. Your attention should be turned towards a creative or business project. The conditions are particularly propitious now and you should not miss the opportunity. You go fast in your career and it drives you crazy what you do. You have time for something else and you run the risk of things losing their balance.</t>
  </si>
  <si>
    <t>This week your message comes through the letter of God, reminding you that the limits are only in your imagination and that heavenly help is on the way to fulfill your best wishes. In love, refocus and look for new possibilities that will give you greater growth and happiness.</t>
  </si>
  <si>
    <t>Be honest with yourself and with others today regardless of the pressures you feel. Just thinking about money causes you disgust but putting your head in the sand is not a solution. Your mood returns after a short period of uncertainty. Be optimistic and your career plans will take off. You may have to discover some deception or fraud within your workplace, so it is important to be alert and have an action plan. The square made by the Moon and Mars does not make things easy for you in this regard.</t>
  </si>
  <si>
    <t>This week your angel recommends keeping the chosen path, since soon you will begin to enjoy the honeys of success. Job offers will be the order of the day, although it will be better to take a reasonable time before giving an answer. In love, your suitors will grow like foam pay attention to the signs!</t>
  </si>
  <si>
    <t>There are good prospects to take on a long-term challenge No matter how difficult it may be, you will be able to get ahead. It\'s time to accept that times have changed. The ball is not in the same yard anymore. The rules are new and you have to learn them by heart. An unexpected opportunity can appear in a professional situation, meaning that you must be prepared to jump to any opportunity. If you keep your faith in yourself with your achievements in sight things will be reconciled and can not go wrong. And he will not do it out of love, but out of pure and hard pride.</t>
  </si>
  <si>
    <t>This week your angel recommends prioritizing family issues related to the health of parents or children in your home. Keep the caution and provide the support that your loved ones require. In love, planning is good, but the action is what will make the difference in front of your partner.</t>
  </si>
  <si>
    <t>Expect very positive changes with regard to work you will find yourself in a new work situation more and more satisfactory. this is one of those moments. The conditions for a risk under long-term investments, property sales and inheritances are good. Do not throw yourself with the first person who crosses your path just because you need affection or attention. Exercising gives him a lot of laziness, but do you have any idea what will make him happy to be able to do so many abs? Out of laziness and to rejuvenate your health.</t>
  </si>
  <si>
    <t>Faith first and foremost This week your angel recommends you stay away from unfair situations and environments where they do not give you the value you deserve. Better opportunities will open before your eyes if you have the courage to take distance. In the emotional aspect, although you hesitate to return, do not give second chances to those who have hurt you in the past.</t>
  </si>
  <si>
    <t>There is competition at work a superior is playing the game of a rival of yours. that attempt at provocation can be an offer of love in disguise. Be firm and clearly state that you are not willing to stand with folded arms. It is a kind of race against time now when someone asks you for help you will deny it. The action by impulse is excluded today will place you in an uncomfortable position.</t>
  </si>
  <si>
    <t>This week your angel predicts a great opportunity to get support and help from influential beings. Your growth has no limits, if you believe in your qualities. Contract signatures can be given optimally towards Thursday. In love, you will have the possibility of giving a higher level of commitment to your relationship.</t>
  </si>
  <si>
    <t>Keep a close eye on your finances. You can come into conflict with someone who can interrupt your progress at least for the time being. There are sure symptoms that you are burning stages In one minute you learn new traps and in the other you are teaching them to others. Professional matters are charged, even overwhelming, you must take them forward to the best of your ability. Believe it or not despite your esp + irita independent you better join forces with someone for professional reasons.</t>
  </si>
  <si>
    <t>This week your angel predicts pleasant moments in the company of your loved ones, because meetings and social encounters will give a broader meaning to your life. The work aspect will begin to improve, making you allies and admirers of your talent. In the emotional aspect, the relationship with your partner will take a very positive direction.</t>
  </si>
  <si>
    <t>This week your angel recommends you to resist with some uncomfortable situations in the work area. Keep prudence, but defend your ideas with great firmness. In love, many sentimental options may defocus you from true love, avoid temptation!</t>
  </si>
  <si>
    <t>You are willing to admit that you have made a mistake. You do not have to publish it. Others will make things look their way You will not stubbornly but you will keep your positions. Just wanting, waiting and dreaming is not enough to go where you want Take a concrete action. Financial decisions made today can prove to be an excellent investment for the future. If you feel like it, go ahead, do not think about it.</t>
  </si>
  <si>
    <t>Closure of cycles. This week your angel recommends starting the process of closing all those issues that do not allow you to grow in the future. You will make important decisions in the workplace that will allow for major changes. In love, a stage closes, preparing you for a new beginning.</t>
  </si>
  <si>
    <t>If you act on a whim, you will end up acquiring something at a premium or that it is not worth it. Some restraint is needed, at least in matters of money. You have an infinite source of courage that will help you in hard times. The astral forces encourage you to forget your obligations today you can estimate that the compromises with your career are a burden, and your attention deviates easily. A dilemma can be resolved if you propose to apply your powers of concentration and analysis. Pleasant encounters will restore confidence in others</t>
  </si>
  <si>
    <t>Independence. This week your angel recommends managing your big projects in an autonomous way, because you have enough talent to achieve great things with your own impulse. In love, let your intuition continue to guide you regarding the decisions you must make with your partner.</t>
  </si>
  <si>
    <t>You are radiant, you conquer and your vital attitude is so positive and optimistic that we all want to get close to you in case some of your energy hits us. In your House five will bring up the competitive and impetuous player who bets up underwear in the field of love. This will increase your popularity to produce effects that will surprise you. Maybe it comes from the hand of a job that complements the one you already have. You are touched by the magic wand of the word, so take advantage of it.</t>
  </si>
  <si>
    <t xml:space="preserve"> Patience. This week your angel recommends keeping your anxiety levels under control, as some delays could make you see things in an uncertain way. God's time is perfect, allowing processes to be completed, in order to advance safely in your professional field. In love, when so many obstacles arise, it is better to meditate on the appropriateness of the relationship.</t>
  </si>
  <si>
    <t>You want to get ahead but you also want to make others happy. That means a hard balance and compromise is essential. Others may make more noise than you but you are the owner of your serenity and independence. It is easier than you think. Thanks for the good things you have and there will be better things. If others do not openly acknowledge you, you will be disappointed and assume the position and privileges that you consider appropriate.</t>
  </si>
  <si>
    <t xml:space="preserve"> Positive connection This week your angel recommends not delegate to big projects, if you want to get results out of series. Your angels will give you the energy necessary to undertake challenges, which only a true leader like you can overcome. In love, you will feel a magical connection with someone you are beginning to know, let it flow!</t>
  </si>
  <si>
    <t>Charge the batteries and make sure your appearance is the best. When new responsibilities come to you, do not fear. You are more than capable of assuming them and there will be someone willing to lend a hand if necessary. The fun is over for a while now you must dedicate yourself to an old and hard work. Acts and collects the benefits. They need time and patience.</t>
  </si>
  <si>
    <t xml:space="preserve"> Expansion. This week your angels predict a positive movement in your work area, which will help you increase your income and improve your professional conditions. Start your routine with the best energy and likewise the results will not wait. In love, stability as a couple has come to stay in your life for a good time. Enjoy all the blessings that only true love can give you.</t>
  </si>
  <si>
    <t>Element:</t>
  </si>
  <si>
    <t>Description:</t>
  </si>
  <si>
    <t>righteousness:</t>
  </si>
  <si>
    <t>Defect:</t>
  </si>
  <si>
    <t>January</t>
  </si>
  <si>
    <t>February</t>
  </si>
  <si>
    <t>March</t>
  </si>
  <si>
    <t>April</t>
  </si>
  <si>
    <t>May</t>
  </si>
  <si>
    <t>June</t>
  </si>
  <si>
    <t>July</t>
  </si>
  <si>
    <t>August</t>
  </si>
  <si>
    <t>September</t>
  </si>
  <si>
    <t>October</t>
  </si>
  <si>
    <t>November</t>
  </si>
  <si>
    <t>December</t>
  </si>
  <si>
    <t>Horoscope of</t>
  </si>
  <si>
    <t>of</t>
  </si>
  <si>
    <t>Of</t>
  </si>
  <si>
    <t>at</t>
  </si>
  <si>
    <t>to</t>
  </si>
  <si>
    <t>is</t>
  </si>
  <si>
    <t>compatibility with</t>
  </si>
  <si>
    <t xml:space="preserve"> lucky number</t>
  </si>
  <si>
    <t>Play the chance</t>
  </si>
  <si>
    <t>Play the baloto</t>
  </si>
  <si>
    <t>phrase of the day</t>
  </si>
  <si>
    <t>If this application was to your liking, do not hesitate to recommend it, enter a contact\'s email and press the send button.</t>
  </si>
  <si>
    <t>Recommend</t>
  </si>
  <si>
    <t>The recommendation has been sent to the email:</t>
  </si>
  <si>
    <t xml:space="preserve"> You must type an email</t>
  </si>
  <si>
    <t>The email is not valid</t>
  </si>
  <si>
    <t xml:space="preserve"> Be clear that at the top you will not get ahead of others, but surpassing yourself.</t>
  </si>
  <si>
    <t>Never let your fears take the place of your dreams..</t>
  </si>
  <si>
    <t>Life was not about being a winner or a loser, it was about being oneself and giving the best.</t>
  </si>
  <si>
    <t>It is never too late to try to achieve what you really always wanted.</t>
  </si>
  <si>
    <t xml:space="preserve"> It is possible that the fall is inevitable, but continuing on the ground will always be optional.</t>
  </si>
  <si>
    <t xml:space="preserve"> Learn not to give up and be constant, the beginning is the hardest part.</t>
  </si>
  <si>
    <t xml:space="preserve"> The challenge of my life was not other than discovering how far I could go by doing what I liked</t>
  </si>
  <si>
    <t xml:space="preserve"> Go with confidence in the direction of your dreams. Live the life you have imagined.</t>
  </si>
  <si>
    <t xml:space="preserve"> We are what we repeatedly do. Excellence then, is not an act but a habit.</t>
  </si>
  <si>
    <t>The only thing that stands between a man and what he wants out of life is often simply the willingness to try and the faith to believe that it is possible</t>
  </si>
  <si>
    <t xml:space="preserve"> Sometimes losing is winning and not finding what you are looking for is to find yourself.</t>
  </si>
  <si>
    <t>They like adventure and challenges. An Aries likes to win and be spontaneous. He also likes to give his support to a good cause. Adventurous and energetic, the Aries are pioneers and brave. They are smart, dynamic, confident and tend to show enthusiasm for things.</t>
  </si>
  <si>
    <t xml:space="preserve"> He does not like to wait. The Aries can not bear to fail or be wrong, and do not accept with good pleasure the advice of others. Nor do tyrants admit. They can be selfish and have genius. The Aries are impulsive and sometimes have little patience. They tend to take too many risks.</t>
  </si>
  <si>
    <t>Conservative and perfectionist, a Virgo tends to worry too much and his hard side can lead him to be overly critical and hard on others. Virgo does not like dirt, disorder, danger, vague people, uncertainty.</t>
  </si>
  <si>
    <t>The challenge of my life was no other than discovering how far I could go by doing what I liked.</t>
  </si>
  <si>
    <t>en</t>
  </si>
  <si>
    <t>indice</t>
  </si>
  <si>
    <t>horoscopo</t>
  </si>
  <si>
    <t>aries_aries=100%</t>
  </si>
  <si>
    <t>aries_tauro=47%</t>
  </si>
  <si>
    <t>aries_geminis=82%</t>
  </si>
  <si>
    <t>aries_cancer=51%</t>
  </si>
  <si>
    <t>aries_leo=63%</t>
  </si>
  <si>
    <t>aries_virgo=28%</t>
  </si>
  <si>
    <t>aries_libra=68%</t>
  </si>
  <si>
    <t>aries_escorpio=18%</t>
  </si>
  <si>
    <t>aries_sagitario=86%</t>
  </si>
  <si>
    <t>aries_capricornio=51%</t>
  </si>
  <si>
    <t>aries_acuario=35%</t>
  </si>
  <si>
    <t>aries_piscis=47%</t>
  </si>
  <si>
    <t>tauro_tauro=47%</t>
  </si>
  <si>
    <t>tauro_geminis=28%</t>
  </si>
  <si>
    <t>tauro_cancer=91%</t>
  </si>
  <si>
    <t>tauro_leo=87%</t>
  </si>
  <si>
    <t>tauro_virgo=57%</t>
  </si>
  <si>
    <t>tauro_libra=34%</t>
  </si>
  <si>
    <t>tauro_escorpio=2%</t>
  </si>
  <si>
    <t>tauro_sagitario=73%</t>
  </si>
  <si>
    <t>tauro_capricornio=77%</t>
  </si>
  <si>
    <t>tauro_acuario=59%</t>
  </si>
  <si>
    <t>tauro_piscis=56%</t>
  </si>
  <si>
    <t>geminis_geminis=79%</t>
  </si>
  <si>
    <t>geminis_cancer=86%</t>
  </si>
  <si>
    <t>geminis_leo=93%</t>
  </si>
  <si>
    <t>geminis_virgo=49%</t>
  </si>
  <si>
    <t>geminis_libra=0%</t>
  </si>
  <si>
    <t>geminis_escorpio=9%</t>
  </si>
  <si>
    <t>geminis_sagitario=66%</t>
  </si>
  <si>
    <t>geminis_capricornio=77%</t>
  </si>
  <si>
    <t>geminis_acuario=17%</t>
  </si>
  <si>
    <t>geminis_piscis=65%</t>
  </si>
  <si>
    <t>cancer_cancer=82%</t>
  </si>
  <si>
    <t>cancer_leo=80%</t>
  </si>
  <si>
    <t>cancer_virgo=86%</t>
  </si>
  <si>
    <t>cancer_libra=17%</t>
  </si>
  <si>
    <t>cancer_escorpio=12%</t>
  </si>
  <si>
    <t>cancer_sagitario=57%</t>
  </si>
  <si>
    <t>cancer_capricornio=33%</t>
  </si>
  <si>
    <t>cancer_acuario=59%</t>
  </si>
  <si>
    <t>cancer_piscis=75%</t>
  </si>
  <si>
    <t>leo_leo=18%</t>
  </si>
  <si>
    <t>leo_virgo=39%</t>
  </si>
  <si>
    <t>leo_libra=50%</t>
  </si>
  <si>
    <t>leo_escorpio=21%</t>
  </si>
  <si>
    <t>leo_sagitario=57%</t>
  </si>
  <si>
    <t>leo_capricornio=87%</t>
  </si>
  <si>
    <t>leo_acuario=29%</t>
  </si>
  <si>
    <t>leo_piscis=58%</t>
  </si>
  <si>
    <t>virgo_virgo=54%</t>
  </si>
  <si>
    <t>virgo_libra=87%</t>
  </si>
  <si>
    <t>virgo_escorpio=42%</t>
  </si>
  <si>
    <t>virgo_sagitario=86%</t>
  </si>
  <si>
    <t>virgo_capricornio=77%</t>
  </si>
  <si>
    <t>virgo_acuario=83%</t>
  </si>
  <si>
    <t>virgo_piscis=32%</t>
  </si>
  <si>
    <t>libra_libra=52%</t>
  </si>
  <si>
    <t>libra_escorpio=32%</t>
  </si>
  <si>
    <t>libra_sagitario=44%</t>
  </si>
  <si>
    <t>libra_capricornio=1%</t>
  </si>
  <si>
    <t>libra_acuario=100%</t>
  </si>
  <si>
    <t>libra_piscis=96%</t>
  </si>
  <si>
    <t>escorpio_escorpio=50%</t>
  </si>
  <si>
    <t>escorpio_sagitario=54%</t>
  </si>
  <si>
    <t>escorpio_capricornio=93%</t>
  </si>
  <si>
    <t>escorpio_acuario=41%</t>
  </si>
  <si>
    <t>escorpio_piscis=100%</t>
  </si>
  <si>
    <t>sagitario_sagitario=9%</t>
  </si>
  <si>
    <t>sagitario_capricornio=15%</t>
  </si>
  <si>
    <t>sagitario_acuario=52%</t>
  </si>
  <si>
    <t>sagitario_piscis=14%</t>
  </si>
  <si>
    <t>capricornio_capricornio=96%</t>
  </si>
  <si>
    <t>capricornio_acuario=55%</t>
  </si>
  <si>
    <t>capricornio_piscis=3%</t>
  </si>
  <si>
    <t>acuario_acuario=41%</t>
  </si>
  <si>
    <t>acuario_piscis=39%</t>
  </si>
  <si>
    <t>piscis_piscis=83%</t>
  </si>
  <si>
    <t>tauro_aries=47%</t>
  </si>
  <si>
    <t>geminis_aries=82%</t>
  </si>
  <si>
    <t>cancer_aries=51%</t>
  </si>
  <si>
    <t>leo_aries=63%</t>
  </si>
  <si>
    <t>virgo_aries=28%</t>
  </si>
  <si>
    <t>libra_aries=68%</t>
  </si>
  <si>
    <t>escorpio_aries=18%</t>
  </si>
  <si>
    <t>sagitario_aries=86%</t>
  </si>
  <si>
    <t>capricornio_aries=51%</t>
  </si>
  <si>
    <t>acuario_aries=35%</t>
  </si>
  <si>
    <t>piscis_aries=47%</t>
  </si>
  <si>
    <t>geminis_tauro=28%</t>
  </si>
  <si>
    <t>cancer_tauro=91%</t>
  </si>
  <si>
    <t>leo_tauro=87%</t>
  </si>
  <si>
    <t>virgo_tauro=57%</t>
  </si>
  <si>
    <t>libra_tauro=34%</t>
  </si>
  <si>
    <t>escorpio_tauro=2%</t>
  </si>
  <si>
    <t>sagitario_tauro=73%</t>
  </si>
  <si>
    <t>capricornio_tauro=77%</t>
  </si>
  <si>
    <t>acuario_tauro=59%</t>
  </si>
  <si>
    <t>piscis_tauro=56%</t>
  </si>
  <si>
    <t>cancer_geminis=86%</t>
  </si>
  <si>
    <t>leo_geminis=93%</t>
  </si>
  <si>
    <t>virgo_geminis=49%</t>
  </si>
  <si>
    <t>libra_geminis=0%</t>
  </si>
  <si>
    <t>escorpio_geminis=9%</t>
  </si>
  <si>
    <t>sagitario_geminis=66%</t>
  </si>
  <si>
    <t>capricornio_geminis=77%</t>
  </si>
  <si>
    <t>acuario_geminis=17%</t>
  </si>
  <si>
    <t>piscis_geminis=65%</t>
  </si>
  <si>
    <t>leo_cancer=80%</t>
  </si>
  <si>
    <t>virgo_cancer=86%</t>
  </si>
  <si>
    <t>libra_cancer=17%</t>
  </si>
  <si>
    <t>escorpio_cancer=12%</t>
  </si>
  <si>
    <t>sagitario_cancer=57%</t>
  </si>
  <si>
    <t>capricornio_cancer=33%</t>
  </si>
  <si>
    <t>acuario_cancer=59%</t>
  </si>
  <si>
    <t>piscis_cancer=75%</t>
  </si>
  <si>
    <t>virgo_leo=39%</t>
  </si>
  <si>
    <t>libra_leo=50%</t>
  </si>
  <si>
    <t>escorpio_leo=21%</t>
  </si>
  <si>
    <t>sagitario_leo=57%</t>
  </si>
  <si>
    <t>capricornio_leo=87%</t>
  </si>
  <si>
    <t>acuario_leo=29%</t>
  </si>
  <si>
    <t>piscis_leo=58%</t>
  </si>
  <si>
    <t>libra_virgo=87%</t>
  </si>
  <si>
    <t>escorpio_virgo=42%</t>
  </si>
  <si>
    <t>sagitario_virgo=86%</t>
  </si>
  <si>
    <t>capricornio_virgo=77%</t>
  </si>
  <si>
    <t>acuario_virgo=83%</t>
  </si>
  <si>
    <t>piscis_virgo=32%</t>
  </si>
  <si>
    <t>escorpio_libra=32%</t>
  </si>
  <si>
    <t>sagitario_libra=44%</t>
  </si>
  <si>
    <t>capricornio_libra=1%</t>
  </si>
  <si>
    <t>acuario_libra=100%</t>
  </si>
  <si>
    <t>piscis_libra=96%</t>
  </si>
  <si>
    <t>sagitario_escorpio=54%</t>
  </si>
  <si>
    <t>capricornio_escorpio=93%</t>
  </si>
  <si>
    <t>acuario_escorpio=41%</t>
  </si>
  <si>
    <t>piscis_escorpio=100%</t>
  </si>
  <si>
    <t>capricornio_sagitario=15%</t>
  </si>
  <si>
    <t>acuario_sagitario=52%</t>
  </si>
  <si>
    <t>piscis_sagitario=14%</t>
  </si>
  <si>
    <t>acuario_capricornio=55%</t>
  </si>
  <si>
    <t>piscis_capricornio=3%</t>
  </si>
  <si>
    <t>piscis_acuario=39%</t>
  </si>
  <si>
    <t>compatibilidad.json</t>
  </si>
  <si>
    <t>signos.json</t>
  </si>
  <si>
    <t>acuario.png</t>
  </si>
  <si>
    <t>aries.png</t>
  </si>
  <si>
    <t>cancer.png</t>
  </si>
  <si>
    <t>capricornio.png</t>
  </si>
  <si>
    <t>escorpio.png</t>
  </si>
  <si>
    <t>geminis.png</t>
  </si>
  <si>
    <t>leo.png</t>
  </si>
  <si>
    <t>libra.png</t>
  </si>
  <si>
    <t>piscis.png</t>
  </si>
  <si>
    <t>sagitario.png</t>
  </si>
  <si>
    <t>virgo.png</t>
  </si>
  <si>
    <t>archivos</t>
  </si>
  <si>
    <t>imágenes</t>
  </si>
  <si>
    <t>tauro.png</t>
  </si>
  <si>
    <t>acuario_fondo.png</t>
  </si>
  <si>
    <t>aries_fondo.png</t>
  </si>
  <si>
    <t>cancer_fondo.png</t>
  </si>
  <si>
    <t>capricornio_fondo.png</t>
  </si>
  <si>
    <t>escorpio_fondo.png</t>
  </si>
  <si>
    <t>geminis_fondo.png</t>
  </si>
  <si>
    <t>leo_fondo.png</t>
  </si>
  <si>
    <t>libra_fondo.png</t>
  </si>
  <si>
    <t>piscis_fondo.png</t>
  </si>
  <si>
    <t>sagitario_fondo.png</t>
  </si>
  <si>
    <t>tauro_fondo.png</t>
  </si>
  <si>
    <t>virgo_fondo.png</t>
  </si>
  <si>
    <t>iucesmag.png</t>
  </si>
  <si>
    <t>caldas.png</t>
  </si>
  <si>
    <t>baloto.png</t>
  </si>
  <si>
    <t>chance.png</t>
  </si>
  <si>
    <t>num.png</t>
  </si>
  <si>
    <t>circulofn.png</t>
  </si>
  <si>
    <t>numeros</t>
  </si>
  <si>
    <t>pnl</t>
  </si>
  <si>
    <t>id</t>
  </si>
  <si>
    <t>control</t>
  </si>
  <si>
    <t>JF</t>
  </si>
  <si>
    <t>FE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</si>
</sst>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s>
  <borders count="1">
    <border>
      <left/>
      <right/>
      <top/>
      <bottom/>
      <diagonal/>
    </border>
  </borders>
  <cellStyleXfs count="2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
    <xf numFmtId="0" fontId="0" fillId="0" borderId="0" xfId="0"/>
    <xf numFmtId="0" fontId="0" fillId="2" borderId="0" xfId="0" applyFill="1"/>
    <xf numFmtId="0" fontId="0" fillId="3" borderId="0" xfId="0" applyFill="1"/>
    <xf numFmtId="0" fontId="3" fillId="0" borderId="0" xfId="0" applyFont="1"/>
  </cellXfs>
  <cellStyles count="2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4"/>
  <sheetViews>
    <sheetView topLeftCell="A114" workbookViewId="0">
      <selection activeCell="A84" sqref="A84"/>
    </sheetView>
  </sheetViews>
  <sheetFormatPr baseColWidth="10" defaultRowHeight="16" x14ac:dyDescent="0.2"/>
  <cols>
    <col min="1" max="1" width="16.1640625" customWidth="1"/>
    <col min="2" max="2" width="24.83203125" customWidth="1"/>
    <col min="3" max="26" width="11.5" customWidth="1"/>
  </cols>
  <sheetData>
    <row r="3" spans="1:2" x14ac:dyDescent="0.2">
      <c r="A3" t="s">
        <v>0</v>
      </c>
      <c r="B3" t="s">
        <v>152</v>
      </c>
    </row>
    <row r="4" spans="1:2" x14ac:dyDescent="0.2">
      <c r="A4" t="s">
        <v>1</v>
      </c>
      <c r="B4" t="s">
        <v>153</v>
      </c>
    </row>
    <row r="5" spans="1:2" x14ac:dyDescent="0.2">
      <c r="A5" t="s">
        <v>2</v>
      </c>
      <c r="B5" t="s">
        <v>166</v>
      </c>
    </row>
    <row r="6" spans="1:2" x14ac:dyDescent="0.2">
      <c r="A6" t="s">
        <v>3</v>
      </c>
      <c r="B6" t="s">
        <v>167</v>
      </c>
    </row>
    <row r="7" spans="1:2" x14ac:dyDescent="0.2">
      <c r="A7" t="s">
        <v>4</v>
      </c>
      <c r="B7" t="s">
        <v>168</v>
      </c>
    </row>
    <row r="8" spans="1:2" x14ac:dyDescent="0.2">
      <c r="A8" t="s">
        <v>5</v>
      </c>
      <c r="B8" t="s">
        <v>154</v>
      </c>
    </row>
    <row r="9" spans="1:2" x14ac:dyDescent="0.2">
      <c r="A9" t="s">
        <v>6</v>
      </c>
      <c r="B9" t="s">
        <v>155</v>
      </c>
    </row>
    <row r="10" spans="1:2" x14ac:dyDescent="0.2">
      <c r="A10" t="s">
        <v>7</v>
      </c>
      <c r="B10" t="s">
        <v>156</v>
      </c>
    </row>
    <row r="11" spans="1:2" x14ac:dyDescent="0.2">
      <c r="A11" t="s">
        <v>8</v>
      </c>
      <c r="B11" t="s">
        <v>169</v>
      </c>
    </row>
    <row r="12" spans="1:2" x14ac:dyDescent="0.2">
      <c r="A12" t="s">
        <v>9</v>
      </c>
      <c r="B12" t="s">
        <v>170</v>
      </c>
    </row>
    <row r="13" spans="1:2" x14ac:dyDescent="0.2">
      <c r="A13" t="s">
        <v>10</v>
      </c>
      <c r="B13" t="s">
        <v>171</v>
      </c>
    </row>
    <row r="14" spans="1:2" x14ac:dyDescent="0.2">
      <c r="A14" t="s">
        <v>11</v>
      </c>
      <c r="B14" t="s">
        <v>172</v>
      </c>
    </row>
    <row r="15" spans="1:2" x14ac:dyDescent="0.2">
      <c r="A15" t="s">
        <v>12</v>
      </c>
      <c r="B15" t="s">
        <v>173</v>
      </c>
    </row>
    <row r="16" spans="1:2" x14ac:dyDescent="0.2">
      <c r="A16" t="s">
        <v>13</v>
      </c>
      <c r="B16" t="s">
        <v>174</v>
      </c>
    </row>
    <row r="17" spans="1:2" x14ac:dyDescent="0.2">
      <c r="A17" t="s">
        <v>14</v>
      </c>
      <c r="B17" t="s">
        <v>175</v>
      </c>
    </row>
    <row r="18" spans="1:2" x14ac:dyDescent="0.2">
      <c r="A18" t="s">
        <v>15</v>
      </c>
      <c r="B18" t="s">
        <v>157</v>
      </c>
    </row>
    <row r="19" spans="1:2" x14ac:dyDescent="0.2">
      <c r="A19" t="s">
        <v>16</v>
      </c>
      <c r="B19" t="s">
        <v>158</v>
      </c>
    </row>
    <row r="20" spans="1:2" x14ac:dyDescent="0.2">
      <c r="A20" t="s">
        <v>17</v>
      </c>
      <c r="B20" t="s">
        <v>176</v>
      </c>
    </row>
    <row r="21" spans="1:2" x14ac:dyDescent="0.2">
      <c r="A21" t="s">
        <v>18</v>
      </c>
      <c r="B21" t="s">
        <v>177</v>
      </c>
    </row>
    <row r="22" spans="1:2" x14ac:dyDescent="0.2">
      <c r="A22" t="s">
        <v>19</v>
      </c>
      <c r="B22" t="s">
        <v>159</v>
      </c>
    </row>
    <row r="23" spans="1:2" x14ac:dyDescent="0.2">
      <c r="A23" t="s">
        <v>20</v>
      </c>
      <c r="B23" t="s">
        <v>160</v>
      </c>
    </row>
    <row r="24" spans="1:2" x14ac:dyDescent="0.2">
      <c r="A24" t="s">
        <v>21</v>
      </c>
      <c r="B24" t="s">
        <v>178</v>
      </c>
    </row>
    <row r="25" spans="1:2" x14ac:dyDescent="0.2">
      <c r="A25" t="s">
        <v>22</v>
      </c>
      <c r="B25" t="s">
        <v>179</v>
      </c>
    </row>
    <row r="26" spans="1:2" x14ac:dyDescent="0.2">
      <c r="A26" t="s">
        <v>23</v>
      </c>
      <c r="B26" t="s">
        <v>180</v>
      </c>
    </row>
    <row r="27" spans="1:2" x14ac:dyDescent="0.2">
      <c r="A27" t="s">
        <v>24</v>
      </c>
      <c r="B27" t="s">
        <v>161</v>
      </c>
    </row>
    <row r="28" spans="1:2" x14ac:dyDescent="0.2">
      <c r="A28" t="s">
        <v>25</v>
      </c>
      <c r="B28" t="s">
        <v>181</v>
      </c>
    </row>
    <row r="29" spans="1:2" x14ac:dyDescent="0.2">
      <c r="A29" t="s">
        <v>26</v>
      </c>
      <c r="B29" t="s">
        <v>182</v>
      </c>
    </row>
    <row r="30" spans="1:2" x14ac:dyDescent="0.2">
      <c r="A30" t="s">
        <v>27</v>
      </c>
      <c r="B30" t="s">
        <v>183</v>
      </c>
    </row>
    <row r="31" spans="1:2" x14ac:dyDescent="0.2">
      <c r="A31" t="s">
        <v>28</v>
      </c>
      <c r="B31" t="s">
        <v>184</v>
      </c>
    </row>
    <row r="32" spans="1:2" x14ac:dyDescent="0.2">
      <c r="A32" t="s">
        <v>29</v>
      </c>
      <c r="B32" t="s">
        <v>185</v>
      </c>
    </row>
    <row r="33" spans="1:2" x14ac:dyDescent="0.2">
      <c r="A33" t="s">
        <v>30</v>
      </c>
      <c r="B33" t="s">
        <v>162</v>
      </c>
    </row>
    <row r="34" spans="1:2" x14ac:dyDescent="0.2">
      <c r="A34" t="s">
        <v>31</v>
      </c>
      <c r="B34" t="s">
        <v>186</v>
      </c>
    </row>
    <row r="35" spans="1:2" x14ac:dyDescent="0.2">
      <c r="A35" t="s">
        <v>32</v>
      </c>
      <c r="B35" t="s">
        <v>187</v>
      </c>
    </row>
    <row r="36" spans="1:2" x14ac:dyDescent="0.2">
      <c r="A36" t="s">
        <v>33</v>
      </c>
      <c r="B36" t="s">
        <v>188</v>
      </c>
    </row>
    <row r="37" spans="1:2" x14ac:dyDescent="0.2">
      <c r="A37" t="s">
        <v>34</v>
      </c>
      <c r="B37" t="s">
        <v>189</v>
      </c>
    </row>
    <row r="38" spans="1:2" x14ac:dyDescent="0.2">
      <c r="A38" t="s">
        <v>148</v>
      </c>
      <c r="B38" t="s">
        <v>190</v>
      </c>
    </row>
    <row r="39" spans="1:2" x14ac:dyDescent="0.2">
      <c r="A39" t="s">
        <v>149</v>
      </c>
      <c r="B39" t="s">
        <v>191</v>
      </c>
    </row>
    <row r="40" spans="1:2" x14ac:dyDescent="0.2">
      <c r="A40" t="s">
        <v>35</v>
      </c>
      <c r="B40" t="s">
        <v>192</v>
      </c>
    </row>
    <row r="41" spans="1:2" x14ac:dyDescent="0.2">
      <c r="A41" t="s">
        <v>36</v>
      </c>
      <c r="B41" t="s">
        <v>193</v>
      </c>
    </row>
    <row r="42" spans="1:2" x14ac:dyDescent="0.2">
      <c r="A42" t="s">
        <v>37</v>
      </c>
      <c r="B42" t="s">
        <v>163</v>
      </c>
    </row>
    <row r="43" spans="1:2" x14ac:dyDescent="0.2">
      <c r="A43" t="s">
        <v>38</v>
      </c>
      <c r="B43" t="s">
        <v>194</v>
      </c>
    </row>
    <row r="44" spans="1:2" x14ac:dyDescent="0.2">
      <c r="A44" t="s">
        <v>39</v>
      </c>
      <c r="B44" t="s">
        <v>195</v>
      </c>
    </row>
    <row r="45" spans="1:2" x14ac:dyDescent="0.2">
      <c r="A45" t="s">
        <v>40</v>
      </c>
      <c r="B45" t="s">
        <v>196</v>
      </c>
    </row>
    <row r="46" spans="1:2" x14ac:dyDescent="0.2">
      <c r="A46" t="s">
        <v>41</v>
      </c>
      <c r="B46" t="s">
        <v>197</v>
      </c>
    </row>
    <row r="47" spans="1:2" x14ac:dyDescent="0.2">
      <c r="A47" t="s">
        <v>42</v>
      </c>
      <c r="B47" t="s">
        <v>198</v>
      </c>
    </row>
    <row r="48" spans="1:2" x14ac:dyDescent="0.2">
      <c r="A48" t="s">
        <v>43</v>
      </c>
      <c r="B48" t="s">
        <v>199</v>
      </c>
    </row>
    <row r="49" spans="1:2" x14ac:dyDescent="0.2">
      <c r="A49" t="s">
        <v>44</v>
      </c>
      <c r="B49" t="s">
        <v>200</v>
      </c>
    </row>
    <row r="50" spans="1:2" x14ac:dyDescent="0.2">
      <c r="A50" t="s">
        <v>45</v>
      </c>
      <c r="B50" t="s">
        <v>201</v>
      </c>
    </row>
    <row r="51" spans="1:2" x14ac:dyDescent="0.2">
      <c r="A51" t="s">
        <v>46</v>
      </c>
      <c r="B51" t="s">
        <v>202</v>
      </c>
    </row>
    <row r="52" spans="1:2" x14ac:dyDescent="0.2">
      <c r="A52" t="s">
        <v>47</v>
      </c>
      <c r="B52" t="s">
        <v>188</v>
      </c>
    </row>
    <row r="53" spans="1:2" x14ac:dyDescent="0.2">
      <c r="A53" t="s">
        <v>48</v>
      </c>
      <c r="B53" t="s">
        <v>203</v>
      </c>
    </row>
    <row r="54" spans="1:2" x14ac:dyDescent="0.2">
      <c r="A54" t="s">
        <v>49</v>
      </c>
      <c r="B54" t="s">
        <v>204</v>
      </c>
    </row>
    <row r="55" spans="1:2" x14ac:dyDescent="0.2">
      <c r="A55" t="s">
        <v>50</v>
      </c>
      <c r="B55" t="s">
        <v>205</v>
      </c>
    </row>
    <row r="56" spans="1:2" x14ac:dyDescent="0.2">
      <c r="A56" t="s">
        <v>51</v>
      </c>
      <c r="B56" t="s">
        <v>192</v>
      </c>
    </row>
    <row r="57" spans="1:2" x14ac:dyDescent="0.2">
      <c r="A57" t="s">
        <v>52</v>
      </c>
      <c r="B57" t="s">
        <v>206</v>
      </c>
    </row>
    <row r="58" spans="1:2" x14ac:dyDescent="0.2">
      <c r="A58" t="s">
        <v>53</v>
      </c>
      <c r="B58" t="s">
        <v>207</v>
      </c>
    </row>
    <row r="59" spans="1:2" x14ac:dyDescent="0.2">
      <c r="A59" t="s">
        <v>150</v>
      </c>
      <c r="B59" t="s">
        <v>208</v>
      </c>
    </row>
    <row r="60" spans="1:2" x14ac:dyDescent="0.2">
      <c r="A60" t="s">
        <v>54</v>
      </c>
      <c r="B60" t="s">
        <v>195</v>
      </c>
    </row>
    <row r="61" spans="1:2" x14ac:dyDescent="0.2">
      <c r="A61" t="s">
        <v>55</v>
      </c>
      <c r="B61" t="s">
        <v>209</v>
      </c>
    </row>
    <row r="62" spans="1:2" x14ac:dyDescent="0.2">
      <c r="A62" t="s">
        <v>56</v>
      </c>
      <c r="B62" t="s">
        <v>210</v>
      </c>
    </row>
    <row r="63" spans="1:2" x14ac:dyDescent="0.2">
      <c r="A63" t="s">
        <v>57</v>
      </c>
      <c r="B63" t="s">
        <v>211</v>
      </c>
    </row>
    <row r="64" spans="1:2" x14ac:dyDescent="0.2">
      <c r="A64" t="s">
        <v>58</v>
      </c>
      <c r="B64" t="s">
        <v>199</v>
      </c>
    </row>
    <row r="65" spans="1:2" x14ac:dyDescent="0.2">
      <c r="A65" t="s">
        <v>59</v>
      </c>
      <c r="B65" t="s">
        <v>212</v>
      </c>
    </row>
    <row r="66" spans="1:2" x14ac:dyDescent="0.2">
      <c r="A66" t="s">
        <v>60</v>
      </c>
      <c r="B66" t="s">
        <v>213</v>
      </c>
    </row>
    <row r="67" spans="1:2" x14ac:dyDescent="0.2">
      <c r="A67" t="s">
        <v>61</v>
      </c>
      <c r="B67" t="s">
        <v>214</v>
      </c>
    </row>
    <row r="68" spans="1:2" x14ac:dyDescent="0.2">
      <c r="A68" t="s">
        <v>62</v>
      </c>
      <c r="B68" t="s">
        <v>188</v>
      </c>
    </row>
    <row r="69" spans="1:2" x14ac:dyDescent="0.2">
      <c r="A69" t="s">
        <v>63</v>
      </c>
      <c r="B69" t="s">
        <v>215</v>
      </c>
    </row>
    <row r="70" spans="1:2" x14ac:dyDescent="0.2">
      <c r="A70" t="s">
        <v>64</v>
      </c>
      <c r="B70" t="s">
        <v>216</v>
      </c>
    </row>
    <row r="71" spans="1:2" x14ac:dyDescent="0.2">
      <c r="A71" t="s">
        <v>65</v>
      </c>
      <c r="B71" t="s">
        <v>217</v>
      </c>
    </row>
    <row r="72" spans="1:2" x14ac:dyDescent="0.2">
      <c r="A72" t="s">
        <v>66</v>
      </c>
      <c r="B72" t="s">
        <v>192</v>
      </c>
    </row>
    <row r="73" spans="1:2" x14ac:dyDescent="0.2">
      <c r="A73" t="s">
        <v>67</v>
      </c>
      <c r="B73" t="s">
        <v>218</v>
      </c>
    </row>
    <row r="74" spans="1:2" x14ac:dyDescent="0.2">
      <c r="A74" t="s">
        <v>68</v>
      </c>
      <c r="B74" t="s">
        <v>219</v>
      </c>
    </row>
    <row r="75" spans="1:2" x14ac:dyDescent="0.2">
      <c r="A75" t="s">
        <v>69</v>
      </c>
      <c r="B75" t="s">
        <v>220</v>
      </c>
    </row>
    <row r="76" spans="1:2" x14ac:dyDescent="0.2">
      <c r="A76" t="s">
        <v>70</v>
      </c>
      <c r="B76" t="s">
        <v>195</v>
      </c>
    </row>
    <row r="77" spans="1:2" x14ac:dyDescent="0.2">
      <c r="A77" t="s">
        <v>71</v>
      </c>
      <c r="B77" t="s">
        <v>221</v>
      </c>
    </row>
    <row r="78" spans="1:2" x14ac:dyDescent="0.2">
      <c r="A78" t="s">
        <v>72</v>
      </c>
      <c r="B78" t="s">
        <v>222</v>
      </c>
    </row>
    <row r="79" spans="1:2" x14ac:dyDescent="0.2">
      <c r="A79" t="s">
        <v>73</v>
      </c>
      <c r="B79" t="s">
        <v>223</v>
      </c>
    </row>
    <row r="80" spans="1:2" x14ac:dyDescent="0.2">
      <c r="A80" t="s">
        <v>74</v>
      </c>
      <c r="B80" t="s">
        <v>199</v>
      </c>
    </row>
    <row r="81" spans="1:2" x14ac:dyDescent="0.2">
      <c r="A81" t="s">
        <v>75</v>
      </c>
      <c r="B81" t="s">
        <v>224</v>
      </c>
    </row>
    <row r="82" spans="1:2" x14ac:dyDescent="0.2">
      <c r="A82" t="s">
        <v>76</v>
      </c>
      <c r="B82" t="s">
        <v>225</v>
      </c>
    </row>
    <row r="83" spans="1:2" x14ac:dyDescent="0.2">
      <c r="A83" t="s">
        <v>77</v>
      </c>
      <c r="B83" t="s">
        <v>226</v>
      </c>
    </row>
    <row r="84" spans="1:2" x14ac:dyDescent="0.2">
      <c r="A84" t="s">
        <v>78</v>
      </c>
      <c r="B84" t="s">
        <v>227</v>
      </c>
    </row>
    <row r="85" spans="1:2" x14ac:dyDescent="0.2">
      <c r="A85" t="s">
        <v>79</v>
      </c>
      <c r="B85" t="s">
        <v>228</v>
      </c>
    </row>
    <row r="86" spans="1:2" x14ac:dyDescent="0.2">
      <c r="A86" t="s">
        <v>80</v>
      </c>
      <c r="B86" t="s">
        <v>229</v>
      </c>
    </row>
    <row r="87" spans="1:2" x14ac:dyDescent="0.2">
      <c r="A87" t="s">
        <v>81</v>
      </c>
      <c r="B87" t="s">
        <v>230</v>
      </c>
    </row>
    <row r="88" spans="1:2" x14ac:dyDescent="0.2">
      <c r="A88" t="s">
        <v>82</v>
      </c>
      <c r="B88" t="s">
        <v>231</v>
      </c>
    </row>
    <row r="89" spans="1:2" x14ac:dyDescent="0.2">
      <c r="A89" t="s">
        <v>83</v>
      </c>
      <c r="B89" t="s">
        <v>232</v>
      </c>
    </row>
    <row r="90" spans="1:2" x14ac:dyDescent="0.2">
      <c r="A90" t="s">
        <v>84</v>
      </c>
      <c r="B90" t="s">
        <v>233</v>
      </c>
    </row>
    <row r="91" spans="1:2" x14ac:dyDescent="0.2">
      <c r="A91" t="s">
        <v>85</v>
      </c>
      <c r="B91" t="s">
        <v>234</v>
      </c>
    </row>
    <row r="92" spans="1:2" x14ac:dyDescent="0.2">
      <c r="A92" t="s">
        <v>86</v>
      </c>
      <c r="B92" t="s">
        <v>235</v>
      </c>
    </row>
    <row r="93" spans="1:2" x14ac:dyDescent="0.2">
      <c r="A93" t="s">
        <v>87</v>
      </c>
      <c r="B93" t="s">
        <v>236</v>
      </c>
    </row>
    <row r="94" spans="1:2" x14ac:dyDescent="0.2">
      <c r="A94" t="s">
        <v>88</v>
      </c>
      <c r="B94" t="s">
        <v>237</v>
      </c>
    </row>
    <row r="95" spans="1:2" x14ac:dyDescent="0.2">
      <c r="A95" t="s">
        <v>89</v>
      </c>
      <c r="B95" t="s">
        <v>238</v>
      </c>
    </row>
    <row r="96" spans="1:2" x14ac:dyDescent="0.2">
      <c r="A96" t="s">
        <v>90</v>
      </c>
      <c r="B96" t="s">
        <v>164</v>
      </c>
    </row>
    <row r="97" spans="1:2" x14ac:dyDescent="0.2">
      <c r="A97" t="s">
        <v>91</v>
      </c>
      <c r="B97" t="s">
        <v>239</v>
      </c>
    </row>
    <row r="98" spans="1:2" x14ac:dyDescent="0.2">
      <c r="A98" t="s">
        <v>92</v>
      </c>
      <c r="B98" t="s">
        <v>240</v>
      </c>
    </row>
    <row r="99" spans="1:2" x14ac:dyDescent="0.2">
      <c r="A99" t="s">
        <v>93</v>
      </c>
      <c r="B99" t="s">
        <v>241</v>
      </c>
    </row>
    <row r="100" spans="1:2" x14ac:dyDescent="0.2">
      <c r="A100" t="s">
        <v>94</v>
      </c>
      <c r="B100" t="s">
        <v>242</v>
      </c>
    </row>
    <row r="101" spans="1:2" x14ac:dyDescent="0.2">
      <c r="A101" t="s">
        <v>95</v>
      </c>
      <c r="B101" t="s">
        <v>243</v>
      </c>
    </row>
    <row r="102" spans="1:2" x14ac:dyDescent="0.2">
      <c r="A102" t="s">
        <v>96</v>
      </c>
      <c r="B102" t="s">
        <v>244</v>
      </c>
    </row>
    <row r="103" spans="1:2" x14ac:dyDescent="0.2">
      <c r="A103" t="s">
        <v>97</v>
      </c>
      <c r="B103" t="s">
        <v>245</v>
      </c>
    </row>
    <row r="104" spans="1:2" x14ac:dyDescent="0.2">
      <c r="A104" t="s">
        <v>98</v>
      </c>
      <c r="B104" t="s">
        <v>246</v>
      </c>
    </row>
    <row r="105" spans="1:2" x14ac:dyDescent="0.2">
      <c r="A105" t="s">
        <v>99</v>
      </c>
      <c r="B105" t="s">
        <v>247</v>
      </c>
    </row>
    <row r="106" spans="1:2" x14ac:dyDescent="0.2">
      <c r="A106" t="s">
        <v>100</v>
      </c>
      <c r="B106" t="s">
        <v>248</v>
      </c>
    </row>
    <row r="107" spans="1:2" x14ac:dyDescent="0.2">
      <c r="A107" t="s">
        <v>101</v>
      </c>
      <c r="B107" t="s">
        <v>249</v>
      </c>
    </row>
    <row r="108" spans="1:2" x14ac:dyDescent="0.2">
      <c r="A108" t="s">
        <v>102</v>
      </c>
      <c r="B108" t="s">
        <v>250</v>
      </c>
    </row>
    <row r="109" spans="1:2" x14ac:dyDescent="0.2">
      <c r="A109" t="s">
        <v>103</v>
      </c>
      <c r="B109" t="s">
        <v>251</v>
      </c>
    </row>
    <row r="110" spans="1:2" x14ac:dyDescent="0.2">
      <c r="A110" t="s">
        <v>104</v>
      </c>
      <c r="B110" t="s">
        <v>252</v>
      </c>
    </row>
    <row r="111" spans="1:2" x14ac:dyDescent="0.2">
      <c r="A111" t="s">
        <v>105</v>
      </c>
      <c r="B111" t="s">
        <v>253</v>
      </c>
    </row>
    <row r="112" spans="1:2" x14ac:dyDescent="0.2">
      <c r="A112" t="s">
        <v>106</v>
      </c>
      <c r="B112" t="s">
        <v>254</v>
      </c>
    </row>
    <row r="113" spans="1:2" x14ac:dyDescent="0.2">
      <c r="A113" t="s">
        <v>107</v>
      </c>
      <c r="B113" t="s">
        <v>255</v>
      </c>
    </row>
    <row r="114" spans="1:2" x14ac:dyDescent="0.2">
      <c r="A114" t="s">
        <v>108</v>
      </c>
      <c r="B114" t="s">
        <v>256</v>
      </c>
    </row>
    <row r="115" spans="1:2" x14ac:dyDescent="0.2">
      <c r="A115" t="s">
        <v>109</v>
      </c>
      <c r="B115" t="s">
        <v>257</v>
      </c>
    </row>
    <row r="116" spans="1:2" x14ac:dyDescent="0.2">
      <c r="A116" t="s">
        <v>110</v>
      </c>
      <c r="B116" t="s">
        <v>258</v>
      </c>
    </row>
    <row r="117" spans="1:2" x14ac:dyDescent="0.2">
      <c r="A117" t="s">
        <v>111</v>
      </c>
      <c r="B117" t="s">
        <v>259</v>
      </c>
    </row>
    <row r="118" spans="1:2" x14ac:dyDescent="0.2">
      <c r="A118" t="s">
        <v>112</v>
      </c>
      <c r="B118" t="s">
        <v>260</v>
      </c>
    </row>
    <row r="119" spans="1:2" x14ac:dyDescent="0.2">
      <c r="A119" t="s">
        <v>113</v>
      </c>
      <c r="B119" t="s">
        <v>261</v>
      </c>
    </row>
    <row r="120" spans="1:2" x14ac:dyDescent="0.2">
      <c r="A120" t="s">
        <v>114</v>
      </c>
      <c r="B120" t="s">
        <v>262</v>
      </c>
    </row>
    <row r="121" spans="1:2" x14ac:dyDescent="0.2">
      <c r="A121" t="s">
        <v>115</v>
      </c>
      <c r="B121" t="s">
        <v>263</v>
      </c>
    </row>
    <row r="122" spans="1:2" x14ac:dyDescent="0.2">
      <c r="A122" t="s">
        <v>116</v>
      </c>
      <c r="B122" t="s">
        <v>264</v>
      </c>
    </row>
    <row r="123" spans="1:2" x14ac:dyDescent="0.2">
      <c r="A123" t="s">
        <v>117</v>
      </c>
      <c r="B123" t="s">
        <v>265</v>
      </c>
    </row>
    <row r="124" spans="1:2" x14ac:dyDescent="0.2">
      <c r="A124" t="s">
        <v>118</v>
      </c>
      <c r="B124" t="s">
        <v>266</v>
      </c>
    </row>
    <row r="125" spans="1:2" x14ac:dyDescent="0.2">
      <c r="A125" t="s">
        <v>119</v>
      </c>
      <c r="B125" t="s">
        <v>119</v>
      </c>
    </row>
    <row r="126" spans="1:2" x14ac:dyDescent="0.2">
      <c r="A126" t="s">
        <v>120</v>
      </c>
      <c r="B126" t="s">
        <v>120</v>
      </c>
    </row>
    <row r="127" spans="1:2" x14ac:dyDescent="0.2">
      <c r="A127" t="s">
        <v>121</v>
      </c>
      <c r="B127" t="s">
        <v>267</v>
      </c>
    </row>
    <row r="128" spans="1:2" x14ac:dyDescent="0.2">
      <c r="A128" t="s">
        <v>122</v>
      </c>
      <c r="B128" t="s">
        <v>122</v>
      </c>
    </row>
    <row r="129" spans="1:2" x14ac:dyDescent="0.2">
      <c r="A129" t="s">
        <v>123</v>
      </c>
      <c r="B129" t="s">
        <v>268</v>
      </c>
    </row>
    <row r="130" spans="1:2" x14ac:dyDescent="0.2">
      <c r="A130" t="s">
        <v>124</v>
      </c>
      <c r="B130" t="s">
        <v>269</v>
      </c>
    </row>
    <row r="131" spans="1:2" x14ac:dyDescent="0.2">
      <c r="A131" t="s">
        <v>125</v>
      </c>
      <c r="B131" t="s">
        <v>165</v>
      </c>
    </row>
    <row r="132" spans="1:2" x14ac:dyDescent="0.2">
      <c r="A132" t="s">
        <v>126</v>
      </c>
      <c r="B132" t="s">
        <v>126</v>
      </c>
    </row>
    <row r="133" spans="1:2" x14ac:dyDescent="0.2">
      <c r="A133" t="s">
        <v>127</v>
      </c>
      <c r="B133" t="s">
        <v>270</v>
      </c>
    </row>
    <row r="134" spans="1:2" x14ac:dyDescent="0.2">
      <c r="A134" t="s">
        <v>128</v>
      </c>
      <c r="B134" t="s">
        <v>271</v>
      </c>
    </row>
    <row r="135" spans="1:2" x14ac:dyDescent="0.2">
      <c r="A135" t="s">
        <v>129</v>
      </c>
      <c r="B135" t="s">
        <v>272</v>
      </c>
    </row>
    <row r="136" spans="1:2" x14ac:dyDescent="0.2">
      <c r="A136" t="s">
        <v>130</v>
      </c>
      <c r="B136" t="s">
        <v>273</v>
      </c>
    </row>
    <row r="137" spans="1:2" x14ac:dyDescent="0.2">
      <c r="A137" t="s">
        <v>131</v>
      </c>
      <c r="B137" t="s">
        <v>274</v>
      </c>
    </row>
    <row r="138" spans="1:2" x14ac:dyDescent="0.2">
      <c r="A138" t="s">
        <v>132</v>
      </c>
      <c r="B138" t="s">
        <v>275</v>
      </c>
    </row>
    <row r="139" spans="1:2" x14ac:dyDescent="0.2">
      <c r="A139" t="s">
        <v>133</v>
      </c>
      <c r="B139" t="s">
        <v>276</v>
      </c>
    </row>
    <row r="140" spans="1:2" x14ac:dyDescent="0.2">
      <c r="A140" t="s">
        <v>134</v>
      </c>
      <c r="B140" t="s">
        <v>277</v>
      </c>
    </row>
    <row r="141" spans="1:2" x14ac:dyDescent="0.2">
      <c r="A141" t="s">
        <v>135</v>
      </c>
      <c r="B141" t="s">
        <v>278</v>
      </c>
    </row>
    <row r="142" spans="1:2" x14ac:dyDescent="0.2">
      <c r="A142" t="s">
        <v>136</v>
      </c>
      <c r="B142" t="s">
        <v>279</v>
      </c>
    </row>
    <row r="143" spans="1:2" x14ac:dyDescent="0.2">
      <c r="A143" t="s">
        <v>137</v>
      </c>
      <c r="B143" t="s">
        <v>280</v>
      </c>
    </row>
    <row r="144" spans="1:2" x14ac:dyDescent="0.2">
      <c r="A144" t="s">
        <v>138</v>
      </c>
      <c r="B144" t="s">
        <v>281</v>
      </c>
    </row>
    <row r="145" spans="1:2" x14ac:dyDescent="0.2">
      <c r="A145" t="s">
        <v>139</v>
      </c>
      <c r="B145" t="s">
        <v>282</v>
      </c>
    </row>
    <row r="146" spans="1:2" x14ac:dyDescent="0.2">
      <c r="A146" t="s">
        <v>140</v>
      </c>
      <c r="B146" t="s">
        <v>283</v>
      </c>
    </row>
    <row r="147" spans="1:2" x14ac:dyDescent="0.2">
      <c r="A147" t="s">
        <v>141</v>
      </c>
      <c r="B147" t="s">
        <v>284</v>
      </c>
    </row>
    <row r="148" spans="1:2" x14ac:dyDescent="0.2">
      <c r="A148" t="s">
        <v>142</v>
      </c>
      <c r="B148" t="s">
        <v>285</v>
      </c>
    </row>
    <row r="149" spans="1:2" x14ac:dyDescent="0.2">
      <c r="A149" t="s">
        <v>143</v>
      </c>
      <c r="B149" t="s">
        <v>286</v>
      </c>
    </row>
    <row r="150" spans="1:2" x14ac:dyDescent="0.2">
      <c r="A150" t="s">
        <v>144</v>
      </c>
      <c r="B150" t="s">
        <v>287</v>
      </c>
    </row>
    <row r="151" spans="1:2" x14ac:dyDescent="0.2">
      <c r="A151" t="s">
        <v>145</v>
      </c>
      <c r="B151" t="s">
        <v>288</v>
      </c>
    </row>
    <row r="152" spans="1:2" x14ac:dyDescent="0.2">
      <c r="A152" t="s">
        <v>146</v>
      </c>
      <c r="B152" t="s">
        <v>289</v>
      </c>
    </row>
    <row r="153" spans="1:2" x14ac:dyDescent="0.2">
      <c r="A153" t="s">
        <v>147</v>
      </c>
      <c r="B153" t="s">
        <v>290</v>
      </c>
    </row>
    <row r="154" spans="1:2" x14ac:dyDescent="0.2">
      <c r="A154" t="s">
        <v>151</v>
      </c>
      <c r="B154" t="s">
        <v>291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2"/>
  <sheetViews>
    <sheetView topLeftCell="D1" zoomScale="130" zoomScaleNormal="130" workbookViewId="0">
      <selection activeCell="K3" sqref="K3"/>
    </sheetView>
  </sheetViews>
  <sheetFormatPr baseColWidth="10" defaultRowHeight="16" x14ac:dyDescent="0.2"/>
  <cols>
    <col min="6" max="6" width="18.83203125" bestFit="1" customWidth="1"/>
    <col min="11" max="11" width="13.1640625" customWidth="1"/>
  </cols>
  <sheetData>
    <row r="1" spans="1:12" x14ac:dyDescent="0.2">
      <c r="A1">
        <f>C1+B1</f>
        <v>6</v>
      </c>
      <c r="B1">
        <v>2</v>
      </c>
      <c r="C1">
        <v>4</v>
      </c>
    </row>
    <row r="2" spans="1:12" x14ac:dyDescent="0.2">
      <c r="A2">
        <f ca="1">RANDBETWEEN(1,4)</f>
        <v>1</v>
      </c>
      <c r="B2">
        <f ca="1">RANDBETWEEN(5,7)</f>
        <v>6</v>
      </c>
      <c r="C2">
        <f ca="1">RANDBETWEEN(8,9)</f>
        <v>8</v>
      </c>
      <c r="D2">
        <f ca="1">RANDBETWEEN(1000,9999)</f>
        <v>3881</v>
      </c>
      <c r="E2">
        <f ca="1">RANDBETWEEN(100000,999999)</f>
        <v>451687</v>
      </c>
      <c r="F2" t="str">
        <f ca="1">A2&amp;","&amp;B2&amp;" y "&amp;C2&amp;"; "&amp;D2&amp;"; "&amp;E2</f>
        <v>1,6 y 8; 3881; 451687</v>
      </c>
      <c r="K2" t="s">
        <v>434</v>
      </c>
    </row>
    <row r="3" spans="1:12" x14ac:dyDescent="0.2">
      <c r="A3">
        <f t="shared" ref="A3:A62" ca="1" si="0">RANDBETWEEN(1,4)</f>
        <v>3</v>
      </c>
      <c r="B3">
        <f t="shared" ref="B3:B62" ca="1" si="1">RANDBETWEEN(5,7)</f>
        <v>5</v>
      </c>
      <c r="C3">
        <f t="shared" ref="C3:C62" ca="1" si="2">RANDBETWEEN(8,9)</f>
        <v>9</v>
      </c>
      <c r="D3">
        <f t="shared" ref="D3:D62" ca="1" si="3">RANDBETWEEN(1000,9999)</f>
        <v>4447</v>
      </c>
      <c r="E3">
        <f t="shared" ref="E3:E62" ca="1" si="4">RANDBETWEEN(100000,999999)</f>
        <v>137224</v>
      </c>
      <c r="F3" t="str">
        <f t="shared" ref="F3:F62" ca="1" si="5">A3&amp;","&amp;B3&amp;" y "&amp;C3&amp;"; "&amp;D3&amp;"; "&amp;E3</f>
        <v>3,5 y 9; 4447; 137224</v>
      </c>
      <c r="G3" t="str">
        <f ca="1">VLOOKUP(H3,SIGNOS1!$A$1:$C$12,3,FALSE)</f>
        <v>en4;es4;en15;es15;en22;es22</v>
      </c>
      <c r="H3">
        <v>0</v>
      </c>
      <c r="I3" t="str">
        <f>VLOOKUP(H3,SIGNOS1!$A$1:$B$12,2,FALSE)</f>
        <v>aries</v>
      </c>
      <c r="J3" t="s">
        <v>433</v>
      </c>
      <c r="K3" t="str">
        <f>IF(J3="es","  "&amp;I3&amp;"_"&amp;J3&amp;"="&amp;L3,IF(J3="en","  "&amp;I3&amp;"_"&amp;J3&amp;"="&amp;L3,IF(J3="indice",$K$2&amp;"["&amp;H3&amp;"]",IF(J3="pnl","  pnl="&amp;G3,"  num="&amp;F3))))</f>
        <v>horoscopo[0]</v>
      </c>
    </row>
    <row r="4" spans="1:12" x14ac:dyDescent="0.2">
      <c r="A4">
        <f t="shared" ca="1" si="0"/>
        <v>1</v>
      </c>
      <c r="B4">
        <f t="shared" ca="1" si="1"/>
        <v>5</v>
      </c>
      <c r="C4">
        <f t="shared" ca="1" si="2"/>
        <v>9</v>
      </c>
      <c r="D4">
        <f t="shared" ca="1" si="3"/>
        <v>3968</v>
      </c>
      <c r="E4">
        <f t="shared" ca="1" si="4"/>
        <v>539460</v>
      </c>
      <c r="F4" t="str">
        <f t="shared" ca="1" si="5"/>
        <v>1,5 y 9; 3968; 539460</v>
      </c>
      <c r="G4" t="str">
        <f ca="1">VLOOKUP(H4,SIGNOS1!$A$1:$C$12,3,FALSE)</f>
        <v>en4;es4;en15;es15;en22;es22</v>
      </c>
      <c r="H4">
        <v>0</v>
      </c>
      <c r="I4" t="str">
        <f>VLOOKUP(H4,SIGNOS1!$A$1:$B$12,2,FALSE)</f>
        <v>aries</v>
      </c>
      <c r="J4" t="s">
        <v>613</v>
      </c>
      <c r="K4" t="str">
        <f t="shared" ref="K4:K62" ca="1" si="6">IF(J4="es","  "&amp;I4&amp;"_"&amp;J4&amp;"="&amp;L4,IF(J4="en","  "&amp;I4&amp;"_"&amp;J4&amp;"="&amp;L4,IF(J4="indice",$K$2&amp;"["&amp;H4&amp;"]",IF(J4="pnl","  pnl="&amp;G4,"  num="&amp;F4))))</f>
        <v xml:space="preserve">  num=1,5 y 9; 3968; 539460</v>
      </c>
    </row>
    <row r="5" spans="1:12" x14ac:dyDescent="0.2">
      <c r="A5">
        <f t="shared" ca="1" si="0"/>
        <v>4</v>
      </c>
      <c r="B5">
        <f t="shared" ca="1" si="1"/>
        <v>6</v>
      </c>
      <c r="C5">
        <f t="shared" ca="1" si="2"/>
        <v>9</v>
      </c>
      <c r="D5">
        <f t="shared" ca="1" si="3"/>
        <v>6114</v>
      </c>
      <c r="E5">
        <f t="shared" ca="1" si="4"/>
        <v>323448</v>
      </c>
      <c r="F5" t="str">
        <f t="shared" ca="1" si="5"/>
        <v>4,6 y 9; 6114; 323448</v>
      </c>
      <c r="G5" t="str">
        <f ca="1">VLOOKUP(H5,SIGNOS1!$A$1:$C$12,3,FALSE)</f>
        <v>en4;es4;en15;es15;en22;es22</v>
      </c>
      <c r="H5">
        <v>0</v>
      </c>
      <c r="I5" t="str">
        <f>VLOOKUP(H5,SIGNOS1!$A$1:$B$12,2,FALSE)</f>
        <v>aries</v>
      </c>
      <c r="J5" t="s">
        <v>614</v>
      </c>
      <c r="K5" t="str">
        <f t="shared" ca="1" si="6"/>
        <v xml:space="preserve">  pnl=en4;es4;en15;es15;en22;es22</v>
      </c>
    </row>
    <row r="6" spans="1:12" x14ac:dyDescent="0.2">
      <c r="A6">
        <f t="shared" ca="1" si="0"/>
        <v>4</v>
      </c>
      <c r="B6">
        <f t="shared" ca="1" si="1"/>
        <v>5</v>
      </c>
      <c r="C6">
        <f t="shared" ca="1" si="2"/>
        <v>8</v>
      </c>
      <c r="D6">
        <f t="shared" ca="1" si="3"/>
        <v>6508</v>
      </c>
      <c r="E6">
        <f t="shared" ca="1" si="4"/>
        <v>897043</v>
      </c>
      <c r="F6" t="str">
        <f t="shared" ca="1" si="5"/>
        <v>4,5 y 8; 6508; 897043</v>
      </c>
      <c r="G6" t="str">
        <f ca="1">VLOOKUP(H6,SIGNOS1!$A$1:$C$12,3,FALSE)</f>
        <v>en4;es4;en15;es15;en22;es22</v>
      </c>
      <c r="H6">
        <v>0</v>
      </c>
      <c r="I6" t="str">
        <f>VLOOKUP(H6,SIGNOS1!$A$1:$B$12,2,FALSE)</f>
        <v>aries</v>
      </c>
      <c r="J6" t="s">
        <v>126</v>
      </c>
      <c r="K6" t="str">
        <f t="shared" si="6"/>
        <v xml:space="preserve">  aries_es=JF</v>
      </c>
      <c r="L6" t="s">
        <v>617</v>
      </c>
    </row>
    <row r="7" spans="1:12" x14ac:dyDescent="0.2">
      <c r="A7">
        <f t="shared" ca="1" si="0"/>
        <v>1</v>
      </c>
      <c r="B7">
        <f t="shared" ca="1" si="1"/>
        <v>6</v>
      </c>
      <c r="C7">
        <f t="shared" ca="1" si="2"/>
        <v>8</v>
      </c>
      <c r="D7">
        <f t="shared" ca="1" si="3"/>
        <v>4457</v>
      </c>
      <c r="E7">
        <f t="shared" ca="1" si="4"/>
        <v>594842</v>
      </c>
      <c r="F7" t="str">
        <f t="shared" ca="1" si="5"/>
        <v>1,6 y 8; 4457; 594842</v>
      </c>
      <c r="G7" t="str">
        <f ca="1">VLOOKUP(H7,SIGNOS1!$A$1:$C$12,3,FALSE)</f>
        <v>en4;es4;en15;es15;en22;es22</v>
      </c>
      <c r="H7">
        <v>0</v>
      </c>
      <c r="I7" t="str">
        <f>VLOOKUP(H7,SIGNOS1!$A$1:$B$12,2,FALSE)</f>
        <v>aries</v>
      </c>
      <c r="J7" t="s">
        <v>432</v>
      </c>
      <c r="K7" t="str">
        <f t="shared" si="6"/>
        <v xml:space="preserve">  aries_en=FE</v>
      </c>
      <c r="L7" t="s">
        <v>618</v>
      </c>
    </row>
    <row r="8" spans="1:12" x14ac:dyDescent="0.2">
      <c r="A8">
        <f t="shared" ca="1" si="0"/>
        <v>2</v>
      </c>
      <c r="B8">
        <f t="shared" ca="1" si="1"/>
        <v>7</v>
      </c>
      <c r="C8">
        <f t="shared" ca="1" si="2"/>
        <v>9</v>
      </c>
      <c r="D8">
        <f t="shared" ca="1" si="3"/>
        <v>6177</v>
      </c>
      <c r="E8">
        <f t="shared" ca="1" si="4"/>
        <v>448034</v>
      </c>
      <c r="F8" t="str">
        <f t="shared" ca="1" si="5"/>
        <v>2,7 y 9; 6177; 448034</v>
      </c>
      <c r="G8" t="str">
        <f ca="1">VLOOKUP(H8,SIGNOS1!$A$1:$C$12,3,FALSE)</f>
        <v>en1;es1;en19;es19;en24;es24</v>
      </c>
      <c r="H8">
        <v>1</v>
      </c>
      <c r="I8" t="str">
        <f>VLOOKUP(H8,SIGNOS1!$A$1:$B$12,2,FALSE)</f>
        <v>tauro</v>
      </c>
      <c r="J8" t="s">
        <v>433</v>
      </c>
      <c r="K8" t="str">
        <f t="shared" si="6"/>
        <v>horoscopo[1]</v>
      </c>
    </row>
    <row r="9" spans="1:12" x14ac:dyDescent="0.2">
      <c r="A9">
        <f t="shared" ca="1" si="0"/>
        <v>4</v>
      </c>
      <c r="B9">
        <f t="shared" ca="1" si="1"/>
        <v>6</v>
      </c>
      <c r="C9">
        <f t="shared" ca="1" si="2"/>
        <v>8</v>
      </c>
      <c r="D9">
        <f t="shared" ca="1" si="3"/>
        <v>6548</v>
      </c>
      <c r="E9">
        <f t="shared" ca="1" si="4"/>
        <v>458490</v>
      </c>
      <c r="F9" t="str">
        <f t="shared" ca="1" si="5"/>
        <v>4,6 y 8; 6548; 458490</v>
      </c>
      <c r="G9" t="str">
        <f ca="1">VLOOKUP(H9,SIGNOS1!$A$1:$C$12,3,FALSE)</f>
        <v>en1;es1;en19;es19;en24;es24</v>
      </c>
      <c r="H9">
        <v>1</v>
      </c>
      <c r="I9" t="str">
        <f>VLOOKUP(H9,SIGNOS1!$A$1:$B$12,2,FALSE)</f>
        <v>tauro</v>
      </c>
      <c r="J9" t="s">
        <v>613</v>
      </c>
      <c r="K9" t="str">
        <f t="shared" ca="1" si="6"/>
        <v xml:space="preserve">  num=4,6 y 8; 6548; 458490</v>
      </c>
    </row>
    <row r="10" spans="1:12" x14ac:dyDescent="0.2">
      <c r="A10">
        <f t="shared" ca="1" si="0"/>
        <v>1</v>
      </c>
      <c r="B10">
        <f t="shared" ca="1" si="1"/>
        <v>6</v>
      </c>
      <c r="C10">
        <f t="shared" ca="1" si="2"/>
        <v>9</v>
      </c>
      <c r="D10">
        <f t="shared" ca="1" si="3"/>
        <v>9151</v>
      </c>
      <c r="E10">
        <f t="shared" ca="1" si="4"/>
        <v>256917</v>
      </c>
      <c r="F10" t="str">
        <f t="shared" ca="1" si="5"/>
        <v>1,6 y 9; 9151; 256917</v>
      </c>
      <c r="G10" t="str">
        <f ca="1">VLOOKUP(H10,SIGNOS1!$A$1:$C$12,3,FALSE)</f>
        <v>en1;es1;en19;es19;en24;es24</v>
      </c>
      <c r="H10">
        <v>1</v>
      </c>
      <c r="I10" t="str">
        <f>VLOOKUP(H10,SIGNOS1!$A$1:$B$12,2,FALSE)</f>
        <v>tauro</v>
      </c>
      <c r="J10" t="s">
        <v>614</v>
      </c>
      <c r="K10" t="str">
        <f t="shared" ca="1" si="6"/>
        <v xml:space="preserve">  pnl=en1;es1;en19;es19;en24;es24</v>
      </c>
    </row>
    <row r="11" spans="1:12" x14ac:dyDescent="0.2">
      <c r="A11">
        <f t="shared" ca="1" si="0"/>
        <v>1</v>
      </c>
      <c r="B11">
        <f t="shared" ca="1" si="1"/>
        <v>6</v>
      </c>
      <c r="C11">
        <f t="shared" ca="1" si="2"/>
        <v>8</v>
      </c>
      <c r="D11">
        <f t="shared" ca="1" si="3"/>
        <v>2620</v>
      </c>
      <c r="E11">
        <f t="shared" ca="1" si="4"/>
        <v>978803</v>
      </c>
      <c r="F11" t="str">
        <f t="shared" ca="1" si="5"/>
        <v>1,6 y 8; 2620; 978803</v>
      </c>
      <c r="G11" t="str">
        <f ca="1">VLOOKUP(H11,SIGNOS1!$A$1:$C$12,3,FALSE)</f>
        <v>en1;es1;en19;es19;en24;es24</v>
      </c>
      <c r="H11">
        <v>1</v>
      </c>
      <c r="I11" t="str">
        <f>VLOOKUP(H11,SIGNOS1!$A$1:$B$12,2,FALSE)</f>
        <v>tauro</v>
      </c>
      <c r="J11" t="s">
        <v>126</v>
      </c>
      <c r="K11" t="str">
        <f t="shared" si="6"/>
        <v xml:space="preserve">  tauro_es=</v>
      </c>
    </row>
    <row r="12" spans="1:12" x14ac:dyDescent="0.2">
      <c r="A12">
        <f t="shared" ca="1" si="0"/>
        <v>3</v>
      </c>
      <c r="B12">
        <f t="shared" ca="1" si="1"/>
        <v>6</v>
      </c>
      <c r="C12">
        <f t="shared" ca="1" si="2"/>
        <v>8</v>
      </c>
      <c r="D12">
        <f t="shared" ca="1" si="3"/>
        <v>8367</v>
      </c>
      <c r="E12">
        <f t="shared" ca="1" si="4"/>
        <v>984213</v>
      </c>
      <c r="F12" t="str">
        <f t="shared" ca="1" si="5"/>
        <v>3,6 y 8; 8367; 984213</v>
      </c>
      <c r="G12" t="str">
        <f ca="1">VLOOKUP(H12,SIGNOS1!$A$1:$C$12,3,FALSE)</f>
        <v>en1;es1;en19;es19;en24;es24</v>
      </c>
      <c r="H12">
        <v>1</v>
      </c>
      <c r="I12" t="str">
        <f>VLOOKUP(H12,SIGNOS1!$A$1:$B$12,2,FALSE)</f>
        <v>tauro</v>
      </c>
      <c r="J12" t="s">
        <v>432</v>
      </c>
      <c r="K12" t="str">
        <f t="shared" si="6"/>
        <v xml:space="preserve">  tauro_en=</v>
      </c>
    </row>
    <row r="13" spans="1:12" x14ac:dyDescent="0.2">
      <c r="A13">
        <f t="shared" ca="1" si="0"/>
        <v>4</v>
      </c>
      <c r="B13">
        <f t="shared" ca="1" si="1"/>
        <v>6</v>
      </c>
      <c r="C13">
        <f t="shared" ca="1" si="2"/>
        <v>8</v>
      </c>
      <c r="D13">
        <f t="shared" ca="1" si="3"/>
        <v>7347</v>
      </c>
      <c r="E13">
        <f t="shared" ca="1" si="4"/>
        <v>420297</v>
      </c>
      <c r="F13" t="str">
        <f t="shared" ca="1" si="5"/>
        <v>4,6 y 8; 7347; 420297</v>
      </c>
      <c r="G13" t="str">
        <f ca="1">VLOOKUP(H13,SIGNOS1!$A$1:$C$12,3,FALSE)</f>
        <v>en7;es7;en15;es15;en30;es30</v>
      </c>
      <c r="H13">
        <v>2</v>
      </c>
      <c r="I13" t="str">
        <f>VLOOKUP(H13,SIGNOS1!$A$1:$B$12,2,FALSE)</f>
        <v>geminis</v>
      </c>
      <c r="J13" t="s">
        <v>433</v>
      </c>
      <c r="K13" t="str">
        <f t="shared" si="6"/>
        <v>horoscopo[2]</v>
      </c>
    </row>
    <row r="14" spans="1:12" x14ac:dyDescent="0.2">
      <c r="A14">
        <f t="shared" ca="1" si="0"/>
        <v>2</v>
      </c>
      <c r="B14">
        <f t="shared" ca="1" si="1"/>
        <v>6</v>
      </c>
      <c r="C14">
        <f t="shared" ca="1" si="2"/>
        <v>9</v>
      </c>
      <c r="D14">
        <f t="shared" ca="1" si="3"/>
        <v>5261</v>
      </c>
      <c r="E14">
        <f t="shared" ca="1" si="4"/>
        <v>458296</v>
      </c>
      <c r="F14" t="str">
        <f t="shared" ca="1" si="5"/>
        <v>2,6 y 9; 5261; 458296</v>
      </c>
      <c r="G14" t="str">
        <f ca="1">VLOOKUP(H14,SIGNOS1!$A$1:$C$12,3,FALSE)</f>
        <v>en7;es7;en15;es15;en30;es30</v>
      </c>
      <c r="H14">
        <v>2</v>
      </c>
      <c r="I14" t="str">
        <f>VLOOKUP(H14,SIGNOS1!$A$1:$B$12,2,FALSE)</f>
        <v>geminis</v>
      </c>
      <c r="J14" t="s">
        <v>613</v>
      </c>
      <c r="K14" t="str">
        <f t="shared" ca="1" si="6"/>
        <v xml:space="preserve">  num=2,6 y 9; 5261; 458296</v>
      </c>
    </row>
    <row r="15" spans="1:12" x14ac:dyDescent="0.2">
      <c r="A15">
        <f t="shared" ca="1" si="0"/>
        <v>3</v>
      </c>
      <c r="B15">
        <f t="shared" ca="1" si="1"/>
        <v>7</v>
      </c>
      <c r="C15">
        <f t="shared" ca="1" si="2"/>
        <v>8</v>
      </c>
      <c r="D15">
        <f t="shared" ca="1" si="3"/>
        <v>2092</v>
      </c>
      <c r="E15">
        <f t="shared" ca="1" si="4"/>
        <v>301164</v>
      </c>
      <c r="F15" t="str">
        <f t="shared" ca="1" si="5"/>
        <v>3,7 y 8; 2092; 301164</v>
      </c>
      <c r="G15" t="str">
        <f ca="1">VLOOKUP(H15,SIGNOS1!$A$1:$C$12,3,FALSE)</f>
        <v>en7;es7;en15;es15;en30;es30</v>
      </c>
      <c r="H15">
        <v>2</v>
      </c>
      <c r="I15" t="str">
        <f>VLOOKUP(H15,SIGNOS1!$A$1:$B$12,2,FALSE)</f>
        <v>geminis</v>
      </c>
      <c r="J15" t="s">
        <v>614</v>
      </c>
      <c r="K15" t="str">
        <f t="shared" ca="1" si="6"/>
        <v xml:space="preserve">  pnl=en7;es7;en15;es15;en30;es30</v>
      </c>
    </row>
    <row r="16" spans="1:12" x14ac:dyDescent="0.2">
      <c r="A16">
        <f t="shared" ca="1" si="0"/>
        <v>1</v>
      </c>
      <c r="B16">
        <f t="shared" ca="1" si="1"/>
        <v>7</v>
      </c>
      <c r="C16">
        <f t="shared" ca="1" si="2"/>
        <v>8</v>
      </c>
      <c r="D16">
        <f t="shared" ca="1" si="3"/>
        <v>3966</v>
      </c>
      <c r="E16">
        <f t="shared" ca="1" si="4"/>
        <v>505755</v>
      </c>
      <c r="F16" t="str">
        <f t="shared" ca="1" si="5"/>
        <v>1,7 y 8; 3966; 505755</v>
      </c>
      <c r="G16" t="str">
        <f ca="1">VLOOKUP(H16,SIGNOS1!$A$1:$C$12,3,FALSE)</f>
        <v>en7;es7;en15;es15;en30;es30</v>
      </c>
      <c r="H16">
        <v>2</v>
      </c>
      <c r="I16" t="str">
        <f>VLOOKUP(H16,SIGNOS1!$A$1:$B$12,2,FALSE)</f>
        <v>geminis</v>
      </c>
      <c r="J16" t="s">
        <v>126</v>
      </c>
      <c r="K16" t="str">
        <f t="shared" si="6"/>
        <v xml:space="preserve">  geminis_es=</v>
      </c>
    </row>
    <row r="17" spans="1:11" x14ac:dyDescent="0.2">
      <c r="A17">
        <f t="shared" ca="1" si="0"/>
        <v>2</v>
      </c>
      <c r="B17">
        <f t="shared" ca="1" si="1"/>
        <v>6</v>
      </c>
      <c r="C17">
        <f t="shared" ca="1" si="2"/>
        <v>8</v>
      </c>
      <c r="D17">
        <f t="shared" ca="1" si="3"/>
        <v>6751</v>
      </c>
      <c r="E17">
        <f t="shared" ca="1" si="4"/>
        <v>303442</v>
      </c>
      <c r="F17" t="str">
        <f t="shared" ca="1" si="5"/>
        <v>2,6 y 8; 6751; 303442</v>
      </c>
      <c r="G17" t="str">
        <f ca="1">VLOOKUP(H17,SIGNOS1!$A$1:$C$12,3,FALSE)</f>
        <v>en7;es7;en15;es15;en30;es30</v>
      </c>
      <c r="H17">
        <v>2</v>
      </c>
      <c r="I17" t="str">
        <f>VLOOKUP(H17,SIGNOS1!$A$1:$B$12,2,FALSE)</f>
        <v>geminis</v>
      </c>
      <c r="J17" t="s">
        <v>432</v>
      </c>
      <c r="K17" t="str">
        <f t="shared" si="6"/>
        <v xml:space="preserve">  geminis_en=</v>
      </c>
    </row>
    <row r="18" spans="1:11" x14ac:dyDescent="0.2">
      <c r="A18">
        <f t="shared" ca="1" si="0"/>
        <v>2</v>
      </c>
      <c r="B18">
        <f t="shared" ca="1" si="1"/>
        <v>6</v>
      </c>
      <c r="C18">
        <f t="shared" ca="1" si="2"/>
        <v>8</v>
      </c>
      <c r="D18">
        <f t="shared" ca="1" si="3"/>
        <v>4645</v>
      </c>
      <c r="E18">
        <f t="shared" ca="1" si="4"/>
        <v>530766</v>
      </c>
      <c r="F18" t="str">
        <f t="shared" ca="1" si="5"/>
        <v>2,6 y 8; 4645; 530766</v>
      </c>
      <c r="G18" t="str">
        <f ca="1">VLOOKUP(H18,SIGNOS1!$A$1:$C$12,3,FALSE)</f>
        <v>en3;es3;en15;es15;en26;es26</v>
      </c>
      <c r="H18">
        <v>3</v>
      </c>
      <c r="I18" t="str">
        <f>VLOOKUP(H18,SIGNOS1!$A$1:$B$12,2,FALSE)</f>
        <v>cancer</v>
      </c>
      <c r="J18" t="s">
        <v>433</v>
      </c>
      <c r="K18" t="str">
        <f t="shared" si="6"/>
        <v>horoscopo[3]</v>
      </c>
    </row>
    <row r="19" spans="1:11" x14ac:dyDescent="0.2">
      <c r="A19">
        <f t="shared" ca="1" si="0"/>
        <v>4</v>
      </c>
      <c r="B19">
        <f t="shared" ca="1" si="1"/>
        <v>7</v>
      </c>
      <c r="C19">
        <f t="shared" ca="1" si="2"/>
        <v>9</v>
      </c>
      <c r="D19">
        <f t="shared" ca="1" si="3"/>
        <v>8841</v>
      </c>
      <c r="E19">
        <f t="shared" ca="1" si="4"/>
        <v>909824</v>
      </c>
      <c r="F19" t="str">
        <f t="shared" ca="1" si="5"/>
        <v>4,7 y 9; 8841; 909824</v>
      </c>
      <c r="G19" t="str">
        <f ca="1">VLOOKUP(H19,SIGNOS1!$A$1:$C$12,3,FALSE)</f>
        <v>en3;es3;en15;es15;en26;es26</v>
      </c>
      <c r="H19">
        <v>3</v>
      </c>
      <c r="I19" t="str">
        <f>VLOOKUP(H19,SIGNOS1!$A$1:$B$12,2,FALSE)</f>
        <v>cancer</v>
      </c>
      <c r="J19" t="s">
        <v>613</v>
      </c>
      <c r="K19" t="str">
        <f t="shared" ca="1" si="6"/>
        <v xml:space="preserve">  num=4,7 y 9; 8841; 909824</v>
      </c>
    </row>
    <row r="20" spans="1:11" x14ac:dyDescent="0.2">
      <c r="A20">
        <f t="shared" ca="1" si="0"/>
        <v>1</v>
      </c>
      <c r="B20">
        <f t="shared" ca="1" si="1"/>
        <v>6</v>
      </c>
      <c r="C20">
        <f t="shared" ca="1" si="2"/>
        <v>9</v>
      </c>
      <c r="D20">
        <f t="shared" ca="1" si="3"/>
        <v>9482</v>
      </c>
      <c r="E20">
        <f t="shared" ca="1" si="4"/>
        <v>868177</v>
      </c>
      <c r="F20" t="str">
        <f t="shared" ca="1" si="5"/>
        <v>1,6 y 9; 9482; 868177</v>
      </c>
      <c r="G20" t="str">
        <f ca="1">VLOOKUP(H20,SIGNOS1!$A$1:$C$12,3,FALSE)</f>
        <v>en3;es3;en15;es15;en26;es26</v>
      </c>
      <c r="H20">
        <v>3</v>
      </c>
      <c r="I20" t="str">
        <f>VLOOKUP(H20,SIGNOS1!$A$1:$B$12,2,FALSE)</f>
        <v>cancer</v>
      </c>
      <c r="J20" t="s">
        <v>614</v>
      </c>
      <c r="K20" t="str">
        <f t="shared" ca="1" si="6"/>
        <v xml:space="preserve">  pnl=en3;es3;en15;es15;en26;es26</v>
      </c>
    </row>
    <row r="21" spans="1:11" x14ac:dyDescent="0.2">
      <c r="A21">
        <f t="shared" ca="1" si="0"/>
        <v>3</v>
      </c>
      <c r="B21">
        <f t="shared" ca="1" si="1"/>
        <v>6</v>
      </c>
      <c r="C21">
        <f t="shared" ca="1" si="2"/>
        <v>8</v>
      </c>
      <c r="D21">
        <f t="shared" ca="1" si="3"/>
        <v>7519</v>
      </c>
      <c r="E21">
        <f t="shared" ca="1" si="4"/>
        <v>100919</v>
      </c>
      <c r="F21" t="str">
        <f t="shared" ca="1" si="5"/>
        <v>3,6 y 8; 7519; 100919</v>
      </c>
      <c r="G21" t="str">
        <f ca="1">VLOOKUP(H21,SIGNOS1!$A$1:$C$12,3,FALSE)</f>
        <v>en3;es3;en15;es15;en26;es26</v>
      </c>
      <c r="H21">
        <v>3</v>
      </c>
      <c r="I21" t="str">
        <f>VLOOKUP(H21,SIGNOS1!$A$1:$B$12,2,FALSE)</f>
        <v>cancer</v>
      </c>
      <c r="J21" t="s">
        <v>126</v>
      </c>
      <c r="K21" t="str">
        <f t="shared" si="6"/>
        <v xml:space="preserve">  cancer_es=</v>
      </c>
    </row>
    <row r="22" spans="1:11" x14ac:dyDescent="0.2">
      <c r="A22">
        <f t="shared" ca="1" si="0"/>
        <v>3</v>
      </c>
      <c r="B22">
        <f t="shared" ca="1" si="1"/>
        <v>5</v>
      </c>
      <c r="C22">
        <f t="shared" ca="1" si="2"/>
        <v>8</v>
      </c>
      <c r="D22">
        <f t="shared" ca="1" si="3"/>
        <v>4508</v>
      </c>
      <c r="E22">
        <f t="shared" ca="1" si="4"/>
        <v>899481</v>
      </c>
      <c r="F22" t="str">
        <f t="shared" ca="1" si="5"/>
        <v>3,5 y 8; 4508; 899481</v>
      </c>
      <c r="G22" t="str">
        <f ca="1">VLOOKUP(H22,SIGNOS1!$A$1:$C$12,3,FALSE)</f>
        <v>en3;es3;en15;es15;en26;es26</v>
      </c>
      <c r="H22">
        <v>3</v>
      </c>
      <c r="I22" t="str">
        <f>VLOOKUP(H22,SIGNOS1!$A$1:$B$12,2,FALSE)</f>
        <v>cancer</v>
      </c>
      <c r="J22" t="s">
        <v>432</v>
      </c>
      <c r="K22" t="str">
        <f t="shared" si="6"/>
        <v xml:space="preserve">  cancer_en=</v>
      </c>
    </row>
    <row r="23" spans="1:11" x14ac:dyDescent="0.2">
      <c r="A23">
        <f t="shared" ca="1" si="0"/>
        <v>4</v>
      </c>
      <c r="B23">
        <f t="shared" ca="1" si="1"/>
        <v>6</v>
      </c>
      <c r="C23">
        <f t="shared" ca="1" si="2"/>
        <v>8</v>
      </c>
      <c r="D23">
        <f t="shared" ca="1" si="3"/>
        <v>4287</v>
      </c>
      <c r="E23">
        <f t="shared" ca="1" si="4"/>
        <v>598026</v>
      </c>
      <c r="F23" t="str">
        <f t="shared" ca="1" si="5"/>
        <v>4,6 y 8; 4287; 598026</v>
      </c>
      <c r="G23" t="str">
        <f ca="1">VLOOKUP(H23,SIGNOS1!$A$1:$C$12,3,FALSE)</f>
        <v>en5;es5;en15;es15;en30;es30</v>
      </c>
      <c r="H23">
        <v>4</v>
      </c>
      <c r="I23" t="str">
        <f>VLOOKUP(H23,SIGNOS1!$A$1:$B$12,2,FALSE)</f>
        <v>leo</v>
      </c>
      <c r="J23" t="s">
        <v>433</v>
      </c>
      <c r="K23" t="str">
        <f t="shared" si="6"/>
        <v>horoscopo[4]</v>
      </c>
    </row>
    <row r="24" spans="1:11" x14ac:dyDescent="0.2">
      <c r="A24">
        <f t="shared" ca="1" si="0"/>
        <v>1</v>
      </c>
      <c r="B24">
        <f t="shared" ca="1" si="1"/>
        <v>6</v>
      </c>
      <c r="C24">
        <f t="shared" ca="1" si="2"/>
        <v>8</v>
      </c>
      <c r="D24">
        <f t="shared" ca="1" si="3"/>
        <v>7178</v>
      </c>
      <c r="E24">
        <f t="shared" ca="1" si="4"/>
        <v>771235</v>
      </c>
      <c r="F24" t="str">
        <f t="shared" ca="1" si="5"/>
        <v>1,6 y 8; 7178; 771235</v>
      </c>
      <c r="G24" t="str">
        <f ca="1">VLOOKUP(H24,SIGNOS1!$A$1:$C$12,3,FALSE)</f>
        <v>en5;es5;en15;es15;en30;es30</v>
      </c>
      <c r="H24">
        <v>4</v>
      </c>
      <c r="I24" t="str">
        <f>VLOOKUP(H24,SIGNOS1!$A$1:$B$12,2,FALSE)</f>
        <v>leo</v>
      </c>
      <c r="J24" t="s">
        <v>613</v>
      </c>
      <c r="K24" t="str">
        <f t="shared" ca="1" si="6"/>
        <v xml:space="preserve">  num=1,6 y 8; 7178; 771235</v>
      </c>
    </row>
    <row r="25" spans="1:11" x14ac:dyDescent="0.2">
      <c r="A25">
        <f t="shared" ca="1" si="0"/>
        <v>4</v>
      </c>
      <c r="B25">
        <f t="shared" ca="1" si="1"/>
        <v>7</v>
      </c>
      <c r="C25">
        <f t="shared" ca="1" si="2"/>
        <v>9</v>
      </c>
      <c r="D25">
        <f t="shared" ca="1" si="3"/>
        <v>6654</v>
      </c>
      <c r="E25">
        <f t="shared" ca="1" si="4"/>
        <v>153588</v>
      </c>
      <c r="F25" t="str">
        <f t="shared" ca="1" si="5"/>
        <v>4,7 y 9; 6654; 153588</v>
      </c>
      <c r="G25" t="str">
        <f ca="1">VLOOKUP(H25,SIGNOS1!$A$1:$C$12,3,FALSE)</f>
        <v>en5;es5;en15;es15;en30;es30</v>
      </c>
      <c r="H25">
        <v>4</v>
      </c>
      <c r="I25" t="str">
        <f>VLOOKUP(H25,SIGNOS1!$A$1:$B$12,2,FALSE)</f>
        <v>leo</v>
      </c>
      <c r="J25" t="s">
        <v>614</v>
      </c>
      <c r="K25" t="str">
        <f t="shared" ca="1" si="6"/>
        <v xml:space="preserve">  pnl=en5;es5;en15;es15;en30;es30</v>
      </c>
    </row>
    <row r="26" spans="1:11" x14ac:dyDescent="0.2">
      <c r="A26">
        <f t="shared" ca="1" si="0"/>
        <v>4</v>
      </c>
      <c r="B26">
        <f t="shared" ca="1" si="1"/>
        <v>6</v>
      </c>
      <c r="C26">
        <f t="shared" ca="1" si="2"/>
        <v>8</v>
      </c>
      <c r="D26">
        <f t="shared" ca="1" si="3"/>
        <v>5872</v>
      </c>
      <c r="E26">
        <f t="shared" ca="1" si="4"/>
        <v>682762</v>
      </c>
      <c r="F26" t="str">
        <f t="shared" ca="1" si="5"/>
        <v>4,6 y 8; 5872; 682762</v>
      </c>
      <c r="G26" t="str">
        <f ca="1">VLOOKUP(H26,SIGNOS1!$A$1:$C$12,3,FALSE)</f>
        <v>en5;es5;en15;es15;en30;es30</v>
      </c>
      <c r="H26">
        <v>4</v>
      </c>
      <c r="I26" t="str">
        <f>VLOOKUP(H26,SIGNOS1!$A$1:$B$12,2,FALSE)</f>
        <v>leo</v>
      </c>
      <c r="J26" t="s">
        <v>126</v>
      </c>
      <c r="K26" t="str">
        <f t="shared" si="6"/>
        <v xml:space="preserve">  leo_es=</v>
      </c>
    </row>
    <row r="27" spans="1:11" x14ac:dyDescent="0.2">
      <c r="A27">
        <f t="shared" ca="1" si="0"/>
        <v>3</v>
      </c>
      <c r="B27">
        <f t="shared" ca="1" si="1"/>
        <v>7</v>
      </c>
      <c r="C27">
        <f t="shared" ca="1" si="2"/>
        <v>9</v>
      </c>
      <c r="D27">
        <f t="shared" ca="1" si="3"/>
        <v>4222</v>
      </c>
      <c r="E27">
        <f t="shared" ca="1" si="4"/>
        <v>285642</v>
      </c>
      <c r="F27" t="str">
        <f t="shared" ca="1" si="5"/>
        <v>3,7 y 9; 4222; 285642</v>
      </c>
      <c r="G27" t="str">
        <f ca="1">VLOOKUP(H27,SIGNOS1!$A$1:$C$12,3,FALSE)</f>
        <v>en5;es5;en15;es15;en30;es30</v>
      </c>
      <c r="H27">
        <v>4</v>
      </c>
      <c r="I27" t="str">
        <f>VLOOKUP(H27,SIGNOS1!$A$1:$B$12,2,FALSE)</f>
        <v>leo</v>
      </c>
      <c r="J27" t="s">
        <v>432</v>
      </c>
      <c r="K27" t="str">
        <f t="shared" si="6"/>
        <v xml:space="preserve">  leo_en=</v>
      </c>
    </row>
    <row r="28" spans="1:11" x14ac:dyDescent="0.2">
      <c r="A28">
        <f t="shared" ca="1" si="0"/>
        <v>2</v>
      </c>
      <c r="B28">
        <f t="shared" ca="1" si="1"/>
        <v>5</v>
      </c>
      <c r="C28">
        <f t="shared" ca="1" si="2"/>
        <v>8</v>
      </c>
      <c r="D28">
        <f t="shared" ca="1" si="3"/>
        <v>7603</v>
      </c>
      <c r="E28">
        <f t="shared" ca="1" si="4"/>
        <v>119985</v>
      </c>
      <c r="F28" t="str">
        <f t="shared" ca="1" si="5"/>
        <v>2,5 y 8; 7603; 119985</v>
      </c>
      <c r="G28" t="str">
        <f ca="1">VLOOKUP(H28,SIGNOS1!$A$1:$C$12,3,FALSE)</f>
        <v>en6;es6;en17;es17;en23;es23</v>
      </c>
      <c r="H28">
        <v>5</v>
      </c>
      <c r="I28" t="str">
        <f>VLOOKUP(H28,SIGNOS1!$A$1:$B$12,2,FALSE)</f>
        <v>virgo</v>
      </c>
      <c r="J28" t="s">
        <v>433</v>
      </c>
      <c r="K28" t="str">
        <f t="shared" si="6"/>
        <v>horoscopo[5]</v>
      </c>
    </row>
    <row r="29" spans="1:11" x14ac:dyDescent="0.2">
      <c r="A29">
        <f t="shared" ca="1" si="0"/>
        <v>3</v>
      </c>
      <c r="B29">
        <f t="shared" ca="1" si="1"/>
        <v>7</v>
      </c>
      <c r="C29">
        <f t="shared" ca="1" si="2"/>
        <v>9</v>
      </c>
      <c r="D29">
        <f t="shared" ca="1" si="3"/>
        <v>3105</v>
      </c>
      <c r="E29">
        <f t="shared" ca="1" si="4"/>
        <v>358551</v>
      </c>
      <c r="F29" t="str">
        <f t="shared" ca="1" si="5"/>
        <v>3,7 y 9; 3105; 358551</v>
      </c>
      <c r="G29" t="str">
        <f ca="1">VLOOKUP(H29,SIGNOS1!$A$1:$C$12,3,FALSE)</f>
        <v>en6;es6;en17;es17;en23;es23</v>
      </c>
      <c r="H29">
        <v>5</v>
      </c>
      <c r="I29" t="str">
        <f>VLOOKUP(H29,SIGNOS1!$A$1:$B$12,2,FALSE)</f>
        <v>virgo</v>
      </c>
      <c r="J29" t="s">
        <v>613</v>
      </c>
      <c r="K29" t="str">
        <f t="shared" ca="1" si="6"/>
        <v xml:space="preserve">  num=3,7 y 9; 3105; 358551</v>
      </c>
    </row>
    <row r="30" spans="1:11" x14ac:dyDescent="0.2">
      <c r="A30">
        <f t="shared" ca="1" si="0"/>
        <v>3</v>
      </c>
      <c r="B30">
        <f t="shared" ca="1" si="1"/>
        <v>5</v>
      </c>
      <c r="C30">
        <f t="shared" ca="1" si="2"/>
        <v>8</v>
      </c>
      <c r="D30">
        <f t="shared" ca="1" si="3"/>
        <v>5305</v>
      </c>
      <c r="E30">
        <f t="shared" ca="1" si="4"/>
        <v>955056</v>
      </c>
      <c r="F30" t="str">
        <f t="shared" ca="1" si="5"/>
        <v>3,5 y 8; 5305; 955056</v>
      </c>
      <c r="G30" t="str">
        <f ca="1">VLOOKUP(H30,SIGNOS1!$A$1:$C$12,3,FALSE)</f>
        <v>en6;es6;en17;es17;en23;es23</v>
      </c>
      <c r="H30">
        <v>5</v>
      </c>
      <c r="I30" t="str">
        <f>VLOOKUP(H30,SIGNOS1!$A$1:$B$12,2,FALSE)</f>
        <v>virgo</v>
      </c>
      <c r="J30" t="s">
        <v>614</v>
      </c>
      <c r="K30" t="str">
        <f t="shared" ca="1" si="6"/>
        <v xml:space="preserve">  pnl=en6;es6;en17;es17;en23;es23</v>
      </c>
    </row>
    <row r="31" spans="1:11" x14ac:dyDescent="0.2">
      <c r="A31">
        <f t="shared" ca="1" si="0"/>
        <v>2</v>
      </c>
      <c r="B31">
        <f t="shared" ca="1" si="1"/>
        <v>7</v>
      </c>
      <c r="C31">
        <f t="shared" ca="1" si="2"/>
        <v>9</v>
      </c>
      <c r="D31">
        <f t="shared" ca="1" si="3"/>
        <v>5586</v>
      </c>
      <c r="E31">
        <f t="shared" ca="1" si="4"/>
        <v>712576</v>
      </c>
      <c r="F31" t="str">
        <f t="shared" ca="1" si="5"/>
        <v>2,7 y 9; 5586; 712576</v>
      </c>
      <c r="G31" t="str">
        <f ca="1">VLOOKUP(H31,SIGNOS1!$A$1:$C$12,3,FALSE)</f>
        <v>en6;es6;en17;es17;en23;es23</v>
      </c>
      <c r="H31">
        <v>5</v>
      </c>
      <c r="I31" t="str">
        <f>VLOOKUP(H31,SIGNOS1!$A$1:$B$12,2,FALSE)</f>
        <v>virgo</v>
      </c>
      <c r="J31" t="s">
        <v>126</v>
      </c>
      <c r="K31" t="str">
        <f t="shared" si="6"/>
        <v xml:space="preserve">  virgo_es=</v>
      </c>
    </row>
    <row r="32" spans="1:11" x14ac:dyDescent="0.2">
      <c r="A32">
        <f t="shared" ca="1" si="0"/>
        <v>3</v>
      </c>
      <c r="B32">
        <f t="shared" ca="1" si="1"/>
        <v>5</v>
      </c>
      <c r="C32">
        <f t="shared" ca="1" si="2"/>
        <v>9</v>
      </c>
      <c r="D32">
        <f t="shared" ca="1" si="3"/>
        <v>3420</v>
      </c>
      <c r="E32">
        <f t="shared" ca="1" si="4"/>
        <v>273513</v>
      </c>
      <c r="F32" t="str">
        <f t="shared" ca="1" si="5"/>
        <v>3,5 y 9; 3420; 273513</v>
      </c>
      <c r="G32" t="str">
        <f ca="1">VLOOKUP(H32,SIGNOS1!$A$1:$C$12,3,FALSE)</f>
        <v>en6;es6;en17;es17;en23;es23</v>
      </c>
      <c r="H32">
        <v>5</v>
      </c>
      <c r="I32" t="str">
        <f>VLOOKUP(H32,SIGNOS1!$A$1:$B$12,2,FALSE)</f>
        <v>virgo</v>
      </c>
      <c r="J32" t="s">
        <v>432</v>
      </c>
      <c r="K32" t="str">
        <f t="shared" si="6"/>
        <v xml:space="preserve">  virgo_en=</v>
      </c>
    </row>
    <row r="33" spans="1:11" x14ac:dyDescent="0.2">
      <c r="A33">
        <f t="shared" ca="1" si="0"/>
        <v>1</v>
      </c>
      <c r="B33">
        <f t="shared" ca="1" si="1"/>
        <v>6</v>
      </c>
      <c r="C33">
        <f t="shared" ca="1" si="2"/>
        <v>8</v>
      </c>
      <c r="D33">
        <f t="shared" ca="1" si="3"/>
        <v>7939</v>
      </c>
      <c r="E33">
        <f t="shared" ca="1" si="4"/>
        <v>862617</v>
      </c>
      <c r="F33" t="str">
        <f t="shared" ca="1" si="5"/>
        <v>1,6 y 8; 7939; 862617</v>
      </c>
      <c r="G33" t="str">
        <f ca="1">VLOOKUP(H33,SIGNOS1!$A$1:$C$12,3,FALSE)</f>
        <v>en6;es6;en12;es12;en26;es26</v>
      </c>
      <c r="H33">
        <v>6</v>
      </c>
      <c r="I33" t="str">
        <f>VLOOKUP(H33,SIGNOS1!$A$1:$B$12,2,FALSE)</f>
        <v>libra</v>
      </c>
      <c r="J33" t="s">
        <v>433</v>
      </c>
      <c r="K33" t="str">
        <f t="shared" si="6"/>
        <v>horoscopo[6]</v>
      </c>
    </row>
    <row r="34" spans="1:11" x14ac:dyDescent="0.2">
      <c r="A34">
        <f t="shared" ca="1" si="0"/>
        <v>3</v>
      </c>
      <c r="B34">
        <f t="shared" ca="1" si="1"/>
        <v>6</v>
      </c>
      <c r="C34">
        <f t="shared" ca="1" si="2"/>
        <v>8</v>
      </c>
      <c r="D34">
        <f t="shared" ca="1" si="3"/>
        <v>4445</v>
      </c>
      <c r="E34">
        <f t="shared" ca="1" si="4"/>
        <v>878900</v>
      </c>
      <c r="F34" t="str">
        <f t="shared" ca="1" si="5"/>
        <v>3,6 y 8; 4445; 878900</v>
      </c>
      <c r="G34" t="str">
        <f ca="1">VLOOKUP(H34,SIGNOS1!$A$1:$C$12,3,FALSE)</f>
        <v>en6;es6;en12;es12;en26;es26</v>
      </c>
      <c r="H34">
        <v>6</v>
      </c>
      <c r="I34" t="str">
        <f>VLOOKUP(H34,SIGNOS1!$A$1:$B$12,2,FALSE)</f>
        <v>libra</v>
      </c>
      <c r="J34" t="s">
        <v>613</v>
      </c>
      <c r="K34" t="str">
        <f t="shared" ca="1" si="6"/>
        <v xml:space="preserve">  num=3,6 y 8; 4445; 878900</v>
      </c>
    </row>
    <row r="35" spans="1:11" x14ac:dyDescent="0.2">
      <c r="A35">
        <f t="shared" ca="1" si="0"/>
        <v>3</v>
      </c>
      <c r="B35">
        <f t="shared" ca="1" si="1"/>
        <v>5</v>
      </c>
      <c r="C35">
        <f t="shared" ca="1" si="2"/>
        <v>9</v>
      </c>
      <c r="D35">
        <f t="shared" ca="1" si="3"/>
        <v>6246</v>
      </c>
      <c r="E35">
        <f t="shared" ca="1" si="4"/>
        <v>952032</v>
      </c>
      <c r="F35" t="str">
        <f t="shared" ca="1" si="5"/>
        <v>3,5 y 9; 6246; 952032</v>
      </c>
      <c r="G35" t="str">
        <f ca="1">VLOOKUP(H35,SIGNOS1!$A$1:$C$12,3,FALSE)</f>
        <v>en6;es6;en12;es12;en26;es26</v>
      </c>
      <c r="H35">
        <v>6</v>
      </c>
      <c r="I35" t="str">
        <f>VLOOKUP(H35,SIGNOS1!$A$1:$B$12,2,FALSE)</f>
        <v>libra</v>
      </c>
      <c r="J35" t="s">
        <v>614</v>
      </c>
      <c r="K35" t="str">
        <f t="shared" ca="1" si="6"/>
        <v xml:space="preserve">  pnl=en6;es6;en12;es12;en26;es26</v>
      </c>
    </row>
    <row r="36" spans="1:11" x14ac:dyDescent="0.2">
      <c r="A36">
        <f t="shared" ca="1" si="0"/>
        <v>1</v>
      </c>
      <c r="B36">
        <f t="shared" ca="1" si="1"/>
        <v>5</v>
      </c>
      <c r="C36">
        <f t="shared" ca="1" si="2"/>
        <v>8</v>
      </c>
      <c r="D36">
        <f t="shared" ca="1" si="3"/>
        <v>4800</v>
      </c>
      <c r="E36">
        <f t="shared" ca="1" si="4"/>
        <v>184664</v>
      </c>
      <c r="F36" t="str">
        <f t="shared" ca="1" si="5"/>
        <v>1,5 y 8; 4800; 184664</v>
      </c>
      <c r="G36" t="str">
        <f ca="1">VLOOKUP(H36,SIGNOS1!$A$1:$C$12,3,FALSE)</f>
        <v>en6;es6;en12;es12;en26;es26</v>
      </c>
      <c r="H36">
        <v>6</v>
      </c>
      <c r="I36" t="str">
        <f>VLOOKUP(H36,SIGNOS1!$A$1:$B$12,2,FALSE)</f>
        <v>libra</v>
      </c>
      <c r="J36" t="s">
        <v>126</v>
      </c>
      <c r="K36" t="str">
        <f t="shared" si="6"/>
        <v xml:space="preserve">  libra_es=</v>
      </c>
    </row>
    <row r="37" spans="1:11" x14ac:dyDescent="0.2">
      <c r="A37">
        <f t="shared" ca="1" si="0"/>
        <v>3</v>
      </c>
      <c r="B37">
        <f t="shared" ca="1" si="1"/>
        <v>6</v>
      </c>
      <c r="C37">
        <f t="shared" ca="1" si="2"/>
        <v>9</v>
      </c>
      <c r="D37">
        <f t="shared" ca="1" si="3"/>
        <v>1864</v>
      </c>
      <c r="E37">
        <f t="shared" ca="1" si="4"/>
        <v>713836</v>
      </c>
      <c r="F37" t="str">
        <f t="shared" ca="1" si="5"/>
        <v>3,6 y 9; 1864; 713836</v>
      </c>
      <c r="G37" t="str">
        <f ca="1">VLOOKUP(H37,SIGNOS1!$A$1:$C$12,3,FALSE)</f>
        <v>en6;es6;en12;es12;en26;es26</v>
      </c>
      <c r="H37">
        <v>6</v>
      </c>
      <c r="I37" t="str">
        <f>VLOOKUP(H37,SIGNOS1!$A$1:$B$12,2,FALSE)</f>
        <v>libra</v>
      </c>
      <c r="J37" t="s">
        <v>432</v>
      </c>
      <c r="K37" t="str">
        <f t="shared" si="6"/>
        <v xml:space="preserve">  libra_en=</v>
      </c>
    </row>
    <row r="38" spans="1:11" x14ac:dyDescent="0.2">
      <c r="A38">
        <f t="shared" ca="1" si="0"/>
        <v>4</v>
      </c>
      <c r="B38">
        <f t="shared" ca="1" si="1"/>
        <v>5</v>
      </c>
      <c r="C38">
        <f t="shared" ca="1" si="2"/>
        <v>9</v>
      </c>
      <c r="D38">
        <f t="shared" ca="1" si="3"/>
        <v>8818</v>
      </c>
      <c r="E38">
        <f t="shared" ca="1" si="4"/>
        <v>413227</v>
      </c>
      <c r="F38" t="str">
        <f t="shared" ca="1" si="5"/>
        <v>4,5 y 9; 8818; 413227</v>
      </c>
      <c r="G38" t="str">
        <f ca="1">VLOOKUP(H38,SIGNOS1!$A$1:$C$12,3,FALSE)</f>
        <v>en9;es9;en11;es11;en26;es26</v>
      </c>
      <c r="H38">
        <v>7</v>
      </c>
      <c r="I38" t="str">
        <f>VLOOKUP(H38,SIGNOS1!$A$1:$B$12,2,FALSE)</f>
        <v>escorpio</v>
      </c>
      <c r="J38" t="s">
        <v>433</v>
      </c>
      <c r="K38" t="str">
        <f t="shared" si="6"/>
        <v>horoscopo[7]</v>
      </c>
    </row>
    <row r="39" spans="1:11" x14ac:dyDescent="0.2">
      <c r="A39">
        <f t="shared" ca="1" si="0"/>
        <v>3</v>
      </c>
      <c r="B39">
        <f t="shared" ca="1" si="1"/>
        <v>7</v>
      </c>
      <c r="C39">
        <f t="shared" ca="1" si="2"/>
        <v>8</v>
      </c>
      <c r="D39">
        <f t="shared" ca="1" si="3"/>
        <v>3464</v>
      </c>
      <c r="E39">
        <f t="shared" ca="1" si="4"/>
        <v>493295</v>
      </c>
      <c r="F39" t="str">
        <f t="shared" ca="1" si="5"/>
        <v>3,7 y 8; 3464; 493295</v>
      </c>
      <c r="G39" t="str">
        <f ca="1">VLOOKUP(H39,SIGNOS1!$A$1:$C$12,3,FALSE)</f>
        <v>en9;es9;en11;es11;en26;es26</v>
      </c>
      <c r="H39">
        <v>7</v>
      </c>
      <c r="I39" t="str">
        <f>VLOOKUP(H39,SIGNOS1!$A$1:$B$12,2,FALSE)</f>
        <v>escorpio</v>
      </c>
      <c r="J39" t="s">
        <v>613</v>
      </c>
      <c r="K39" t="str">
        <f t="shared" ca="1" si="6"/>
        <v xml:space="preserve">  num=3,7 y 8; 3464; 493295</v>
      </c>
    </row>
    <row r="40" spans="1:11" x14ac:dyDescent="0.2">
      <c r="A40">
        <f t="shared" ca="1" si="0"/>
        <v>4</v>
      </c>
      <c r="B40">
        <f t="shared" ca="1" si="1"/>
        <v>5</v>
      </c>
      <c r="C40">
        <f t="shared" ca="1" si="2"/>
        <v>9</v>
      </c>
      <c r="D40">
        <f t="shared" ca="1" si="3"/>
        <v>3094</v>
      </c>
      <c r="E40">
        <f t="shared" ca="1" si="4"/>
        <v>424501</v>
      </c>
      <c r="F40" t="str">
        <f t="shared" ca="1" si="5"/>
        <v>4,5 y 9; 3094; 424501</v>
      </c>
      <c r="G40" t="str">
        <f ca="1">VLOOKUP(H40,SIGNOS1!$A$1:$C$12,3,FALSE)</f>
        <v>en9;es9;en11;es11;en26;es26</v>
      </c>
      <c r="H40">
        <v>7</v>
      </c>
      <c r="I40" t="str">
        <f>VLOOKUP(H40,SIGNOS1!$A$1:$B$12,2,FALSE)</f>
        <v>escorpio</v>
      </c>
      <c r="J40" t="s">
        <v>614</v>
      </c>
      <c r="K40" t="str">
        <f t="shared" ca="1" si="6"/>
        <v xml:space="preserve">  pnl=en9;es9;en11;es11;en26;es26</v>
      </c>
    </row>
    <row r="41" spans="1:11" x14ac:dyDescent="0.2">
      <c r="A41">
        <f t="shared" ca="1" si="0"/>
        <v>1</v>
      </c>
      <c r="B41">
        <f t="shared" ca="1" si="1"/>
        <v>5</v>
      </c>
      <c r="C41">
        <f t="shared" ca="1" si="2"/>
        <v>9</v>
      </c>
      <c r="D41">
        <f t="shared" ca="1" si="3"/>
        <v>4922</v>
      </c>
      <c r="E41">
        <f t="shared" ca="1" si="4"/>
        <v>277975</v>
      </c>
      <c r="F41" t="str">
        <f t="shared" ca="1" si="5"/>
        <v>1,5 y 9; 4922; 277975</v>
      </c>
      <c r="G41" t="str">
        <f ca="1">VLOOKUP(H41,SIGNOS1!$A$1:$C$12,3,FALSE)</f>
        <v>en9;es9;en11;es11;en26;es26</v>
      </c>
      <c r="H41">
        <v>7</v>
      </c>
      <c r="I41" t="str">
        <f>VLOOKUP(H41,SIGNOS1!$A$1:$B$12,2,FALSE)</f>
        <v>escorpio</v>
      </c>
      <c r="J41" t="s">
        <v>126</v>
      </c>
      <c r="K41" t="str">
        <f t="shared" si="6"/>
        <v xml:space="preserve">  escorpio_es=</v>
      </c>
    </row>
    <row r="42" spans="1:11" x14ac:dyDescent="0.2">
      <c r="A42">
        <f t="shared" ca="1" si="0"/>
        <v>3</v>
      </c>
      <c r="B42">
        <f t="shared" ca="1" si="1"/>
        <v>5</v>
      </c>
      <c r="C42">
        <f t="shared" ca="1" si="2"/>
        <v>8</v>
      </c>
      <c r="D42">
        <f t="shared" ca="1" si="3"/>
        <v>9842</v>
      </c>
      <c r="E42">
        <f t="shared" ca="1" si="4"/>
        <v>597372</v>
      </c>
      <c r="F42" t="str">
        <f t="shared" ca="1" si="5"/>
        <v>3,5 y 8; 9842; 597372</v>
      </c>
      <c r="G42" t="str">
        <f ca="1">VLOOKUP(H42,SIGNOS1!$A$1:$C$12,3,FALSE)</f>
        <v>en9;es9;en11;es11;en26;es26</v>
      </c>
      <c r="H42">
        <v>7</v>
      </c>
      <c r="I42" t="str">
        <f>VLOOKUP(H42,SIGNOS1!$A$1:$B$12,2,FALSE)</f>
        <v>escorpio</v>
      </c>
      <c r="J42" t="s">
        <v>432</v>
      </c>
      <c r="K42" t="str">
        <f t="shared" si="6"/>
        <v xml:space="preserve">  escorpio_en=</v>
      </c>
    </row>
    <row r="43" spans="1:11" x14ac:dyDescent="0.2">
      <c r="A43">
        <f t="shared" ca="1" si="0"/>
        <v>1</v>
      </c>
      <c r="B43">
        <f t="shared" ca="1" si="1"/>
        <v>7</v>
      </c>
      <c r="C43">
        <f t="shared" ca="1" si="2"/>
        <v>8</v>
      </c>
      <c r="D43">
        <f t="shared" ca="1" si="3"/>
        <v>2915</v>
      </c>
      <c r="E43">
        <f t="shared" ca="1" si="4"/>
        <v>502741</v>
      </c>
      <c r="F43" t="str">
        <f t="shared" ca="1" si="5"/>
        <v>1,7 y 8; 2915; 502741</v>
      </c>
      <c r="G43" t="str">
        <f ca="1">VLOOKUP(H43,SIGNOS1!$A$1:$C$12,3,FALSE)</f>
        <v>en6;es6;en20;es20;en29;es29</v>
      </c>
      <c r="H43">
        <v>8</v>
      </c>
      <c r="I43" t="str">
        <f>VLOOKUP(H43,SIGNOS1!$A$1:$B$12,2,FALSE)</f>
        <v>sagitario</v>
      </c>
      <c r="J43" t="s">
        <v>433</v>
      </c>
      <c r="K43" t="str">
        <f t="shared" si="6"/>
        <v>horoscopo[8]</v>
      </c>
    </row>
    <row r="44" spans="1:11" x14ac:dyDescent="0.2">
      <c r="A44">
        <f t="shared" ca="1" si="0"/>
        <v>3</v>
      </c>
      <c r="B44">
        <f t="shared" ca="1" si="1"/>
        <v>6</v>
      </c>
      <c r="C44">
        <f t="shared" ca="1" si="2"/>
        <v>9</v>
      </c>
      <c r="D44">
        <f t="shared" ca="1" si="3"/>
        <v>9992</v>
      </c>
      <c r="E44">
        <f t="shared" ca="1" si="4"/>
        <v>264067</v>
      </c>
      <c r="F44" t="str">
        <f t="shared" ca="1" si="5"/>
        <v>3,6 y 9; 9992; 264067</v>
      </c>
      <c r="G44" t="str">
        <f ca="1">VLOOKUP(H44,SIGNOS1!$A$1:$C$12,3,FALSE)</f>
        <v>en6;es6;en20;es20;en29;es29</v>
      </c>
      <c r="H44">
        <v>8</v>
      </c>
      <c r="I44" t="str">
        <f>VLOOKUP(H44,SIGNOS1!$A$1:$B$12,2,FALSE)</f>
        <v>sagitario</v>
      </c>
      <c r="J44" t="s">
        <v>613</v>
      </c>
      <c r="K44" t="str">
        <f t="shared" ca="1" si="6"/>
        <v xml:space="preserve">  num=3,6 y 9; 9992; 264067</v>
      </c>
    </row>
    <row r="45" spans="1:11" x14ac:dyDescent="0.2">
      <c r="A45">
        <f t="shared" ca="1" si="0"/>
        <v>4</v>
      </c>
      <c r="B45">
        <f t="shared" ca="1" si="1"/>
        <v>7</v>
      </c>
      <c r="C45">
        <f t="shared" ca="1" si="2"/>
        <v>8</v>
      </c>
      <c r="D45">
        <f t="shared" ca="1" si="3"/>
        <v>3982</v>
      </c>
      <c r="E45">
        <f t="shared" ca="1" si="4"/>
        <v>410535</v>
      </c>
      <c r="F45" t="str">
        <f t="shared" ca="1" si="5"/>
        <v>4,7 y 8; 3982; 410535</v>
      </c>
      <c r="G45" t="str">
        <f ca="1">VLOOKUP(H45,SIGNOS1!$A$1:$C$12,3,FALSE)</f>
        <v>en6;es6;en20;es20;en29;es29</v>
      </c>
      <c r="H45">
        <v>8</v>
      </c>
      <c r="I45" t="str">
        <f>VLOOKUP(H45,SIGNOS1!$A$1:$B$12,2,FALSE)</f>
        <v>sagitario</v>
      </c>
      <c r="J45" t="s">
        <v>614</v>
      </c>
      <c r="K45" t="str">
        <f t="shared" ca="1" si="6"/>
        <v xml:space="preserve">  pnl=en6;es6;en20;es20;en29;es29</v>
      </c>
    </row>
    <row r="46" spans="1:11" x14ac:dyDescent="0.2">
      <c r="A46">
        <f t="shared" ca="1" si="0"/>
        <v>2</v>
      </c>
      <c r="B46">
        <f t="shared" ca="1" si="1"/>
        <v>7</v>
      </c>
      <c r="C46">
        <f t="shared" ca="1" si="2"/>
        <v>9</v>
      </c>
      <c r="D46">
        <f t="shared" ca="1" si="3"/>
        <v>9916</v>
      </c>
      <c r="E46">
        <f t="shared" ca="1" si="4"/>
        <v>506983</v>
      </c>
      <c r="F46" t="str">
        <f t="shared" ca="1" si="5"/>
        <v>2,7 y 9; 9916; 506983</v>
      </c>
      <c r="G46" t="str">
        <f ca="1">VLOOKUP(H46,SIGNOS1!$A$1:$C$12,3,FALSE)</f>
        <v>en6;es6;en20;es20;en29;es29</v>
      </c>
      <c r="H46">
        <v>8</v>
      </c>
      <c r="I46" t="str">
        <f>VLOOKUP(H46,SIGNOS1!$A$1:$B$12,2,FALSE)</f>
        <v>sagitario</v>
      </c>
      <c r="J46" t="s">
        <v>126</v>
      </c>
      <c r="K46" t="str">
        <f t="shared" si="6"/>
        <v xml:space="preserve">  sagitario_es=</v>
      </c>
    </row>
    <row r="47" spans="1:11" x14ac:dyDescent="0.2">
      <c r="A47">
        <f t="shared" ca="1" si="0"/>
        <v>1</v>
      </c>
      <c r="B47">
        <f t="shared" ca="1" si="1"/>
        <v>6</v>
      </c>
      <c r="C47">
        <f t="shared" ca="1" si="2"/>
        <v>8</v>
      </c>
      <c r="D47">
        <f t="shared" ca="1" si="3"/>
        <v>4095</v>
      </c>
      <c r="E47">
        <f t="shared" ca="1" si="4"/>
        <v>282856</v>
      </c>
      <c r="F47" t="str">
        <f t="shared" ca="1" si="5"/>
        <v>1,6 y 8; 4095; 282856</v>
      </c>
      <c r="G47" t="str">
        <f ca="1">VLOOKUP(H47,SIGNOS1!$A$1:$C$12,3,FALSE)</f>
        <v>en6;es6;en20;es20;en29;es29</v>
      </c>
      <c r="H47">
        <v>8</v>
      </c>
      <c r="I47" t="str">
        <f>VLOOKUP(H47,SIGNOS1!$A$1:$B$12,2,FALSE)</f>
        <v>sagitario</v>
      </c>
      <c r="J47" t="s">
        <v>432</v>
      </c>
      <c r="K47" t="str">
        <f t="shared" si="6"/>
        <v xml:space="preserve">  sagitario_en=</v>
      </c>
    </row>
    <row r="48" spans="1:11" x14ac:dyDescent="0.2">
      <c r="A48">
        <f t="shared" ca="1" si="0"/>
        <v>4</v>
      </c>
      <c r="B48">
        <f t="shared" ca="1" si="1"/>
        <v>5</v>
      </c>
      <c r="C48">
        <f t="shared" ca="1" si="2"/>
        <v>8</v>
      </c>
      <c r="D48">
        <f t="shared" ca="1" si="3"/>
        <v>4755</v>
      </c>
      <c r="E48">
        <f t="shared" ca="1" si="4"/>
        <v>769900</v>
      </c>
      <c r="F48" t="str">
        <f t="shared" ca="1" si="5"/>
        <v>4,5 y 8; 4755; 769900</v>
      </c>
      <c r="G48" t="str">
        <f ca="1">VLOOKUP(H48,SIGNOS1!$A$1:$C$12,3,FALSE)</f>
        <v>en8;es8;en17;es17;en24;es24</v>
      </c>
      <c r="H48">
        <v>9</v>
      </c>
      <c r="I48" t="str">
        <f>VLOOKUP(H48,SIGNOS1!$A$1:$B$12,2,FALSE)</f>
        <v>capricornio</v>
      </c>
      <c r="J48" t="s">
        <v>433</v>
      </c>
      <c r="K48" t="str">
        <f t="shared" si="6"/>
        <v>horoscopo[9]</v>
      </c>
    </row>
    <row r="49" spans="1:11" x14ac:dyDescent="0.2">
      <c r="A49">
        <f t="shared" ca="1" si="0"/>
        <v>1</v>
      </c>
      <c r="B49">
        <f t="shared" ca="1" si="1"/>
        <v>6</v>
      </c>
      <c r="C49">
        <f t="shared" ca="1" si="2"/>
        <v>8</v>
      </c>
      <c r="D49">
        <f t="shared" ca="1" si="3"/>
        <v>3229</v>
      </c>
      <c r="E49">
        <f t="shared" ca="1" si="4"/>
        <v>998862</v>
      </c>
      <c r="F49" t="str">
        <f t="shared" ca="1" si="5"/>
        <v>1,6 y 8; 3229; 998862</v>
      </c>
      <c r="G49" t="str">
        <f ca="1">VLOOKUP(H49,SIGNOS1!$A$1:$C$12,3,FALSE)</f>
        <v>en8;es8;en17;es17;en24;es24</v>
      </c>
      <c r="H49">
        <v>9</v>
      </c>
      <c r="I49" t="str">
        <f>VLOOKUP(H49,SIGNOS1!$A$1:$B$12,2,FALSE)</f>
        <v>capricornio</v>
      </c>
      <c r="J49" t="s">
        <v>613</v>
      </c>
      <c r="K49" t="str">
        <f t="shared" ca="1" si="6"/>
        <v xml:space="preserve">  num=1,6 y 8; 3229; 998862</v>
      </c>
    </row>
    <row r="50" spans="1:11" x14ac:dyDescent="0.2">
      <c r="A50">
        <f t="shared" ca="1" si="0"/>
        <v>1</v>
      </c>
      <c r="B50">
        <f t="shared" ca="1" si="1"/>
        <v>7</v>
      </c>
      <c r="C50">
        <f t="shared" ca="1" si="2"/>
        <v>8</v>
      </c>
      <c r="D50">
        <f t="shared" ca="1" si="3"/>
        <v>3197</v>
      </c>
      <c r="E50">
        <f t="shared" ca="1" si="4"/>
        <v>412545</v>
      </c>
      <c r="F50" t="str">
        <f t="shared" ca="1" si="5"/>
        <v>1,7 y 8; 3197; 412545</v>
      </c>
      <c r="G50" t="str">
        <f ca="1">VLOOKUP(H50,SIGNOS1!$A$1:$C$12,3,FALSE)</f>
        <v>en8;es8;en17;es17;en24;es24</v>
      </c>
      <c r="H50">
        <v>9</v>
      </c>
      <c r="I50" t="str">
        <f>VLOOKUP(H50,SIGNOS1!$A$1:$B$12,2,FALSE)</f>
        <v>capricornio</v>
      </c>
      <c r="J50" t="s">
        <v>614</v>
      </c>
      <c r="K50" t="str">
        <f t="shared" ca="1" si="6"/>
        <v xml:space="preserve">  pnl=en8;es8;en17;es17;en24;es24</v>
      </c>
    </row>
    <row r="51" spans="1:11" x14ac:dyDescent="0.2">
      <c r="A51">
        <f t="shared" ca="1" si="0"/>
        <v>4</v>
      </c>
      <c r="B51">
        <f t="shared" ca="1" si="1"/>
        <v>5</v>
      </c>
      <c r="C51">
        <f t="shared" ca="1" si="2"/>
        <v>8</v>
      </c>
      <c r="D51">
        <f t="shared" ca="1" si="3"/>
        <v>5241</v>
      </c>
      <c r="E51">
        <f t="shared" ca="1" si="4"/>
        <v>318578</v>
      </c>
      <c r="F51" t="str">
        <f t="shared" ca="1" si="5"/>
        <v>4,5 y 8; 5241; 318578</v>
      </c>
      <c r="G51" t="str">
        <f ca="1">VLOOKUP(H51,SIGNOS1!$A$1:$C$12,3,FALSE)</f>
        <v>en8;es8;en17;es17;en24;es24</v>
      </c>
      <c r="H51">
        <v>9</v>
      </c>
      <c r="I51" t="str">
        <f>VLOOKUP(H51,SIGNOS1!$A$1:$B$12,2,FALSE)</f>
        <v>capricornio</v>
      </c>
      <c r="J51" t="s">
        <v>126</v>
      </c>
      <c r="K51" t="str">
        <f t="shared" si="6"/>
        <v xml:space="preserve">  capricornio_es=</v>
      </c>
    </row>
    <row r="52" spans="1:11" x14ac:dyDescent="0.2">
      <c r="A52">
        <f t="shared" ca="1" si="0"/>
        <v>3</v>
      </c>
      <c r="B52">
        <f t="shared" ca="1" si="1"/>
        <v>6</v>
      </c>
      <c r="C52">
        <f t="shared" ca="1" si="2"/>
        <v>9</v>
      </c>
      <c r="D52">
        <f t="shared" ca="1" si="3"/>
        <v>1451</v>
      </c>
      <c r="E52">
        <f t="shared" ca="1" si="4"/>
        <v>411137</v>
      </c>
      <c r="F52" t="str">
        <f t="shared" ca="1" si="5"/>
        <v>3,6 y 9; 1451; 411137</v>
      </c>
      <c r="G52" t="str">
        <f ca="1">VLOOKUP(H52,SIGNOS1!$A$1:$C$12,3,FALSE)</f>
        <v>en8;es8;en17;es17;en24;es24</v>
      </c>
      <c r="H52">
        <v>9</v>
      </c>
      <c r="I52" t="str">
        <f>VLOOKUP(H52,SIGNOS1!$A$1:$B$12,2,FALSE)</f>
        <v>capricornio</v>
      </c>
      <c r="J52" t="s">
        <v>432</v>
      </c>
      <c r="K52" t="str">
        <f t="shared" si="6"/>
        <v xml:space="preserve">  capricornio_en=</v>
      </c>
    </row>
    <row r="53" spans="1:11" x14ac:dyDescent="0.2">
      <c r="A53">
        <f t="shared" ca="1" si="0"/>
        <v>3</v>
      </c>
      <c r="B53">
        <f t="shared" ca="1" si="1"/>
        <v>6</v>
      </c>
      <c r="C53">
        <f t="shared" ca="1" si="2"/>
        <v>9</v>
      </c>
      <c r="D53">
        <f t="shared" ca="1" si="3"/>
        <v>8002</v>
      </c>
      <c r="E53">
        <f t="shared" ca="1" si="4"/>
        <v>949312</v>
      </c>
      <c r="F53" t="str">
        <f t="shared" ca="1" si="5"/>
        <v>3,6 y 9; 8002; 949312</v>
      </c>
      <c r="G53" t="str">
        <f ca="1">VLOOKUP(H53,SIGNOS1!$A$1:$C$12,3,FALSE)</f>
        <v>en1;es1;en11;es11;en29;es29</v>
      </c>
      <c r="H53">
        <v>10</v>
      </c>
      <c r="I53" t="str">
        <f>VLOOKUP(H53,SIGNOS1!$A$1:$B$12,2,FALSE)</f>
        <v>acuario</v>
      </c>
      <c r="J53" t="s">
        <v>433</v>
      </c>
      <c r="K53" t="str">
        <f t="shared" si="6"/>
        <v>horoscopo[10]</v>
      </c>
    </row>
    <row r="54" spans="1:11" x14ac:dyDescent="0.2">
      <c r="A54">
        <f t="shared" ca="1" si="0"/>
        <v>2</v>
      </c>
      <c r="B54">
        <f t="shared" ca="1" si="1"/>
        <v>7</v>
      </c>
      <c r="C54">
        <f t="shared" ca="1" si="2"/>
        <v>8</v>
      </c>
      <c r="D54">
        <f t="shared" ca="1" si="3"/>
        <v>6500</v>
      </c>
      <c r="E54">
        <f t="shared" ca="1" si="4"/>
        <v>667297</v>
      </c>
      <c r="F54" t="str">
        <f t="shared" ca="1" si="5"/>
        <v>2,7 y 8; 6500; 667297</v>
      </c>
      <c r="G54" t="str">
        <f ca="1">VLOOKUP(H54,SIGNOS1!$A$1:$C$12,3,FALSE)</f>
        <v>en1;es1;en11;es11;en29;es29</v>
      </c>
      <c r="H54">
        <v>10</v>
      </c>
      <c r="I54" t="str">
        <f>VLOOKUP(H54,SIGNOS1!$A$1:$B$12,2,FALSE)</f>
        <v>acuario</v>
      </c>
      <c r="J54" t="s">
        <v>613</v>
      </c>
      <c r="K54" t="str">
        <f t="shared" ca="1" si="6"/>
        <v xml:space="preserve">  num=2,7 y 8; 6500; 667297</v>
      </c>
    </row>
    <row r="55" spans="1:11" x14ac:dyDescent="0.2">
      <c r="A55">
        <f t="shared" ca="1" si="0"/>
        <v>1</v>
      </c>
      <c r="B55">
        <f t="shared" ca="1" si="1"/>
        <v>5</v>
      </c>
      <c r="C55">
        <f t="shared" ca="1" si="2"/>
        <v>9</v>
      </c>
      <c r="D55">
        <f t="shared" ca="1" si="3"/>
        <v>6899</v>
      </c>
      <c r="E55">
        <f t="shared" ca="1" si="4"/>
        <v>364534</v>
      </c>
      <c r="F55" t="str">
        <f t="shared" ca="1" si="5"/>
        <v>1,5 y 9; 6899; 364534</v>
      </c>
      <c r="G55" t="str">
        <f ca="1">VLOOKUP(H55,SIGNOS1!$A$1:$C$12,3,FALSE)</f>
        <v>en1;es1;en11;es11;en29;es29</v>
      </c>
      <c r="H55">
        <v>10</v>
      </c>
      <c r="I55" t="str">
        <f>VLOOKUP(H55,SIGNOS1!$A$1:$B$12,2,FALSE)</f>
        <v>acuario</v>
      </c>
      <c r="J55" t="s">
        <v>614</v>
      </c>
      <c r="K55" t="str">
        <f t="shared" ca="1" si="6"/>
        <v xml:space="preserve">  pnl=en1;es1;en11;es11;en29;es29</v>
      </c>
    </row>
    <row r="56" spans="1:11" x14ac:dyDescent="0.2">
      <c r="A56">
        <f t="shared" ca="1" si="0"/>
        <v>1</v>
      </c>
      <c r="B56">
        <f t="shared" ca="1" si="1"/>
        <v>5</v>
      </c>
      <c r="C56">
        <f t="shared" ca="1" si="2"/>
        <v>9</v>
      </c>
      <c r="D56">
        <f t="shared" ca="1" si="3"/>
        <v>7448</v>
      </c>
      <c r="E56">
        <f t="shared" ca="1" si="4"/>
        <v>882402</v>
      </c>
      <c r="F56" t="str">
        <f t="shared" ca="1" si="5"/>
        <v>1,5 y 9; 7448; 882402</v>
      </c>
      <c r="G56" t="str">
        <f ca="1">VLOOKUP(H56,SIGNOS1!$A$1:$C$12,3,FALSE)</f>
        <v>en1;es1;en11;es11;en29;es29</v>
      </c>
      <c r="H56">
        <v>10</v>
      </c>
      <c r="I56" t="str">
        <f>VLOOKUP(H56,SIGNOS1!$A$1:$B$12,2,FALSE)</f>
        <v>acuario</v>
      </c>
      <c r="J56" t="s">
        <v>126</v>
      </c>
      <c r="K56" t="str">
        <f t="shared" si="6"/>
        <v xml:space="preserve">  acuario_es=</v>
      </c>
    </row>
    <row r="57" spans="1:11" x14ac:dyDescent="0.2">
      <c r="A57">
        <f t="shared" ca="1" si="0"/>
        <v>2</v>
      </c>
      <c r="B57">
        <f t="shared" ca="1" si="1"/>
        <v>6</v>
      </c>
      <c r="C57">
        <f t="shared" ca="1" si="2"/>
        <v>8</v>
      </c>
      <c r="D57">
        <f t="shared" ca="1" si="3"/>
        <v>9581</v>
      </c>
      <c r="E57">
        <f t="shared" ca="1" si="4"/>
        <v>884762</v>
      </c>
      <c r="F57" t="str">
        <f t="shared" ca="1" si="5"/>
        <v>2,6 y 8; 9581; 884762</v>
      </c>
      <c r="G57" t="str">
        <f ca="1">VLOOKUP(H57,SIGNOS1!$A$1:$C$12,3,FALSE)</f>
        <v>en1;es1;en11;es11;en29;es29</v>
      </c>
      <c r="H57">
        <v>10</v>
      </c>
      <c r="I57" t="str">
        <f>VLOOKUP(H57,SIGNOS1!$A$1:$B$12,2,FALSE)</f>
        <v>acuario</v>
      </c>
      <c r="J57" t="s">
        <v>432</v>
      </c>
      <c r="K57" t="str">
        <f t="shared" si="6"/>
        <v xml:space="preserve">  acuario_en=</v>
      </c>
    </row>
    <row r="58" spans="1:11" x14ac:dyDescent="0.2">
      <c r="A58">
        <f t="shared" ca="1" si="0"/>
        <v>2</v>
      </c>
      <c r="B58">
        <f t="shared" ca="1" si="1"/>
        <v>5</v>
      </c>
      <c r="C58">
        <f t="shared" ca="1" si="2"/>
        <v>8</v>
      </c>
      <c r="D58">
        <f t="shared" ca="1" si="3"/>
        <v>9510</v>
      </c>
      <c r="E58">
        <f t="shared" ca="1" si="4"/>
        <v>785222</v>
      </c>
      <c r="F58" t="str">
        <f t="shared" ca="1" si="5"/>
        <v>2,5 y 8; 9510; 785222</v>
      </c>
      <c r="G58" t="str">
        <f ca="1">VLOOKUP(H58,SIGNOS1!$A$1:$C$12,3,FALSE)</f>
        <v>en3;es3;en16;es16;en21;es21</v>
      </c>
      <c r="H58">
        <v>11</v>
      </c>
      <c r="I58" t="str">
        <f>VLOOKUP(H58,SIGNOS1!$A$1:$B$12,2,FALSE)</f>
        <v>piscis</v>
      </c>
      <c r="J58" t="s">
        <v>433</v>
      </c>
      <c r="K58" t="str">
        <f t="shared" si="6"/>
        <v>horoscopo[11]</v>
      </c>
    </row>
    <row r="59" spans="1:11" x14ac:dyDescent="0.2">
      <c r="A59">
        <f t="shared" ca="1" si="0"/>
        <v>2</v>
      </c>
      <c r="B59">
        <f t="shared" ca="1" si="1"/>
        <v>7</v>
      </c>
      <c r="C59">
        <f t="shared" ca="1" si="2"/>
        <v>9</v>
      </c>
      <c r="D59">
        <f t="shared" ca="1" si="3"/>
        <v>5597</v>
      </c>
      <c r="E59">
        <f t="shared" ca="1" si="4"/>
        <v>538602</v>
      </c>
      <c r="F59" t="str">
        <f t="shared" ca="1" si="5"/>
        <v>2,7 y 9; 5597; 538602</v>
      </c>
      <c r="G59" t="str">
        <f ca="1">VLOOKUP(H59,SIGNOS1!$A$1:$C$12,3,FALSE)</f>
        <v>en3;es3;en16;es16;en21;es21</v>
      </c>
      <c r="H59">
        <v>11</v>
      </c>
      <c r="I59" t="str">
        <f>VLOOKUP(H59,SIGNOS1!$A$1:$B$12,2,FALSE)</f>
        <v>piscis</v>
      </c>
      <c r="J59" t="s">
        <v>613</v>
      </c>
      <c r="K59" t="str">
        <f t="shared" ca="1" si="6"/>
        <v xml:space="preserve">  num=2,7 y 9; 5597; 538602</v>
      </c>
    </row>
    <row r="60" spans="1:11" x14ac:dyDescent="0.2">
      <c r="A60">
        <f t="shared" ca="1" si="0"/>
        <v>1</v>
      </c>
      <c r="B60">
        <f t="shared" ca="1" si="1"/>
        <v>6</v>
      </c>
      <c r="C60">
        <f t="shared" ca="1" si="2"/>
        <v>8</v>
      </c>
      <c r="D60">
        <f t="shared" ca="1" si="3"/>
        <v>3654</v>
      </c>
      <c r="E60">
        <f t="shared" ca="1" si="4"/>
        <v>703240</v>
      </c>
      <c r="F60" t="str">
        <f t="shared" ca="1" si="5"/>
        <v>1,6 y 8; 3654; 703240</v>
      </c>
      <c r="G60" t="str">
        <f ca="1">VLOOKUP(H60,SIGNOS1!$A$1:$C$12,3,FALSE)</f>
        <v>en3;es3;en16;es16;en21;es21</v>
      </c>
      <c r="H60">
        <v>11</v>
      </c>
      <c r="I60" t="str">
        <f>VLOOKUP(H60,SIGNOS1!$A$1:$B$12,2,FALSE)</f>
        <v>piscis</v>
      </c>
      <c r="J60" t="s">
        <v>614</v>
      </c>
      <c r="K60" t="str">
        <f t="shared" ca="1" si="6"/>
        <v xml:space="preserve">  pnl=en3;es3;en16;es16;en21;es21</v>
      </c>
    </row>
    <row r="61" spans="1:11" x14ac:dyDescent="0.2">
      <c r="A61">
        <f t="shared" ca="1" si="0"/>
        <v>3</v>
      </c>
      <c r="B61">
        <f t="shared" ca="1" si="1"/>
        <v>7</v>
      </c>
      <c r="C61">
        <f t="shared" ca="1" si="2"/>
        <v>8</v>
      </c>
      <c r="D61">
        <f t="shared" ca="1" si="3"/>
        <v>3798</v>
      </c>
      <c r="E61">
        <f t="shared" ca="1" si="4"/>
        <v>560178</v>
      </c>
      <c r="F61" t="str">
        <f t="shared" ca="1" si="5"/>
        <v>3,7 y 8; 3798; 560178</v>
      </c>
      <c r="G61" t="str">
        <f ca="1">VLOOKUP(H61,SIGNOS1!$A$1:$C$12,3,FALSE)</f>
        <v>en3;es3;en16;es16;en21;es21</v>
      </c>
      <c r="H61">
        <v>11</v>
      </c>
      <c r="I61" t="str">
        <f>VLOOKUP(H61,SIGNOS1!$A$1:$B$12,2,FALSE)</f>
        <v>piscis</v>
      </c>
      <c r="J61" t="s">
        <v>126</v>
      </c>
      <c r="K61" t="str">
        <f t="shared" si="6"/>
        <v xml:space="preserve">  piscis_es=</v>
      </c>
    </row>
    <row r="62" spans="1:11" x14ac:dyDescent="0.2">
      <c r="A62">
        <f t="shared" ca="1" si="0"/>
        <v>1</v>
      </c>
      <c r="B62">
        <f t="shared" ca="1" si="1"/>
        <v>5</v>
      </c>
      <c r="C62">
        <f t="shared" ca="1" si="2"/>
        <v>9</v>
      </c>
      <c r="D62">
        <f t="shared" ca="1" si="3"/>
        <v>3808</v>
      </c>
      <c r="E62">
        <f t="shared" ca="1" si="4"/>
        <v>675382</v>
      </c>
      <c r="F62" t="str">
        <f t="shared" ca="1" si="5"/>
        <v>1,5 y 9; 3808; 675382</v>
      </c>
      <c r="G62" t="str">
        <f ca="1">VLOOKUP(H62,SIGNOS1!$A$1:$C$12,3,FALSE)</f>
        <v>en3;es3;en16;es16;en21;es21</v>
      </c>
      <c r="H62">
        <v>11</v>
      </c>
      <c r="I62" t="str">
        <f>VLOOKUP(H62,SIGNOS1!$A$1:$B$12,2,FALSE)</f>
        <v>piscis</v>
      </c>
      <c r="J62" t="s">
        <v>432</v>
      </c>
      <c r="K62" t="str">
        <f t="shared" si="6"/>
        <v xml:space="preserve">  piscis_en=</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2"/>
  <sheetViews>
    <sheetView topLeftCell="D1" zoomScale="130" zoomScaleNormal="130" workbookViewId="0">
      <selection activeCell="K3" sqref="K3"/>
    </sheetView>
  </sheetViews>
  <sheetFormatPr baseColWidth="10" defaultRowHeight="16" x14ac:dyDescent="0.2"/>
  <cols>
    <col min="6" max="6" width="18.83203125" bestFit="1" customWidth="1"/>
    <col min="11" max="11" width="13.1640625" customWidth="1"/>
  </cols>
  <sheetData>
    <row r="1" spans="1:12" x14ac:dyDescent="0.2">
      <c r="A1">
        <f>C1+B1</f>
        <v>6</v>
      </c>
      <c r="B1">
        <v>2</v>
      </c>
      <c r="C1">
        <v>4</v>
      </c>
    </row>
    <row r="2" spans="1:12" x14ac:dyDescent="0.2">
      <c r="A2">
        <f ca="1">RANDBETWEEN(1,4)</f>
        <v>2</v>
      </c>
      <c r="B2">
        <f ca="1">RANDBETWEEN(5,7)</f>
        <v>6</v>
      </c>
      <c r="C2">
        <f ca="1">RANDBETWEEN(8,9)</f>
        <v>8</v>
      </c>
      <c r="D2">
        <f ca="1">RANDBETWEEN(1000,9999)</f>
        <v>3383</v>
      </c>
      <c r="E2">
        <f ca="1">RANDBETWEEN(100000,999999)</f>
        <v>812140</v>
      </c>
      <c r="F2" t="str">
        <f ca="1">A2&amp;","&amp;B2&amp;" y "&amp;C2&amp;"; "&amp;D2&amp;"; "&amp;E2</f>
        <v>2,6 y 8; 3383; 812140</v>
      </c>
      <c r="K2" t="s">
        <v>434</v>
      </c>
    </row>
    <row r="3" spans="1:12" x14ac:dyDescent="0.2">
      <c r="A3">
        <f t="shared" ref="A3:A62" ca="1" si="0">RANDBETWEEN(1,4)</f>
        <v>2</v>
      </c>
      <c r="B3">
        <f t="shared" ref="B3:B62" ca="1" si="1">RANDBETWEEN(5,7)</f>
        <v>6</v>
      </c>
      <c r="C3">
        <f t="shared" ref="C3:C62" ca="1" si="2">RANDBETWEEN(8,9)</f>
        <v>9</v>
      </c>
      <c r="D3">
        <f t="shared" ref="D3:D62" ca="1" si="3">RANDBETWEEN(1000,9999)</f>
        <v>4770</v>
      </c>
      <c r="E3">
        <f t="shared" ref="E3:E62" ca="1" si="4">RANDBETWEEN(100000,999999)</f>
        <v>283011</v>
      </c>
      <c r="F3" t="str">
        <f t="shared" ref="F3:F62" ca="1" si="5">A3&amp;","&amp;B3&amp;" y "&amp;C3&amp;"; "&amp;D3&amp;"; "&amp;E3</f>
        <v>2,6 y 9; 4770; 283011</v>
      </c>
      <c r="G3" t="str">
        <f ca="1">VLOOKUP(H3,SIGNOS1!$A$1:$C$12,3,FALSE)</f>
        <v>en4;es4;en15;es15;en22;es22</v>
      </c>
      <c r="H3">
        <v>0</v>
      </c>
      <c r="I3" t="str">
        <f>VLOOKUP(H3,SIGNOS1!$A$1:$B$12,2,FALSE)</f>
        <v>aries</v>
      </c>
      <c r="J3" t="s">
        <v>433</v>
      </c>
      <c r="K3" t="str">
        <f>IF(J3="es","  "&amp;I3&amp;"_"&amp;J3&amp;"="&amp;L3,IF(J3="en","  "&amp;I3&amp;"_"&amp;J3&amp;"="&amp;L3,IF(J3="indice",$K$2&amp;"["&amp;H3&amp;"]",IF(J3="pnl","  pnl="&amp;G3,"  num="&amp;F3))))</f>
        <v>horoscopo[0]</v>
      </c>
    </row>
    <row r="4" spans="1:12" x14ac:dyDescent="0.2">
      <c r="A4">
        <f t="shared" ca="1" si="0"/>
        <v>1</v>
      </c>
      <c r="B4">
        <f t="shared" ca="1" si="1"/>
        <v>7</v>
      </c>
      <c r="C4">
        <f t="shared" ca="1" si="2"/>
        <v>9</v>
      </c>
      <c r="D4">
        <f t="shared" ca="1" si="3"/>
        <v>9034</v>
      </c>
      <c r="E4">
        <f t="shared" ca="1" si="4"/>
        <v>603679</v>
      </c>
      <c r="F4" t="str">
        <f t="shared" ca="1" si="5"/>
        <v>1,7 y 9; 9034; 603679</v>
      </c>
      <c r="G4" t="str">
        <f ca="1">VLOOKUP(H4,SIGNOS1!$A$1:$C$12,3,FALSE)</f>
        <v>en4;es4;en15;es15;en22;es22</v>
      </c>
      <c r="H4">
        <v>0</v>
      </c>
      <c r="I4" t="str">
        <f>VLOOKUP(H4,SIGNOS1!$A$1:$B$12,2,FALSE)</f>
        <v>aries</v>
      </c>
      <c r="J4" t="s">
        <v>613</v>
      </c>
      <c r="K4" t="str">
        <f t="shared" ref="K4:K62" ca="1" si="6">IF(J4="es","  "&amp;I4&amp;"_"&amp;J4&amp;"="&amp;L4,IF(J4="en","  "&amp;I4&amp;"_"&amp;J4&amp;"="&amp;L4,IF(J4="indice",$K$2&amp;"["&amp;H4&amp;"]",IF(J4="pnl","  pnl="&amp;G4,"  num="&amp;F4))))</f>
        <v xml:space="preserve">  num=1,7 y 9; 9034; 603679</v>
      </c>
    </row>
    <row r="5" spans="1:12" x14ac:dyDescent="0.2">
      <c r="A5">
        <f t="shared" ca="1" si="0"/>
        <v>3</v>
      </c>
      <c r="B5">
        <f t="shared" ca="1" si="1"/>
        <v>6</v>
      </c>
      <c r="C5">
        <f t="shared" ca="1" si="2"/>
        <v>8</v>
      </c>
      <c r="D5">
        <f t="shared" ca="1" si="3"/>
        <v>7198</v>
      </c>
      <c r="E5">
        <f t="shared" ca="1" si="4"/>
        <v>632916</v>
      </c>
      <c r="F5" t="str">
        <f t="shared" ca="1" si="5"/>
        <v>3,6 y 8; 7198; 632916</v>
      </c>
      <c r="G5" t="str">
        <f ca="1">VLOOKUP(H5,SIGNOS1!$A$1:$C$12,3,FALSE)</f>
        <v>en4;es4;en15;es15;en22;es22</v>
      </c>
      <c r="H5">
        <v>0</v>
      </c>
      <c r="I5" t="str">
        <f>VLOOKUP(H5,SIGNOS1!$A$1:$B$12,2,FALSE)</f>
        <v>aries</v>
      </c>
      <c r="J5" t="s">
        <v>614</v>
      </c>
      <c r="K5" t="str">
        <f t="shared" ca="1" si="6"/>
        <v xml:space="preserve">  pnl=en4;es4;en15;es15;en22;es22</v>
      </c>
    </row>
    <row r="6" spans="1:12" x14ac:dyDescent="0.2">
      <c r="A6">
        <f t="shared" ca="1" si="0"/>
        <v>3</v>
      </c>
      <c r="B6">
        <f t="shared" ca="1" si="1"/>
        <v>7</v>
      </c>
      <c r="C6">
        <f t="shared" ca="1" si="2"/>
        <v>8</v>
      </c>
      <c r="D6">
        <f t="shared" ca="1" si="3"/>
        <v>1532</v>
      </c>
      <c r="E6">
        <f t="shared" ca="1" si="4"/>
        <v>880155</v>
      </c>
      <c r="F6" t="str">
        <f t="shared" ca="1" si="5"/>
        <v>3,7 y 8; 1532; 880155</v>
      </c>
      <c r="G6" t="str">
        <f ca="1">VLOOKUP(H6,SIGNOS1!$A$1:$C$12,3,FALSE)</f>
        <v>en4;es4;en15;es15;en22;es22</v>
      </c>
      <c r="H6">
        <v>0</v>
      </c>
      <c r="I6" t="str">
        <f>VLOOKUP(H6,SIGNOS1!$A$1:$B$12,2,FALSE)</f>
        <v>aries</v>
      </c>
      <c r="J6" t="s">
        <v>126</v>
      </c>
      <c r="K6" t="str">
        <f t="shared" si="6"/>
        <v xml:space="preserve">  aries_es=JF</v>
      </c>
      <c r="L6" t="s">
        <v>617</v>
      </c>
    </row>
    <row r="7" spans="1:12" x14ac:dyDescent="0.2">
      <c r="A7">
        <f t="shared" ca="1" si="0"/>
        <v>1</v>
      </c>
      <c r="B7">
        <f t="shared" ca="1" si="1"/>
        <v>7</v>
      </c>
      <c r="C7">
        <f t="shared" ca="1" si="2"/>
        <v>8</v>
      </c>
      <c r="D7">
        <f t="shared" ca="1" si="3"/>
        <v>6296</v>
      </c>
      <c r="E7">
        <f t="shared" ca="1" si="4"/>
        <v>842567</v>
      </c>
      <c r="F7" t="str">
        <f t="shared" ca="1" si="5"/>
        <v>1,7 y 8; 6296; 842567</v>
      </c>
      <c r="G7" t="str">
        <f ca="1">VLOOKUP(H7,SIGNOS1!$A$1:$C$12,3,FALSE)</f>
        <v>en4;es4;en15;es15;en22;es22</v>
      </c>
      <c r="H7">
        <v>0</v>
      </c>
      <c r="I7" t="str">
        <f>VLOOKUP(H7,SIGNOS1!$A$1:$B$12,2,FALSE)</f>
        <v>aries</v>
      </c>
      <c r="J7" t="s">
        <v>432</v>
      </c>
      <c r="K7" t="str">
        <f t="shared" si="6"/>
        <v xml:space="preserve">  aries_en=FE</v>
      </c>
      <c r="L7" t="s">
        <v>618</v>
      </c>
    </row>
    <row r="8" spans="1:12" x14ac:dyDescent="0.2">
      <c r="A8">
        <f t="shared" ca="1" si="0"/>
        <v>3</v>
      </c>
      <c r="B8">
        <f t="shared" ca="1" si="1"/>
        <v>6</v>
      </c>
      <c r="C8">
        <f t="shared" ca="1" si="2"/>
        <v>8</v>
      </c>
      <c r="D8">
        <f t="shared" ca="1" si="3"/>
        <v>4253</v>
      </c>
      <c r="E8">
        <f t="shared" ca="1" si="4"/>
        <v>491045</v>
      </c>
      <c r="F8" t="str">
        <f t="shared" ca="1" si="5"/>
        <v>3,6 y 8; 4253; 491045</v>
      </c>
      <c r="G8" t="str">
        <f ca="1">VLOOKUP(H8,SIGNOS1!$A$1:$C$12,3,FALSE)</f>
        <v>en1;es1;en19;es19;en24;es24</v>
      </c>
      <c r="H8">
        <v>1</v>
      </c>
      <c r="I8" t="str">
        <f>VLOOKUP(H8,SIGNOS1!$A$1:$B$12,2,FALSE)</f>
        <v>tauro</v>
      </c>
      <c r="J8" t="s">
        <v>433</v>
      </c>
      <c r="K8" t="str">
        <f t="shared" si="6"/>
        <v>horoscopo[1]</v>
      </c>
    </row>
    <row r="9" spans="1:12" x14ac:dyDescent="0.2">
      <c r="A9">
        <f t="shared" ca="1" si="0"/>
        <v>1</v>
      </c>
      <c r="B9">
        <f t="shared" ca="1" si="1"/>
        <v>6</v>
      </c>
      <c r="C9">
        <f t="shared" ca="1" si="2"/>
        <v>9</v>
      </c>
      <c r="D9">
        <f t="shared" ca="1" si="3"/>
        <v>2038</v>
      </c>
      <c r="E9">
        <f t="shared" ca="1" si="4"/>
        <v>876567</v>
      </c>
      <c r="F9" t="str">
        <f t="shared" ca="1" si="5"/>
        <v>1,6 y 9; 2038; 876567</v>
      </c>
      <c r="G9" t="str">
        <f ca="1">VLOOKUP(H9,SIGNOS1!$A$1:$C$12,3,FALSE)</f>
        <v>en1;es1;en19;es19;en24;es24</v>
      </c>
      <c r="H9">
        <v>1</v>
      </c>
      <c r="I9" t="str">
        <f>VLOOKUP(H9,SIGNOS1!$A$1:$B$12,2,FALSE)</f>
        <v>tauro</v>
      </c>
      <c r="J9" t="s">
        <v>613</v>
      </c>
      <c r="K9" t="str">
        <f t="shared" ca="1" si="6"/>
        <v xml:space="preserve">  num=1,6 y 9; 2038; 876567</v>
      </c>
    </row>
    <row r="10" spans="1:12" x14ac:dyDescent="0.2">
      <c r="A10">
        <f t="shared" ca="1" si="0"/>
        <v>1</v>
      </c>
      <c r="B10">
        <f t="shared" ca="1" si="1"/>
        <v>6</v>
      </c>
      <c r="C10">
        <f t="shared" ca="1" si="2"/>
        <v>8</v>
      </c>
      <c r="D10">
        <f t="shared" ca="1" si="3"/>
        <v>1018</v>
      </c>
      <c r="E10">
        <f t="shared" ca="1" si="4"/>
        <v>889642</v>
      </c>
      <c r="F10" t="str">
        <f t="shared" ca="1" si="5"/>
        <v>1,6 y 8; 1018; 889642</v>
      </c>
      <c r="G10" t="str">
        <f ca="1">VLOOKUP(H10,SIGNOS1!$A$1:$C$12,3,FALSE)</f>
        <v>en1;es1;en19;es19;en24;es24</v>
      </c>
      <c r="H10">
        <v>1</v>
      </c>
      <c r="I10" t="str">
        <f>VLOOKUP(H10,SIGNOS1!$A$1:$B$12,2,FALSE)</f>
        <v>tauro</v>
      </c>
      <c r="J10" t="s">
        <v>614</v>
      </c>
      <c r="K10" t="str">
        <f t="shared" ca="1" si="6"/>
        <v xml:space="preserve">  pnl=en1;es1;en19;es19;en24;es24</v>
      </c>
    </row>
    <row r="11" spans="1:12" x14ac:dyDescent="0.2">
      <c r="A11">
        <f t="shared" ca="1" si="0"/>
        <v>1</v>
      </c>
      <c r="B11">
        <f t="shared" ca="1" si="1"/>
        <v>6</v>
      </c>
      <c r="C11">
        <f t="shared" ca="1" si="2"/>
        <v>8</v>
      </c>
      <c r="D11">
        <f t="shared" ca="1" si="3"/>
        <v>1988</v>
      </c>
      <c r="E11">
        <f t="shared" ca="1" si="4"/>
        <v>370835</v>
      </c>
      <c r="F11" t="str">
        <f t="shared" ca="1" si="5"/>
        <v>1,6 y 8; 1988; 370835</v>
      </c>
      <c r="G11" t="str">
        <f ca="1">VLOOKUP(H11,SIGNOS1!$A$1:$C$12,3,FALSE)</f>
        <v>en1;es1;en19;es19;en24;es24</v>
      </c>
      <c r="H11">
        <v>1</v>
      </c>
      <c r="I11" t="str">
        <f>VLOOKUP(H11,SIGNOS1!$A$1:$B$12,2,FALSE)</f>
        <v>tauro</v>
      </c>
      <c r="J11" t="s">
        <v>126</v>
      </c>
      <c r="K11" t="str">
        <f t="shared" si="6"/>
        <v xml:space="preserve">  tauro_es=</v>
      </c>
    </row>
    <row r="12" spans="1:12" x14ac:dyDescent="0.2">
      <c r="A12">
        <f t="shared" ca="1" si="0"/>
        <v>1</v>
      </c>
      <c r="B12">
        <f t="shared" ca="1" si="1"/>
        <v>7</v>
      </c>
      <c r="C12">
        <f t="shared" ca="1" si="2"/>
        <v>9</v>
      </c>
      <c r="D12">
        <f t="shared" ca="1" si="3"/>
        <v>4947</v>
      </c>
      <c r="E12">
        <f t="shared" ca="1" si="4"/>
        <v>162534</v>
      </c>
      <c r="F12" t="str">
        <f t="shared" ca="1" si="5"/>
        <v>1,7 y 9; 4947; 162534</v>
      </c>
      <c r="G12" t="str">
        <f ca="1">VLOOKUP(H12,SIGNOS1!$A$1:$C$12,3,FALSE)</f>
        <v>en1;es1;en19;es19;en24;es24</v>
      </c>
      <c r="H12">
        <v>1</v>
      </c>
      <c r="I12" t="str">
        <f>VLOOKUP(H12,SIGNOS1!$A$1:$B$12,2,FALSE)</f>
        <v>tauro</v>
      </c>
      <c r="J12" t="s">
        <v>432</v>
      </c>
      <c r="K12" t="str">
        <f t="shared" si="6"/>
        <v xml:space="preserve">  tauro_en=</v>
      </c>
    </row>
    <row r="13" spans="1:12" x14ac:dyDescent="0.2">
      <c r="A13">
        <f t="shared" ca="1" si="0"/>
        <v>4</v>
      </c>
      <c r="B13">
        <f t="shared" ca="1" si="1"/>
        <v>6</v>
      </c>
      <c r="C13">
        <f t="shared" ca="1" si="2"/>
        <v>9</v>
      </c>
      <c r="D13">
        <f t="shared" ca="1" si="3"/>
        <v>8946</v>
      </c>
      <c r="E13">
        <f t="shared" ca="1" si="4"/>
        <v>858381</v>
      </c>
      <c r="F13" t="str">
        <f t="shared" ca="1" si="5"/>
        <v>4,6 y 9; 8946; 858381</v>
      </c>
      <c r="G13" t="str">
        <f ca="1">VLOOKUP(H13,SIGNOS1!$A$1:$C$12,3,FALSE)</f>
        <v>en7;es7;en15;es15;en30;es30</v>
      </c>
      <c r="H13">
        <v>2</v>
      </c>
      <c r="I13" t="str">
        <f>VLOOKUP(H13,SIGNOS1!$A$1:$B$12,2,FALSE)</f>
        <v>geminis</v>
      </c>
      <c r="J13" t="s">
        <v>433</v>
      </c>
      <c r="K13" t="str">
        <f t="shared" si="6"/>
        <v>horoscopo[2]</v>
      </c>
    </row>
    <row r="14" spans="1:12" x14ac:dyDescent="0.2">
      <c r="A14">
        <f t="shared" ca="1" si="0"/>
        <v>2</v>
      </c>
      <c r="B14">
        <f t="shared" ca="1" si="1"/>
        <v>7</v>
      </c>
      <c r="C14">
        <f t="shared" ca="1" si="2"/>
        <v>8</v>
      </c>
      <c r="D14">
        <f t="shared" ca="1" si="3"/>
        <v>4210</v>
      </c>
      <c r="E14">
        <f t="shared" ca="1" si="4"/>
        <v>395962</v>
      </c>
      <c r="F14" t="str">
        <f t="shared" ca="1" si="5"/>
        <v>2,7 y 8; 4210; 395962</v>
      </c>
      <c r="G14" t="str">
        <f ca="1">VLOOKUP(H14,SIGNOS1!$A$1:$C$12,3,FALSE)</f>
        <v>en7;es7;en15;es15;en30;es30</v>
      </c>
      <c r="H14">
        <v>2</v>
      </c>
      <c r="I14" t="str">
        <f>VLOOKUP(H14,SIGNOS1!$A$1:$B$12,2,FALSE)</f>
        <v>geminis</v>
      </c>
      <c r="J14" t="s">
        <v>613</v>
      </c>
      <c r="K14" t="str">
        <f t="shared" ca="1" si="6"/>
        <v xml:space="preserve">  num=2,7 y 8; 4210; 395962</v>
      </c>
    </row>
    <row r="15" spans="1:12" x14ac:dyDescent="0.2">
      <c r="A15">
        <f t="shared" ca="1" si="0"/>
        <v>3</v>
      </c>
      <c r="B15">
        <f t="shared" ca="1" si="1"/>
        <v>5</v>
      </c>
      <c r="C15">
        <f t="shared" ca="1" si="2"/>
        <v>9</v>
      </c>
      <c r="D15">
        <f t="shared" ca="1" si="3"/>
        <v>3707</v>
      </c>
      <c r="E15">
        <f t="shared" ca="1" si="4"/>
        <v>448251</v>
      </c>
      <c r="F15" t="str">
        <f t="shared" ca="1" si="5"/>
        <v>3,5 y 9; 3707; 448251</v>
      </c>
      <c r="G15" t="str">
        <f ca="1">VLOOKUP(H15,SIGNOS1!$A$1:$C$12,3,FALSE)</f>
        <v>en7;es7;en15;es15;en30;es30</v>
      </c>
      <c r="H15">
        <v>2</v>
      </c>
      <c r="I15" t="str">
        <f>VLOOKUP(H15,SIGNOS1!$A$1:$B$12,2,FALSE)</f>
        <v>geminis</v>
      </c>
      <c r="J15" t="s">
        <v>614</v>
      </c>
      <c r="K15" t="str">
        <f t="shared" ca="1" si="6"/>
        <v xml:space="preserve">  pnl=en7;es7;en15;es15;en30;es30</v>
      </c>
    </row>
    <row r="16" spans="1:12" x14ac:dyDescent="0.2">
      <c r="A16">
        <f t="shared" ca="1" si="0"/>
        <v>4</v>
      </c>
      <c r="B16">
        <f t="shared" ca="1" si="1"/>
        <v>6</v>
      </c>
      <c r="C16">
        <f t="shared" ca="1" si="2"/>
        <v>9</v>
      </c>
      <c r="D16">
        <f t="shared" ca="1" si="3"/>
        <v>7277</v>
      </c>
      <c r="E16">
        <f t="shared" ca="1" si="4"/>
        <v>412656</v>
      </c>
      <c r="F16" t="str">
        <f t="shared" ca="1" si="5"/>
        <v>4,6 y 9; 7277; 412656</v>
      </c>
      <c r="G16" t="str">
        <f ca="1">VLOOKUP(H16,SIGNOS1!$A$1:$C$12,3,FALSE)</f>
        <v>en7;es7;en15;es15;en30;es30</v>
      </c>
      <c r="H16">
        <v>2</v>
      </c>
      <c r="I16" t="str">
        <f>VLOOKUP(H16,SIGNOS1!$A$1:$B$12,2,FALSE)</f>
        <v>geminis</v>
      </c>
      <c r="J16" t="s">
        <v>126</v>
      </c>
      <c r="K16" t="str">
        <f t="shared" si="6"/>
        <v xml:space="preserve">  geminis_es=</v>
      </c>
    </row>
    <row r="17" spans="1:11" x14ac:dyDescent="0.2">
      <c r="A17">
        <f t="shared" ca="1" si="0"/>
        <v>4</v>
      </c>
      <c r="B17">
        <f t="shared" ca="1" si="1"/>
        <v>7</v>
      </c>
      <c r="C17">
        <f t="shared" ca="1" si="2"/>
        <v>8</v>
      </c>
      <c r="D17">
        <f t="shared" ca="1" si="3"/>
        <v>3899</v>
      </c>
      <c r="E17">
        <f t="shared" ca="1" si="4"/>
        <v>392214</v>
      </c>
      <c r="F17" t="str">
        <f t="shared" ca="1" si="5"/>
        <v>4,7 y 8; 3899; 392214</v>
      </c>
      <c r="G17" t="str">
        <f ca="1">VLOOKUP(H17,SIGNOS1!$A$1:$C$12,3,FALSE)</f>
        <v>en7;es7;en15;es15;en30;es30</v>
      </c>
      <c r="H17">
        <v>2</v>
      </c>
      <c r="I17" t="str">
        <f>VLOOKUP(H17,SIGNOS1!$A$1:$B$12,2,FALSE)</f>
        <v>geminis</v>
      </c>
      <c r="J17" t="s">
        <v>432</v>
      </c>
      <c r="K17" t="str">
        <f t="shared" si="6"/>
        <v xml:space="preserve">  geminis_en=</v>
      </c>
    </row>
    <row r="18" spans="1:11" x14ac:dyDescent="0.2">
      <c r="A18">
        <f t="shared" ca="1" si="0"/>
        <v>1</v>
      </c>
      <c r="B18">
        <f t="shared" ca="1" si="1"/>
        <v>7</v>
      </c>
      <c r="C18">
        <f t="shared" ca="1" si="2"/>
        <v>8</v>
      </c>
      <c r="D18">
        <f t="shared" ca="1" si="3"/>
        <v>8279</v>
      </c>
      <c r="E18">
        <f t="shared" ca="1" si="4"/>
        <v>315390</v>
      </c>
      <c r="F18" t="str">
        <f t="shared" ca="1" si="5"/>
        <v>1,7 y 8; 8279; 315390</v>
      </c>
      <c r="G18" t="str">
        <f ca="1">VLOOKUP(H18,SIGNOS1!$A$1:$C$12,3,FALSE)</f>
        <v>en3;es3;en15;es15;en26;es26</v>
      </c>
      <c r="H18">
        <v>3</v>
      </c>
      <c r="I18" t="str">
        <f>VLOOKUP(H18,SIGNOS1!$A$1:$B$12,2,FALSE)</f>
        <v>cancer</v>
      </c>
      <c r="J18" t="s">
        <v>433</v>
      </c>
      <c r="K18" t="str">
        <f t="shared" si="6"/>
        <v>horoscopo[3]</v>
      </c>
    </row>
    <row r="19" spans="1:11" x14ac:dyDescent="0.2">
      <c r="A19">
        <f t="shared" ca="1" si="0"/>
        <v>4</v>
      </c>
      <c r="B19">
        <f t="shared" ca="1" si="1"/>
        <v>7</v>
      </c>
      <c r="C19">
        <f t="shared" ca="1" si="2"/>
        <v>8</v>
      </c>
      <c r="D19">
        <f t="shared" ca="1" si="3"/>
        <v>3891</v>
      </c>
      <c r="E19">
        <f t="shared" ca="1" si="4"/>
        <v>278416</v>
      </c>
      <c r="F19" t="str">
        <f t="shared" ca="1" si="5"/>
        <v>4,7 y 8; 3891; 278416</v>
      </c>
      <c r="G19" t="str">
        <f ca="1">VLOOKUP(H19,SIGNOS1!$A$1:$C$12,3,FALSE)</f>
        <v>en3;es3;en15;es15;en26;es26</v>
      </c>
      <c r="H19">
        <v>3</v>
      </c>
      <c r="I19" t="str">
        <f>VLOOKUP(H19,SIGNOS1!$A$1:$B$12,2,FALSE)</f>
        <v>cancer</v>
      </c>
      <c r="J19" t="s">
        <v>613</v>
      </c>
      <c r="K19" t="str">
        <f t="shared" ca="1" si="6"/>
        <v xml:space="preserve">  num=4,7 y 8; 3891; 278416</v>
      </c>
    </row>
    <row r="20" spans="1:11" x14ac:dyDescent="0.2">
      <c r="A20">
        <f t="shared" ca="1" si="0"/>
        <v>1</v>
      </c>
      <c r="B20">
        <f t="shared" ca="1" si="1"/>
        <v>5</v>
      </c>
      <c r="C20">
        <f t="shared" ca="1" si="2"/>
        <v>8</v>
      </c>
      <c r="D20">
        <f t="shared" ca="1" si="3"/>
        <v>9600</v>
      </c>
      <c r="E20">
        <f t="shared" ca="1" si="4"/>
        <v>894177</v>
      </c>
      <c r="F20" t="str">
        <f t="shared" ca="1" si="5"/>
        <v>1,5 y 8; 9600; 894177</v>
      </c>
      <c r="G20" t="str">
        <f ca="1">VLOOKUP(H20,SIGNOS1!$A$1:$C$12,3,FALSE)</f>
        <v>en3;es3;en15;es15;en26;es26</v>
      </c>
      <c r="H20">
        <v>3</v>
      </c>
      <c r="I20" t="str">
        <f>VLOOKUP(H20,SIGNOS1!$A$1:$B$12,2,FALSE)</f>
        <v>cancer</v>
      </c>
      <c r="J20" t="s">
        <v>614</v>
      </c>
      <c r="K20" t="str">
        <f t="shared" ca="1" si="6"/>
        <v xml:space="preserve">  pnl=en3;es3;en15;es15;en26;es26</v>
      </c>
    </row>
    <row r="21" spans="1:11" x14ac:dyDescent="0.2">
      <c r="A21">
        <f t="shared" ca="1" si="0"/>
        <v>3</v>
      </c>
      <c r="B21">
        <f t="shared" ca="1" si="1"/>
        <v>5</v>
      </c>
      <c r="C21">
        <f t="shared" ca="1" si="2"/>
        <v>9</v>
      </c>
      <c r="D21">
        <f t="shared" ca="1" si="3"/>
        <v>3888</v>
      </c>
      <c r="E21">
        <f t="shared" ca="1" si="4"/>
        <v>397767</v>
      </c>
      <c r="F21" t="str">
        <f t="shared" ca="1" si="5"/>
        <v>3,5 y 9; 3888; 397767</v>
      </c>
      <c r="G21" t="str">
        <f ca="1">VLOOKUP(H21,SIGNOS1!$A$1:$C$12,3,FALSE)</f>
        <v>en3;es3;en15;es15;en26;es26</v>
      </c>
      <c r="H21">
        <v>3</v>
      </c>
      <c r="I21" t="str">
        <f>VLOOKUP(H21,SIGNOS1!$A$1:$B$12,2,FALSE)</f>
        <v>cancer</v>
      </c>
      <c r="J21" t="s">
        <v>126</v>
      </c>
      <c r="K21" t="str">
        <f t="shared" si="6"/>
        <v xml:space="preserve">  cancer_es=</v>
      </c>
    </row>
    <row r="22" spans="1:11" x14ac:dyDescent="0.2">
      <c r="A22">
        <f t="shared" ca="1" si="0"/>
        <v>4</v>
      </c>
      <c r="B22">
        <f t="shared" ca="1" si="1"/>
        <v>7</v>
      </c>
      <c r="C22">
        <f t="shared" ca="1" si="2"/>
        <v>8</v>
      </c>
      <c r="D22">
        <f t="shared" ca="1" si="3"/>
        <v>7628</v>
      </c>
      <c r="E22">
        <f t="shared" ca="1" si="4"/>
        <v>417822</v>
      </c>
      <c r="F22" t="str">
        <f t="shared" ca="1" si="5"/>
        <v>4,7 y 8; 7628; 417822</v>
      </c>
      <c r="G22" t="str">
        <f ca="1">VLOOKUP(H22,SIGNOS1!$A$1:$C$12,3,FALSE)</f>
        <v>en3;es3;en15;es15;en26;es26</v>
      </c>
      <c r="H22">
        <v>3</v>
      </c>
      <c r="I22" t="str">
        <f>VLOOKUP(H22,SIGNOS1!$A$1:$B$12,2,FALSE)</f>
        <v>cancer</v>
      </c>
      <c r="J22" t="s">
        <v>432</v>
      </c>
      <c r="K22" t="str">
        <f t="shared" si="6"/>
        <v xml:space="preserve">  cancer_en=</v>
      </c>
    </row>
    <row r="23" spans="1:11" x14ac:dyDescent="0.2">
      <c r="A23">
        <f t="shared" ca="1" si="0"/>
        <v>2</v>
      </c>
      <c r="B23">
        <f t="shared" ca="1" si="1"/>
        <v>6</v>
      </c>
      <c r="C23">
        <f t="shared" ca="1" si="2"/>
        <v>9</v>
      </c>
      <c r="D23">
        <f t="shared" ca="1" si="3"/>
        <v>6929</v>
      </c>
      <c r="E23">
        <f t="shared" ca="1" si="4"/>
        <v>246441</v>
      </c>
      <c r="F23" t="str">
        <f t="shared" ca="1" si="5"/>
        <v>2,6 y 9; 6929; 246441</v>
      </c>
      <c r="G23" t="str">
        <f ca="1">VLOOKUP(H23,SIGNOS1!$A$1:$C$12,3,FALSE)</f>
        <v>en5;es5;en15;es15;en30;es30</v>
      </c>
      <c r="H23">
        <v>4</v>
      </c>
      <c r="I23" t="str">
        <f>VLOOKUP(H23,SIGNOS1!$A$1:$B$12,2,FALSE)</f>
        <v>leo</v>
      </c>
      <c r="J23" t="s">
        <v>433</v>
      </c>
      <c r="K23" t="str">
        <f t="shared" si="6"/>
        <v>horoscopo[4]</v>
      </c>
    </row>
    <row r="24" spans="1:11" x14ac:dyDescent="0.2">
      <c r="A24">
        <f t="shared" ca="1" si="0"/>
        <v>2</v>
      </c>
      <c r="B24">
        <f t="shared" ca="1" si="1"/>
        <v>5</v>
      </c>
      <c r="C24">
        <f t="shared" ca="1" si="2"/>
        <v>9</v>
      </c>
      <c r="D24">
        <f t="shared" ca="1" si="3"/>
        <v>1215</v>
      </c>
      <c r="E24">
        <f t="shared" ca="1" si="4"/>
        <v>515397</v>
      </c>
      <c r="F24" t="str">
        <f t="shared" ca="1" si="5"/>
        <v>2,5 y 9; 1215; 515397</v>
      </c>
      <c r="G24" t="str">
        <f ca="1">VLOOKUP(H24,SIGNOS1!$A$1:$C$12,3,FALSE)</f>
        <v>en5;es5;en15;es15;en30;es30</v>
      </c>
      <c r="H24">
        <v>4</v>
      </c>
      <c r="I24" t="str">
        <f>VLOOKUP(H24,SIGNOS1!$A$1:$B$12,2,FALSE)</f>
        <v>leo</v>
      </c>
      <c r="J24" t="s">
        <v>613</v>
      </c>
      <c r="K24" t="str">
        <f t="shared" ca="1" si="6"/>
        <v xml:space="preserve">  num=2,5 y 9; 1215; 515397</v>
      </c>
    </row>
    <row r="25" spans="1:11" x14ac:dyDescent="0.2">
      <c r="A25">
        <f t="shared" ca="1" si="0"/>
        <v>4</v>
      </c>
      <c r="B25">
        <f t="shared" ca="1" si="1"/>
        <v>5</v>
      </c>
      <c r="C25">
        <f t="shared" ca="1" si="2"/>
        <v>9</v>
      </c>
      <c r="D25">
        <f t="shared" ca="1" si="3"/>
        <v>9246</v>
      </c>
      <c r="E25">
        <f t="shared" ca="1" si="4"/>
        <v>995078</v>
      </c>
      <c r="F25" t="str">
        <f t="shared" ca="1" si="5"/>
        <v>4,5 y 9; 9246; 995078</v>
      </c>
      <c r="G25" t="str">
        <f ca="1">VLOOKUP(H25,SIGNOS1!$A$1:$C$12,3,FALSE)</f>
        <v>en5;es5;en15;es15;en30;es30</v>
      </c>
      <c r="H25">
        <v>4</v>
      </c>
      <c r="I25" t="str">
        <f>VLOOKUP(H25,SIGNOS1!$A$1:$B$12,2,FALSE)</f>
        <v>leo</v>
      </c>
      <c r="J25" t="s">
        <v>614</v>
      </c>
      <c r="K25" t="str">
        <f t="shared" ca="1" si="6"/>
        <v xml:space="preserve">  pnl=en5;es5;en15;es15;en30;es30</v>
      </c>
    </row>
    <row r="26" spans="1:11" x14ac:dyDescent="0.2">
      <c r="A26">
        <f t="shared" ca="1" si="0"/>
        <v>4</v>
      </c>
      <c r="B26">
        <f t="shared" ca="1" si="1"/>
        <v>7</v>
      </c>
      <c r="C26">
        <f t="shared" ca="1" si="2"/>
        <v>9</v>
      </c>
      <c r="D26">
        <f t="shared" ca="1" si="3"/>
        <v>7635</v>
      </c>
      <c r="E26">
        <f t="shared" ca="1" si="4"/>
        <v>576943</v>
      </c>
      <c r="F26" t="str">
        <f t="shared" ca="1" si="5"/>
        <v>4,7 y 9; 7635; 576943</v>
      </c>
      <c r="G26" t="str">
        <f ca="1">VLOOKUP(H26,SIGNOS1!$A$1:$C$12,3,FALSE)</f>
        <v>en5;es5;en15;es15;en30;es30</v>
      </c>
      <c r="H26">
        <v>4</v>
      </c>
      <c r="I26" t="str">
        <f>VLOOKUP(H26,SIGNOS1!$A$1:$B$12,2,FALSE)</f>
        <v>leo</v>
      </c>
      <c r="J26" t="s">
        <v>126</v>
      </c>
      <c r="K26" t="str">
        <f t="shared" si="6"/>
        <v xml:space="preserve">  leo_es=</v>
      </c>
    </row>
    <row r="27" spans="1:11" x14ac:dyDescent="0.2">
      <c r="A27">
        <f t="shared" ca="1" si="0"/>
        <v>2</v>
      </c>
      <c r="B27">
        <f t="shared" ca="1" si="1"/>
        <v>5</v>
      </c>
      <c r="C27">
        <f t="shared" ca="1" si="2"/>
        <v>8</v>
      </c>
      <c r="D27">
        <f t="shared" ca="1" si="3"/>
        <v>8939</v>
      </c>
      <c r="E27">
        <f t="shared" ca="1" si="4"/>
        <v>442486</v>
      </c>
      <c r="F27" t="str">
        <f t="shared" ca="1" si="5"/>
        <v>2,5 y 8; 8939; 442486</v>
      </c>
      <c r="G27" t="str">
        <f ca="1">VLOOKUP(H27,SIGNOS1!$A$1:$C$12,3,FALSE)</f>
        <v>en5;es5;en15;es15;en30;es30</v>
      </c>
      <c r="H27">
        <v>4</v>
      </c>
      <c r="I27" t="str">
        <f>VLOOKUP(H27,SIGNOS1!$A$1:$B$12,2,FALSE)</f>
        <v>leo</v>
      </c>
      <c r="J27" t="s">
        <v>432</v>
      </c>
      <c r="K27" t="str">
        <f t="shared" si="6"/>
        <v xml:space="preserve">  leo_en=</v>
      </c>
    </row>
    <row r="28" spans="1:11" x14ac:dyDescent="0.2">
      <c r="A28">
        <f t="shared" ca="1" si="0"/>
        <v>2</v>
      </c>
      <c r="B28">
        <f t="shared" ca="1" si="1"/>
        <v>6</v>
      </c>
      <c r="C28">
        <f t="shared" ca="1" si="2"/>
        <v>9</v>
      </c>
      <c r="D28">
        <f t="shared" ca="1" si="3"/>
        <v>1456</v>
      </c>
      <c r="E28">
        <f t="shared" ca="1" si="4"/>
        <v>923725</v>
      </c>
      <c r="F28" t="str">
        <f t="shared" ca="1" si="5"/>
        <v>2,6 y 9; 1456; 923725</v>
      </c>
      <c r="G28" t="str">
        <f ca="1">VLOOKUP(H28,SIGNOS1!$A$1:$C$12,3,FALSE)</f>
        <v>en6;es6;en17;es17;en23;es23</v>
      </c>
      <c r="H28">
        <v>5</v>
      </c>
      <c r="I28" t="str">
        <f>VLOOKUP(H28,SIGNOS1!$A$1:$B$12,2,FALSE)</f>
        <v>virgo</v>
      </c>
      <c r="J28" t="s">
        <v>433</v>
      </c>
      <c r="K28" t="str">
        <f t="shared" si="6"/>
        <v>horoscopo[5]</v>
      </c>
    </row>
    <row r="29" spans="1:11" x14ac:dyDescent="0.2">
      <c r="A29">
        <f t="shared" ca="1" si="0"/>
        <v>2</v>
      </c>
      <c r="B29">
        <f t="shared" ca="1" si="1"/>
        <v>7</v>
      </c>
      <c r="C29">
        <f t="shared" ca="1" si="2"/>
        <v>9</v>
      </c>
      <c r="D29">
        <f t="shared" ca="1" si="3"/>
        <v>2044</v>
      </c>
      <c r="E29">
        <f t="shared" ca="1" si="4"/>
        <v>773523</v>
      </c>
      <c r="F29" t="str">
        <f t="shared" ca="1" si="5"/>
        <v>2,7 y 9; 2044; 773523</v>
      </c>
      <c r="G29" t="str">
        <f ca="1">VLOOKUP(H29,SIGNOS1!$A$1:$C$12,3,FALSE)</f>
        <v>en6;es6;en17;es17;en23;es23</v>
      </c>
      <c r="H29">
        <v>5</v>
      </c>
      <c r="I29" t="str">
        <f>VLOOKUP(H29,SIGNOS1!$A$1:$B$12,2,FALSE)</f>
        <v>virgo</v>
      </c>
      <c r="J29" t="s">
        <v>613</v>
      </c>
      <c r="K29" t="str">
        <f t="shared" ca="1" si="6"/>
        <v xml:space="preserve">  num=2,7 y 9; 2044; 773523</v>
      </c>
    </row>
    <row r="30" spans="1:11" x14ac:dyDescent="0.2">
      <c r="A30">
        <f t="shared" ca="1" si="0"/>
        <v>1</v>
      </c>
      <c r="B30">
        <f t="shared" ca="1" si="1"/>
        <v>6</v>
      </c>
      <c r="C30">
        <f t="shared" ca="1" si="2"/>
        <v>9</v>
      </c>
      <c r="D30">
        <f t="shared" ca="1" si="3"/>
        <v>4177</v>
      </c>
      <c r="E30">
        <f t="shared" ca="1" si="4"/>
        <v>851452</v>
      </c>
      <c r="F30" t="str">
        <f t="shared" ca="1" si="5"/>
        <v>1,6 y 9; 4177; 851452</v>
      </c>
      <c r="G30" t="str">
        <f ca="1">VLOOKUP(H30,SIGNOS1!$A$1:$C$12,3,FALSE)</f>
        <v>en6;es6;en17;es17;en23;es23</v>
      </c>
      <c r="H30">
        <v>5</v>
      </c>
      <c r="I30" t="str">
        <f>VLOOKUP(H30,SIGNOS1!$A$1:$B$12,2,FALSE)</f>
        <v>virgo</v>
      </c>
      <c r="J30" t="s">
        <v>614</v>
      </c>
      <c r="K30" t="str">
        <f t="shared" ca="1" si="6"/>
        <v xml:space="preserve">  pnl=en6;es6;en17;es17;en23;es23</v>
      </c>
    </row>
    <row r="31" spans="1:11" x14ac:dyDescent="0.2">
      <c r="A31">
        <f t="shared" ca="1" si="0"/>
        <v>4</v>
      </c>
      <c r="B31">
        <f t="shared" ca="1" si="1"/>
        <v>6</v>
      </c>
      <c r="C31">
        <f t="shared" ca="1" si="2"/>
        <v>9</v>
      </c>
      <c r="D31">
        <f t="shared" ca="1" si="3"/>
        <v>1937</v>
      </c>
      <c r="E31">
        <f t="shared" ca="1" si="4"/>
        <v>836303</v>
      </c>
      <c r="F31" t="str">
        <f t="shared" ca="1" si="5"/>
        <v>4,6 y 9; 1937; 836303</v>
      </c>
      <c r="G31" t="str">
        <f ca="1">VLOOKUP(H31,SIGNOS1!$A$1:$C$12,3,FALSE)</f>
        <v>en6;es6;en17;es17;en23;es23</v>
      </c>
      <c r="H31">
        <v>5</v>
      </c>
      <c r="I31" t="str">
        <f>VLOOKUP(H31,SIGNOS1!$A$1:$B$12,2,FALSE)</f>
        <v>virgo</v>
      </c>
      <c r="J31" t="s">
        <v>126</v>
      </c>
      <c r="K31" t="str">
        <f t="shared" si="6"/>
        <v xml:space="preserve">  virgo_es=</v>
      </c>
    </row>
    <row r="32" spans="1:11" x14ac:dyDescent="0.2">
      <c r="A32">
        <f t="shared" ca="1" si="0"/>
        <v>1</v>
      </c>
      <c r="B32">
        <f t="shared" ca="1" si="1"/>
        <v>5</v>
      </c>
      <c r="C32">
        <f t="shared" ca="1" si="2"/>
        <v>8</v>
      </c>
      <c r="D32">
        <f t="shared" ca="1" si="3"/>
        <v>8194</v>
      </c>
      <c r="E32">
        <f t="shared" ca="1" si="4"/>
        <v>644652</v>
      </c>
      <c r="F32" t="str">
        <f t="shared" ca="1" si="5"/>
        <v>1,5 y 8; 8194; 644652</v>
      </c>
      <c r="G32" t="str">
        <f ca="1">VLOOKUP(H32,SIGNOS1!$A$1:$C$12,3,FALSE)</f>
        <v>en6;es6;en17;es17;en23;es23</v>
      </c>
      <c r="H32">
        <v>5</v>
      </c>
      <c r="I32" t="str">
        <f>VLOOKUP(H32,SIGNOS1!$A$1:$B$12,2,FALSE)</f>
        <v>virgo</v>
      </c>
      <c r="J32" t="s">
        <v>432</v>
      </c>
      <c r="K32" t="str">
        <f t="shared" si="6"/>
        <v xml:space="preserve">  virgo_en=</v>
      </c>
    </row>
    <row r="33" spans="1:11" x14ac:dyDescent="0.2">
      <c r="A33">
        <f t="shared" ca="1" si="0"/>
        <v>3</v>
      </c>
      <c r="B33">
        <f t="shared" ca="1" si="1"/>
        <v>6</v>
      </c>
      <c r="C33">
        <f t="shared" ca="1" si="2"/>
        <v>9</v>
      </c>
      <c r="D33">
        <f t="shared" ca="1" si="3"/>
        <v>9872</v>
      </c>
      <c r="E33">
        <f t="shared" ca="1" si="4"/>
        <v>455619</v>
      </c>
      <c r="F33" t="str">
        <f t="shared" ca="1" si="5"/>
        <v>3,6 y 9; 9872; 455619</v>
      </c>
      <c r="G33" t="str">
        <f ca="1">VLOOKUP(H33,SIGNOS1!$A$1:$C$12,3,FALSE)</f>
        <v>en6;es6;en12;es12;en26;es26</v>
      </c>
      <c r="H33">
        <v>6</v>
      </c>
      <c r="I33" t="str">
        <f>VLOOKUP(H33,SIGNOS1!$A$1:$B$12,2,FALSE)</f>
        <v>libra</v>
      </c>
      <c r="J33" t="s">
        <v>433</v>
      </c>
      <c r="K33" t="str">
        <f t="shared" si="6"/>
        <v>horoscopo[6]</v>
      </c>
    </row>
    <row r="34" spans="1:11" x14ac:dyDescent="0.2">
      <c r="A34">
        <f t="shared" ca="1" si="0"/>
        <v>2</v>
      </c>
      <c r="B34">
        <f t="shared" ca="1" si="1"/>
        <v>7</v>
      </c>
      <c r="C34">
        <f t="shared" ca="1" si="2"/>
        <v>8</v>
      </c>
      <c r="D34">
        <f t="shared" ca="1" si="3"/>
        <v>9254</v>
      </c>
      <c r="E34">
        <f t="shared" ca="1" si="4"/>
        <v>746282</v>
      </c>
      <c r="F34" t="str">
        <f t="shared" ca="1" si="5"/>
        <v>2,7 y 8; 9254; 746282</v>
      </c>
      <c r="G34" t="str">
        <f ca="1">VLOOKUP(H34,SIGNOS1!$A$1:$C$12,3,FALSE)</f>
        <v>en6;es6;en12;es12;en26;es26</v>
      </c>
      <c r="H34">
        <v>6</v>
      </c>
      <c r="I34" t="str">
        <f>VLOOKUP(H34,SIGNOS1!$A$1:$B$12,2,FALSE)</f>
        <v>libra</v>
      </c>
      <c r="J34" t="s">
        <v>613</v>
      </c>
      <c r="K34" t="str">
        <f t="shared" ca="1" si="6"/>
        <v xml:space="preserve">  num=2,7 y 8; 9254; 746282</v>
      </c>
    </row>
    <row r="35" spans="1:11" x14ac:dyDescent="0.2">
      <c r="A35">
        <f t="shared" ca="1" si="0"/>
        <v>2</v>
      </c>
      <c r="B35">
        <f t="shared" ca="1" si="1"/>
        <v>7</v>
      </c>
      <c r="C35">
        <f t="shared" ca="1" si="2"/>
        <v>8</v>
      </c>
      <c r="D35">
        <f t="shared" ca="1" si="3"/>
        <v>8212</v>
      </c>
      <c r="E35">
        <f t="shared" ca="1" si="4"/>
        <v>890548</v>
      </c>
      <c r="F35" t="str">
        <f t="shared" ca="1" si="5"/>
        <v>2,7 y 8; 8212; 890548</v>
      </c>
      <c r="G35" t="str">
        <f ca="1">VLOOKUP(H35,SIGNOS1!$A$1:$C$12,3,FALSE)</f>
        <v>en6;es6;en12;es12;en26;es26</v>
      </c>
      <c r="H35">
        <v>6</v>
      </c>
      <c r="I35" t="str">
        <f>VLOOKUP(H35,SIGNOS1!$A$1:$B$12,2,FALSE)</f>
        <v>libra</v>
      </c>
      <c r="J35" t="s">
        <v>614</v>
      </c>
      <c r="K35" t="str">
        <f t="shared" ca="1" si="6"/>
        <v xml:space="preserve">  pnl=en6;es6;en12;es12;en26;es26</v>
      </c>
    </row>
    <row r="36" spans="1:11" x14ac:dyDescent="0.2">
      <c r="A36">
        <f t="shared" ca="1" si="0"/>
        <v>4</v>
      </c>
      <c r="B36">
        <f t="shared" ca="1" si="1"/>
        <v>6</v>
      </c>
      <c r="C36">
        <f t="shared" ca="1" si="2"/>
        <v>9</v>
      </c>
      <c r="D36">
        <f t="shared" ca="1" si="3"/>
        <v>9285</v>
      </c>
      <c r="E36">
        <f t="shared" ca="1" si="4"/>
        <v>595350</v>
      </c>
      <c r="F36" t="str">
        <f t="shared" ca="1" si="5"/>
        <v>4,6 y 9; 9285; 595350</v>
      </c>
      <c r="G36" t="str">
        <f ca="1">VLOOKUP(H36,SIGNOS1!$A$1:$C$12,3,FALSE)</f>
        <v>en6;es6;en12;es12;en26;es26</v>
      </c>
      <c r="H36">
        <v>6</v>
      </c>
      <c r="I36" t="str">
        <f>VLOOKUP(H36,SIGNOS1!$A$1:$B$12,2,FALSE)</f>
        <v>libra</v>
      </c>
      <c r="J36" t="s">
        <v>126</v>
      </c>
      <c r="K36" t="str">
        <f t="shared" si="6"/>
        <v xml:space="preserve">  libra_es=</v>
      </c>
    </row>
    <row r="37" spans="1:11" x14ac:dyDescent="0.2">
      <c r="A37">
        <f t="shared" ca="1" si="0"/>
        <v>1</v>
      </c>
      <c r="B37">
        <f t="shared" ca="1" si="1"/>
        <v>7</v>
      </c>
      <c r="C37">
        <f t="shared" ca="1" si="2"/>
        <v>8</v>
      </c>
      <c r="D37">
        <f t="shared" ca="1" si="3"/>
        <v>8738</v>
      </c>
      <c r="E37">
        <f t="shared" ca="1" si="4"/>
        <v>297846</v>
      </c>
      <c r="F37" t="str">
        <f t="shared" ca="1" si="5"/>
        <v>1,7 y 8; 8738; 297846</v>
      </c>
      <c r="G37" t="str">
        <f ca="1">VLOOKUP(H37,SIGNOS1!$A$1:$C$12,3,FALSE)</f>
        <v>en6;es6;en12;es12;en26;es26</v>
      </c>
      <c r="H37">
        <v>6</v>
      </c>
      <c r="I37" t="str">
        <f>VLOOKUP(H37,SIGNOS1!$A$1:$B$12,2,FALSE)</f>
        <v>libra</v>
      </c>
      <c r="J37" t="s">
        <v>432</v>
      </c>
      <c r="K37" t="str">
        <f t="shared" si="6"/>
        <v xml:space="preserve">  libra_en=</v>
      </c>
    </row>
    <row r="38" spans="1:11" x14ac:dyDescent="0.2">
      <c r="A38">
        <f t="shared" ca="1" si="0"/>
        <v>1</v>
      </c>
      <c r="B38">
        <f t="shared" ca="1" si="1"/>
        <v>5</v>
      </c>
      <c r="C38">
        <f t="shared" ca="1" si="2"/>
        <v>9</v>
      </c>
      <c r="D38">
        <f t="shared" ca="1" si="3"/>
        <v>9599</v>
      </c>
      <c r="E38">
        <f t="shared" ca="1" si="4"/>
        <v>100761</v>
      </c>
      <c r="F38" t="str">
        <f t="shared" ca="1" si="5"/>
        <v>1,5 y 9; 9599; 100761</v>
      </c>
      <c r="G38" t="str">
        <f ca="1">VLOOKUP(H38,SIGNOS1!$A$1:$C$12,3,FALSE)</f>
        <v>en9;es9;en11;es11;en26;es26</v>
      </c>
      <c r="H38">
        <v>7</v>
      </c>
      <c r="I38" t="str">
        <f>VLOOKUP(H38,SIGNOS1!$A$1:$B$12,2,FALSE)</f>
        <v>escorpio</v>
      </c>
      <c r="J38" t="s">
        <v>433</v>
      </c>
      <c r="K38" t="str">
        <f t="shared" si="6"/>
        <v>horoscopo[7]</v>
      </c>
    </row>
    <row r="39" spans="1:11" x14ac:dyDescent="0.2">
      <c r="A39">
        <f t="shared" ca="1" si="0"/>
        <v>2</v>
      </c>
      <c r="B39">
        <f t="shared" ca="1" si="1"/>
        <v>6</v>
      </c>
      <c r="C39">
        <f t="shared" ca="1" si="2"/>
        <v>8</v>
      </c>
      <c r="D39">
        <f t="shared" ca="1" si="3"/>
        <v>1021</v>
      </c>
      <c r="E39">
        <f t="shared" ca="1" si="4"/>
        <v>637185</v>
      </c>
      <c r="F39" t="str">
        <f t="shared" ca="1" si="5"/>
        <v>2,6 y 8; 1021; 637185</v>
      </c>
      <c r="G39" t="str">
        <f ca="1">VLOOKUP(H39,SIGNOS1!$A$1:$C$12,3,FALSE)</f>
        <v>en9;es9;en11;es11;en26;es26</v>
      </c>
      <c r="H39">
        <v>7</v>
      </c>
      <c r="I39" t="str">
        <f>VLOOKUP(H39,SIGNOS1!$A$1:$B$12,2,FALSE)</f>
        <v>escorpio</v>
      </c>
      <c r="J39" t="s">
        <v>613</v>
      </c>
      <c r="K39" t="str">
        <f t="shared" ca="1" si="6"/>
        <v xml:space="preserve">  num=2,6 y 8; 1021; 637185</v>
      </c>
    </row>
    <row r="40" spans="1:11" x14ac:dyDescent="0.2">
      <c r="A40">
        <f t="shared" ca="1" si="0"/>
        <v>4</v>
      </c>
      <c r="B40">
        <f t="shared" ca="1" si="1"/>
        <v>7</v>
      </c>
      <c r="C40">
        <f t="shared" ca="1" si="2"/>
        <v>9</v>
      </c>
      <c r="D40">
        <f t="shared" ca="1" si="3"/>
        <v>8612</v>
      </c>
      <c r="E40">
        <f t="shared" ca="1" si="4"/>
        <v>918481</v>
      </c>
      <c r="F40" t="str">
        <f t="shared" ca="1" si="5"/>
        <v>4,7 y 9; 8612; 918481</v>
      </c>
      <c r="G40" t="str">
        <f ca="1">VLOOKUP(H40,SIGNOS1!$A$1:$C$12,3,FALSE)</f>
        <v>en9;es9;en11;es11;en26;es26</v>
      </c>
      <c r="H40">
        <v>7</v>
      </c>
      <c r="I40" t="str">
        <f>VLOOKUP(H40,SIGNOS1!$A$1:$B$12,2,FALSE)</f>
        <v>escorpio</v>
      </c>
      <c r="J40" t="s">
        <v>614</v>
      </c>
      <c r="K40" t="str">
        <f t="shared" ca="1" si="6"/>
        <v xml:space="preserve">  pnl=en9;es9;en11;es11;en26;es26</v>
      </c>
    </row>
    <row r="41" spans="1:11" x14ac:dyDescent="0.2">
      <c r="A41">
        <f t="shared" ca="1" si="0"/>
        <v>1</v>
      </c>
      <c r="B41">
        <f t="shared" ca="1" si="1"/>
        <v>7</v>
      </c>
      <c r="C41">
        <f t="shared" ca="1" si="2"/>
        <v>8</v>
      </c>
      <c r="D41">
        <f t="shared" ca="1" si="3"/>
        <v>5016</v>
      </c>
      <c r="E41">
        <f t="shared" ca="1" si="4"/>
        <v>247725</v>
      </c>
      <c r="F41" t="str">
        <f t="shared" ca="1" si="5"/>
        <v>1,7 y 8; 5016; 247725</v>
      </c>
      <c r="G41" t="str">
        <f ca="1">VLOOKUP(H41,SIGNOS1!$A$1:$C$12,3,FALSE)</f>
        <v>en9;es9;en11;es11;en26;es26</v>
      </c>
      <c r="H41">
        <v>7</v>
      </c>
      <c r="I41" t="str">
        <f>VLOOKUP(H41,SIGNOS1!$A$1:$B$12,2,FALSE)</f>
        <v>escorpio</v>
      </c>
      <c r="J41" t="s">
        <v>126</v>
      </c>
      <c r="K41" t="str">
        <f t="shared" si="6"/>
        <v xml:space="preserve">  escorpio_es=</v>
      </c>
    </row>
    <row r="42" spans="1:11" x14ac:dyDescent="0.2">
      <c r="A42">
        <f t="shared" ca="1" si="0"/>
        <v>2</v>
      </c>
      <c r="B42">
        <f t="shared" ca="1" si="1"/>
        <v>5</v>
      </c>
      <c r="C42">
        <f t="shared" ca="1" si="2"/>
        <v>8</v>
      </c>
      <c r="D42">
        <f t="shared" ca="1" si="3"/>
        <v>4644</v>
      </c>
      <c r="E42">
        <f t="shared" ca="1" si="4"/>
        <v>502123</v>
      </c>
      <c r="F42" t="str">
        <f t="shared" ca="1" si="5"/>
        <v>2,5 y 8; 4644; 502123</v>
      </c>
      <c r="G42" t="str">
        <f ca="1">VLOOKUP(H42,SIGNOS1!$A$1:$C$12,3,FALSE)</f>
        <v>en9;es9;en11;es11;en26;es26</v>
      </c>
      <c r="H42">
        <v>7</v>
      </c>
      <c r="I42" t="str">
        <f>VLOOKUP(H42,SIGNOS1!$A$1:$B$12,2,FALSE)</f>
        <v>escorpio</v>
      </c>
      <c r="J42" t="s">
        <v>432</v>
      </c>
      <c r="K42" t="str">
        <f t="shared" si="6"/>
        <v xml:space="preserve">  escorpio_en=</v>
      </c>
    </row>
    <row r="43" spans="1:11" x14ac:dyDescent="0.2">
      <c r="A43">
        <f t="shared" ca="1" si="0"/>
        <v>2</v>
      </c>
      <c r="B43">
        <f t="shared" ca="1" si="1"/>
        <v>7</v>
      </c>
      <c r="C43">
        <f t="shared" ca="1" si="2"/>
        <v>8</v>
      </c>
      <c r="D43">
        <f t="shared" ca="1" si="3"/>
        <v>8021</v>
      </c>
      <c r="E43">
        <f t="shared" ca="1" si="4"/>
        <v>603972</v>
      </c>
      <c r="F43" t="str">
        <f t="shared" ca="1" si="5"/>
        <v>2,7 y 8; 8021; 603972</v>
      </c>
      <c r="G43" t="str">
        <f ca="1">VLOOKUP(H43,SIGNOS1!$A$1:$C$12,3,FALSE)</f>
        <v>en6;es6;en20;es20;en29;es29</v>
      </c>
      <c r="H43">
        <v>8</v>
      </c>
      <c r="I43" t="str">
        <f>VLOOKUP(H43,SIGNOS1!$A$1:$B$12,2,FALSE)</f>
        <v>sagitario</v>
      </c>
      <c r="J43" t="s">
        <v>433</v>
      </c>
      <c r="K43" t="str">
        <f t="shared" si="6"/>
        <v>horoscopo[8]</v>
      </c>
    </row>
    <row r="44" spans="1:11" x14ac:dyDescent="0.2">
      <c r="A44">
        <f t="shared" ca="1" si="0"/>
        <v>1</v>
      </c>
      <c r="B44">
        <f t="shared" ca="1" si="1"/>
        <v>6</v>
      </c>
      <c r="C44">
        <f t="shared" ca="1" si="2"/>
        <v>8</v>
      </c>
      <c r="D44">
        <f t="shared" ca="1" si="3"/>
        <v>4065</v>
      </c>
      <c r="E44">
        <f t="shared" ca="1" si="4"/>
        <v>155157</v>
      </c>
      <c r="F44" t="str">
        <f t="shared" ca="1" si="5"/>
        <v>1,6 y 8; 4065; 155157</v>
      </c>
      <c r="G44" t="str">
        <f ca="1">VLOOKUP(H44,SIGNOS1!$A$1:$C$12,3,FALSE)</f>
        <v>en6;es6;en20;es20;en29;es29</v>
      </c>
      <c r="H44">
        <v>8</v>
      </c>
      <c r="I44" t="str">
        <f>VLOOKUP(H44,SIGNOS1!$A$1:$B$12,2,FALSE)</f>
        <v>sagitario</v>
      </c>
      <c r="J44" t="s">
        <v>613</v>
      </c>
      <c r="K44" t="str">
        <f t="shared" ca="1" si="6"/>
        <v xml:space="preserve">  num=1,6 y 8; 4065; 155157</v>
      </c>
    </row>
    <row r="45" spans="1:11" x14ac:dyDescent="0.2">
      <c r="A45">
        <f t="shared" ca="1" si="0"/>
        <v>4</v>
      </c>
      <c r="B45">
        <f t="shared" ca="1" si="1"/>
        <v>6</v>
      </c>
      <c r="C45">
        <f t="shared" ca="1" si="2"/>
        <v>8</v>
      </c>
      <c r="D45">
        <f t="shared" ca="1" si="3"/>
        <v>3911</v>
      </c>
      <c r="E45">
        <f t="shared" ca="1" si="4"/>
        <v>572414</v>
      </c>
      <c r="F45" t="str">
        <f t="shared" ca="1" si="5"/>
        <v>4,6 y 8; 3911; 572414</v>
      </c>
      <c r="G45" t="str">
        <f ca="1">VLOOKUP(H45,SIGNOS1!$A$1:$C$12,3,FALSE)</f>
        <v>en6;es6;en20;es20;en29;es29</v>
      </c>
      <c r="H45">
        <v>8</v>
      </c>
      <c r="I45" t="str">
        <f>VLOOKUP(H45,SIGNOS1!$A$1:$B$12,2,FALSE)</f>
        <v>sagitario</v>
      </c>
      <c r="J45" t="s">
        <v>614</v>
      </c>
      <c r="K45" t="str">
        <f t="shared" ca="1" si="6"/>
        <v xml:space="preserve">  pnl=en6;es6;en20;es20;en29;es29</v>
      </c>
    </row>
    <row r="46" spans="1:11" x14ac:dyDescent="0.2">
      <c r="A46">
        <f t="shared" ca="1" si="0"/>
        <v>2</v>
      </c>
      <c r="B46">
        <f t="shared" ca="1" si="1"/>
        <v>6</v>
      </c>
      <c r="C46">
        <f t="shared" ca="1" si="2"/>
        <v>9</v>
      </c>
      <c r="D46">
        <f t="shared" ca="1" si="3"/>
        <v>3245</v>
      </c>
      <c r="E46">
        <f t="shared" ca="1" si="4"/>
        <v>661977</v>
      </c>
      <c r="F46" t="str">
        <f t="shared" ca="1" si="5"/>
        <v>2,6 y 9; 3245; 661977</v>
      </c>
      <c r="G46" t="str">
        <f ca="1">VLOOKUP(H46,SIGNOS1!$A$1:$C$12,3,FALSE)</f>
        <v>en6;es6;en20;es20;en29;es29</v>
      </c>
      <c r="H46">
        <v>8</v>
      </c>
      <c r="I46" t="str">
        <f>VLOOKUP(H46,SIGNOS1!$A$1:$B$12,2,FALSE)</f>
        <v>sagitario</v>
      </c>
      <c r="J46" t="s">
        <v>126</v>
      </c>
      <c r="K46" t="str">
        <f t="shared" si="6"/>
        <v xml:space="preserve">  sagitario_es=</v>
      </c>
    </row>
    <row r="47" spans="1:11" x14ac:dyDescent="0.2">
      <c r="A47">
        <f t="shared" ca="1" si="0"/>
        <v>1</v>
      </c>
      <c r="B47">
        <f t="shared" ca="1" si="1"/>
        <v>7</v>
      </c>
      <c r="C47">
        <f t="shared" ca="1" si="2"/>
        <v>8</v>
      </c>
      <c r="D47">
        <f t="shared" ca="1" si="3"/>
        <v>9845</v>
      </c>
      <c r="E47">
        <f t="shared" ca="1" si="4"/>
        <v>829050</v>
      </c>
      <c r="F47" t="str">
        <f t="shared" ca="1" si="5"/>
        <v>1,7 y 8; 9845; 829050</v>
      </c>
      <c r="G47" t="str">
        <f ca="1">VLOOKUP(H47,SIGNOS1!$A$1:$C$12,3,FALSE)</f>
        <v>en6;es6;en20;es20;en29;es29</v>
      </c>
      <c r="H47">
        <v>8</v>
      </c>
      <c r="I47" t="str">
        <f>VLOOKUP(H47,SIGNOS1!$A$1:$B$12,2,FALSE)</f>
        <v>sagitario</v>
      </c>
      <c r="J47" t="s">
        <v>432</v>
      </c>
      <c r="K47" t="str">
        <f t="shared" si="6"/>
        <v xml:space="preserve">  sagitario_en=</v>
      </c>
    </row>
    <row r="48" spans="1:11" x14ac:dyDescent="0.2">
      <c r="A48">
        <f t="shared" ca="1" si="0"/>
        <v>1</v>
      </c>
      <c r="B48">
        <f t="shared" ca="1" si="1"/>
        <v>7</v>
      </c>
      <c r="C48">
        <f t="shared" ca="1" si="2"/>
        <v>9</v>
      </c>
      <c r="D48">
        <f t="shared" ca="1" si="3"/>
        <v>7950</v>
      </c>
      <c r="E48">
        <f t="shared" ca="1" si="4"/>
        <v>205434</v>
      </c>
      <c r="F48" t="str">
        <f t="shared" ca="1" si="5"/>
        <v>1,7 y 9; 7950; 205434</v>
      </c>
      <c r="G48" t="str">
        <f ca="1">VLOOKUP(H48,SIGNOS1!$A$1:$C$12,3,FALSE)</f>
        <v>en8;es8;en17;es17;en24;es24</v>
      </c>
      <c r="H48">
        <v>9</v>
      </c>
      <c r="I48" t="str">
        <f>VLOOKUP(H48,SIGNOS1!$A$1:$B$12,2,FALSE)</f>
        <v>capricornio</v>
      </c>
      <c r="J48" t="s">
        <v>433</v>
      </c>
      <c r="K48" t="str">
        <f t="shared" si="6"/>
        <v>horoscopo[9]</v>
      </c>
    </row>
    <row r="49" spans="1:11" x14ac:dyDescent="0.2">
      <c r="A49">
        <f t="shared" ca="1" si="0"/>
        <v>2</v>
      </c>
      <c r="B49">
        <f t="shared" ca="1" si="1"/>
        <v>7</v>
      </c>
      <c r="C49">
        <f t="shared" ca="1" si="2"/>
        <v>9</v>
      </c>
      <c r="D49">
        <f t="shared" ca="1" si="3"/>
        <v>4798</v>
      </c>
      <c r="E49">
        <f t="shared" ca="1" si="4"/>
        <v>398870</v>
      </c>
      <c r="F49" t="str">
        <f t="shared" ca="1" si="5"/>
        <v>2,7 y 9; 4798; 398870</v>
      </c>
      <c r="G49" t="str">
        <f ca="1">VLOOKUP(H49,SIGNOS1!$A$1:$C$12,3,FALSE)</f>
        <v>en8;es8;en17;es17;en24;es24</v>
      </c>
      <c r="H49">
        <v>9</v>
      </c>
      <c r="I49" t="str">
        <f>VLOOKUP(H49,SIGNOS1!$A$1:$B$12,2,FALSE)</f>
        <v>capricornio</v>
      </c>
      <c r="J49" t="s">
        <v>613</v>
      </c>
      <c r="K49" t="str">
        <f t="shared" ca="1" si="6"/>
        <v xml:space="preserve">  num=2,7 y 9; 4798; 398870</v>
      </c>
    </row>
    <row r="50" spans="1:11" x14ac:dyDescent="0.2">
      <c r="A50">
        <f t="shared" ca="1" si="0"/>
        <v>4</v>
      </c>
      <c r="B50">
        <f t="shared" ca="1" si="1"/>
        <v>6</v>
      </c>
      <c r="C50">
        <f t="shared" ca="1" si="2"/>
        <v>9</v>
      </c>
      <c r="D50">
        <f t="shared" ca="1" si="3"/>
        <v>1774</v>
      </c>
      <c r="E50">
        <f t="shared" ca="1" si="4"/>
        <v>782963</v>
      </c>
      <c r="F50" t="str">
        <f t="shared" ca="1" si="5"/>
        <v>4,6 y 9; 1774; 782963</v>
      </c>
      <c r="G50" t="str">
        <f ca="1">VLOOKUP(H50,SIGNOS1!$A$1:$C$12,3,FALSE)</f>
        <v>en8;es8;en17;es17;en24;es24</v>
      </c>
      <c r="H50">
        <v>9</v>
      </c>
      <c r="I50" t="str">
        <f>VLOOKUP(H50,SIGNOS1!$A$1:$B$12,2,FALSE)</f>
        <v>capricornio</v>
      </c>
      <c r="J50" t="s">
        <v>614</v>
      </c>
      <c r="K50" t="str">
        <f t="shared" ca="1" si="6"/>
        <v xml:space="preserve">  pnl=en8;es8;en17;es17;en24;es24</v>
      </c>
    </row>
    <row r="51" spans="1:11" x14ac:dyDescent="0.2">
      <c r="A51">
        <f t="shared" ca="1" si="0"/>
        <v>4</v>
      </c>
      <c r="B51">
        <f t="shared" ca="1" si="1"/>
        <v>7</v>
      </c>
      <c r="C51">
        <f t="shared" ca="1" si="2"/>
        <v>9</v>
      </c>
      <c r="D51">
        <f t="shared" ca="1" si="3"/>
        <v>1067</v>
      </c>
      <c r="E51">
        <f t="shared" ca="1" si="4"/>
        <v>109322</v>
      </c>
      <c r="F51" t="str">
        <f t="shared" ca="1" si="5"/>
        <v>4,7 y 9; 1067; 109322</v>
      </c>
      <c r="G51" t="str">
        <f ca="1">VLOOKUP(H51,SIGNOS1!$A$1:$C$12,3,FALSE)</f>
        <v>en8;es8;en17;es17;en24;es24</v>
      </c>
      <c r="H51">
        <v>9</v>
      </c>
      <c r="I51" t="str">
        <f>VLOOKUP(H51,SIGNOS1!$A$1:$B$12,2,FALSE)</f>
        <v>capricornio</v>
      </c>
      <c r="J51" t="s">
        <v>126</v>
      </c>
      <c r="K51" t="str">
        <f t="shared" si="6"/>
        <v xml:space="preserve">  capricornio_es=</v>
      </c>
    </row>
    <row r="52" spans="1:11" x14ac:dyDescent="0.2">
      <c r="A52">
        <f t="shared" ca="1" si="0"/>
        <v>3</v>
      </c>
      <c r="B52">
        <f t="shared" ca="1" si="1"/>
        <v>6</v>
      </c>
      <c r="C52">
        <f t="shared" ca="1" si="2"/>
        <v>8</v>
      </c>
      <c r="D52">
        <f t="shared" ca="1" si="3"/>
        <v>6527</v>
      </c>
      <c r="E52">
        <f t="shared" ca="1" si="4"/>
        <v>244567</v>
      </c>
      <c r="F52" t="str">
        <f t="shared" ca="1" si="5"/>
        <v>3,6 y 8; 6527; 244567</v>
      </c>
      <c r="G52" t="str">
        <f ca="1">VLOOKUP(H52,SIGNOS1!$A$1:$C$12,3,FALSE)</f>
        <v>en8;es8;en17;es17;en24;es24</v>
      </c>
      <c r="H52">
        <v>9</v>
      </c>
      <c r="I52" t="str">
        <f>VLOOKUP(H52,SIGNOS1!$A$1:$B$12,2,FALSE)</f>
        <v>capricornio</v>
      </c>
      <c r="J52" t="s">
        <v>432</v>
      </c>
      <c r="K52" t="str">
        <f t="shared" si="6"/>
        <v xml:space="preserve">  capricornio_en=</v>
      </c>
    </row>
    <row r="53" spans="1:11" x14ac:dyDescent="0.2">
      <c r="A53">
        <f t="shared" ca="1" si="0"/>
        <v>4</v>
      </c>
      <c r="B53">
        <f t="shared" ca="1" si="1"/>
        <v>7</v>
      </c>
      <c r="C53">
        <f t="shared" ca="1" si="2"/>
        <v>8</v>
      </c>
      <c r="D53">
        <f t="shared" ca="1" si="3"/>
        <v>8570</v>
      </c>
      <c r="E53">
        <f t="shared" ca="1" si="4"/>
        <v>267737</v>
      </c>
      <c r="F53" t="str">
        <f t="shared" ca="1" si="5"/>
        <v>4,7 y 8; 8570; 267737</v>
      </c>
      <c r="G53" t="str">
        <f ca="1">VLOOKUP(H53,SIGNOS1!$A$1:$C$12,3,FALSE)</f>
        <v>en1;es1;en11;es11;en29;es29</v>
      </c>
      <c r="H53">
        <v>10</v>
      </c>
      <c r="I53" t="str">
        <f>VLOOKUP(H53,SIGNOS1!$A$1:$B$12,2,FALSE)</f>
        <v>acuario</v>
      </c>
      <c r="J53" t="s">
        <v>433</v>
      </c>
      <c r="K53" t="str">
        <f t="shared" si="6"/>
        <v>horoscopo[10]</v>
      </c>
    </row>
    <row r="54" spans="1:11" x14ac:dyDescent="0.2">
      <c r="A54">
        <f t="shared" ca="1" si="0"/>
        <v>3</v>
      </c>
      <c r="B54">
        <f t="shared" ca="1" si="1"/>
        <v>6</v>
      </c>
      <c r="C54">
        <f t="shared" ca="1" si="2"/>
        <v>8</v>
      </c>
      <c r="D54">
        <f t="shared" ca="1" si="3"/>
        <v>7784</v>
      </c>
      <c r="E54">
        <f t="shared" ca="1" si="4"/>
        <v>970160</v>
      </c>
      <c r="F54" t="str">
        <f t="shared" ca="1" si="5"/>
        <v>3,6 y 8; 7784; 970160</v>
      </c>
      <c r="G54" t="str">
        <f ca="1">VLOOKUP(H54,SIGNOS1!$A$1:$C$12,3,FALSE)</f>
        <v>en1;es1;en11;es11;en29;es29</v>
      </c>
      <c r="H54">
        <v>10</v>
      </c>
      <c r="I54" t="str">
        <f>VLOOKUP(H54,SIGNOS1!$A$1:$B$12,2,FALSE)</f>
        <v>acuario</v>
      </c>
      <c r="J54" t="s">
        <v>613</v>
      </c>
      <c r="K54" t="str">
        <f t="shared" ca="1" si="6"/>
        <v xml:space="preserve">  num=3,6 y 8; 7784; 970160</v>
      </c>
    </row>
    <row r="55" spans="1:11" x14ac:dyDescent="0.2">
      <c r="A55">
        <f t="shared" ca="1" si="0"/>
        <v>4</v>
      </c>
      <c r="B55">
        <f t="shared" ca="1" si="1"/>
        <v>7</v>
      </c>
      <c r="C55">
        <f t="shared" ca="1" si="2"/>
        <v>8</v>
      </c>
      <c r="D55">
        <f t="shared" ca="1" si="3"/>
        <v>2228</v>
      </c>
      <c r="E55">
        <f t="shared" ca="1" si="4"/>
        <v>630398</v>
      </c>
      <c r="F55" t="str">
        <f t="shared" ca="1" si="5"/>
        <v>4,7 y 8; 2228; 630398</v>
      </c>
      <c r="G55" t="str">
        <f ca="1">VLOOKUP(H55,SIGNOS1!$A$1:$C$12,3,FALSE)</f>
        <v>en1;es1;en11;es11;en29;es29</v>
      </c>
      <c r="H55">
        <v>10</v>
      </c>
      <c r="I55" t="str">
        <f>VLOOKUP(H55,SIGNOS1!$A$1:$B$12,2,FALSE)</f>
        <v>acuario</v>
      </c>
      <c r="J55" t="s">
        <v>614</v>
      </c>
      <c r="K55" t="str">
        <f t="shared" ca="1" si="6"/>
        <v xml:space="preserve">  pnl=en1;es1;en11;es11;en29;es29</v>
      </c>
    </row>
    <row r="56" spans="1:11" x14ac:dyDescent="0.2">
      <c r="A56">
        <f t="shared" ca="1" si="0"/>
        <v>3</v>
      </c>
      <c r="B56">
        <f t="shared" ca="1" si="1"/>
        <v>5</v>
      </c>
      <c r="C56">
        <f t="shared" ca="1" si="2"/>
        <v>8</v>
      </c>
      <c r="D56">
        <f t="shared" ca="1" si="3"/>
        <v>5700</v>
      </c>
      <c r="E56">
        <f t="shared" ca="1" si="4"/>
        <v>779631</v>
      </c>
      <c r="F56" t="str">
        <f t="shared" ca="1" si="5"/>
        <v>3,5 y 8; 5700; 779631</v>
      </c>
      <c r="G56" t="str">
        <f ca="1">VLOOKUP(H56,SIGNOS1!$A$1:$C$12,3,FALSE)</f>
        <v>en1;es1;en11;es11;en29;es29</v>
      </c>
      <c r="H56">
        <v>10</v>
      </c>
      <c r="I56" t="str">
        <f>VLOOKUP(H56,SIGNOS1!$A$1:$B$12,2,FALSE)</f>
        <v>acuario</v>
      </c>
      <c r="J56" t="s">
        <v>126</v>
      </c>
      <c r="K56" t="str">
        <f t="shared" si="6"/>
        <v xml:space="preserve">  acuario_es=</v>
      </c>
    </row>
    <row r="57" spans="1:11" x14ac:dyDescent="0.2">
      <c r="A57">
        <f t="shared" ca="1" si="0"/>
        <v>2</v>
      </c>
      <c r="B57">
        <f t="shared" ca="1" si="1"/>
        <v>7</v>
      </c>
      <c r="C57">
        <f t="shared" ca="1" si="2"/>
        <v>8</v>
      </c>
      <c r="D57">
        <f t="shared" ca="1" si="3"/>
        <v>2195</v>
      </c>
      <c r="E57">
        <f t="shared" ca="1" si="4"/>
        <v>869145</v>
      </c>
      <c r="F57" t="str">
        <f t="shared" ca="1" si="5"/>
        <v>2,7 y 8; 2195; 869145</v>
      </c>
      <c r="G57" t="str">
        <f ca="1">VLOOKUP(H57,SIGNOS1!$A$1:$C$12,3,FALSE)</f>
        <v>en1;es1;en11;es11;en29;es29</v>
      </c>
      <c r="H57">
        <v>10</v>
      </c>
      <c r="I57" t="str">
        <f>VLOOKUP(H57,SIGNOS1!$A$1:$B$12,2,FALSE)</f>
        <v>acuario</v>
      </c>
      <c r="J57" t="s">
        <v>432</v>
      </c>
      <c r="K57" t="str">
        <f t="shared" si="6"/>
        <v xml:space="preserve">  acuario_en=</v>
      </c>
    </row>
    <row r="58" spans="1:11" x14ac:dyDescent="0.2">
      <c r="A58">
        <f t="shared" ca="1" si="0"/>
        <v>1</v>
      </c>
      <c r="B58">
        <f t="shared" ca="1" si="1"/>
        <v>5</v>
      </c>
      <c r="C58">
        <f t="shared" ca="1" si="2"/>
        <v>8</v>
      </c>
      <c r="D58">
        <f t="shared" ca="1" si="3"/>
        <v>1483</v>
      </c>
      <c r="E58">
        <f t="shared" ca="1" si="4"/>
        <v>101276</v>
      </c>
      <c r="F58" t="str">
        <f t="shared" ca="1" si="5"/>
        <v>1,5 y 8; 1483; 101276</v>
      </c>
      <c r="G58" t="str">
        <f ca="1">VLOOKUP(H58,SIGNOS1!$A$1:$C$12,3,FALSE)</f>
        <v>en3;es3;en16;es16;en21;es21</v>
      </c>
      <c r="H58">
        <v>11</v>
      </c>
      <c r="I58" t="str">
        <f>VLOOKUP(H58,SIGNOS1!$A$1:$B$12,2,FALSE)</f>
        <v>piscis</v>
      </c>
      <c r="J58" t="s">
        <v>433</v>
      </c>
      <c r="K58" t="str">
        <f t="shared" si="6"/>
        <v>horoscopo[11]</v>
      </c>
    </row>
    <row r="59" spans="1:11" x14ac:dyDescent="0.2">
      <c r="A59">
        <f t="shared" ca="1" si="0"/>
        <v>1</v>
      </c>
      <c r="B59">
        <f t="shared" ca="1" si="1"/>
        <v>5</v>
      </c>
      <c r="C59">
        <f t="shared" ca="1" si="2"/>
        <v>9</v>
      </c>
      <c r="D59">
        <f t="shared" ca="1" si="3"/>
        <v>2459</v>
      </c>
      <c r="E59">
        <f t="shared" ca="1" si="4"/>
        <v>384969</v>
      </c>
      <c r="F59" t="str">
        <f t="shared" ca="1" si="5"/>
        <v>1,5 y 9; 2459; 384969</v>
      </c>
      <c r="G59" t="str">
        <f ca="1">VLOOKUP(H59,SIGNOS1!$A$1:$C$12,3,FALSE)</f>
        <v>en3;es3;en16;es16;en21;es21</v>
      </c>
      <c r="H59">
        <v>11</v>
      </c>
      <c r="I59" t="str">
        <f>VLOOKUP(H59,SIGNOS1!$A$1:$B$12,2,FALSE)</f>
        <v>piscis</v>
      </c>
      <c r="J59" t="s">
        <v>613</v>
      </c>
      <c r="K59" t="str">
        <f t="shared" ca="1" si="6"/>
        <v xml:space="preserve">  num=1,5 y 9; 2459; 384969</v>
      </c>
    </row>
    <row r="60" spans="1:11" x14ac:dyDescent="0.2">
      <c r="A60">
        <f t="shared" ca="1" si="0"/>
        <v>3</v>
      </c>
      <c r="B60">
        <f t="shared" ca="1" si="1"/>
        <v>5</v>
      </c>
      <c r="C60">
        <f t="shared" ca="1" si="2"/>
        <v>9</v>
      </c>
      <c r="D60">
        <f t="shared" ca="1" si="3"/>
        <v>4379</v>
      </c>
      <c r="E60">
        <f t="shared" ca="1" si="4"/>
        <v>447047</v>
      </c>
      <c r="F60" t="str">
        <f t="shared" ca="1" si="5"/>
        <v>3,5 y 9; 4379; 447047</v>
      </c>
      <c r="G60" t="str">
        <f ca="1">VLOOKUP(H60,SIGNOS1!$A$1:$C$12,3,FALSE)</f>
        <v>en3;es3;en16;es16;en21;es21</v>
      </c>
      <c r="H60">
        <v>11</v>
      </c>
      <c r="I60" t="str">
        <f>VLOOKUP(H60,SIGNOS1!$A$1:$B$12,2,FALSE)</f>
        <v>piscis</v>
      </c>
      <c r="J60" t="s">
        <v>614</v>
      </c>
      <c r="K60" t="str">
        <f t="shared" ca="1" si="6"/>
        <v xml:space="preserve">  pnl=en3;es3;en16;es16;en21;es21</v>
      </c>
    </row>
    <row r="61" spans="1:11" x14ac:dyDescent="0.2">
      <c r="A61">
        <f t="shared" ca="1" si="0"/>
        <v>4</v>
      </c>
      <c r="B61">
        <f t="shared" ca="1" si="1"/>
        <v>5</v>
      </c>
      <c r="C61">
        <f t="shared" ca="1" si="2"/>
        <v>9</v>
      </c>
      <c r="D61">
        <f t="shared" ca="1" si="3"/>
        <v>9933</v>
      </c>
      <c r="E61">
        <f t="shared" ca="1" si="4"/>
        <v>565692</v>
      </c>
      <c r="F61" t="str">
        <f t="shared" ca="1" si="5"/>
        <v>4,5 y 9; 9933; 565692</v>
      </c>
      <c r="G61" t="str">
        <f ca="1">VLOOKUP(H61,SIGNOS1!$A$1:$C$12,3,FALSE)</f>
        <v>en3;es3;en16;es16;en21;es21</v>
      </c>
      <c r="H61">
        <v>11</v>
      </c>
      <c r="I61" t="str">
        <f>VLOOKUP(H61,SIGNOS1!$A$1:$B$12,2,FALSE)</f>
        <v>piscis</v>
      </c>
      <c r="J61" t="s">
        <v>126</v>
      </c>
      <c r="K61" t="str">
        <f t="shared" si="6"/>
        <v xml:space="preserve">  piscis_es=</v>
      </c>
    </row>
    <row r="62" spans="1:11" x14ac:dyDescent="0.2">
      <c r="A62">
        <f t="shared" ca="1" si="0"/>
        <v>2</v>
      </c>
      <c r="B62">
        <f t="shared" ca="1" si="1"/>
        <v>7</v>
      </c>
      <c r="C62">
        <f t="shared" ca="1" si="2"/>
        <v>8</v>
      </c>
      <c r="D62">
        <f t="shared" ca="1" si="3"/>
        <v>6724</v>
      </c>
      <c r="E62">
        <f t="shared" ca="1" si="4"/>
        <v>778343</v>
      </c>
      <c r="F62" t="str">
        <f t="shared" ca="1" si="5"/>
        <v>2,7 y 8; 6724; 778343</v>
      </c>
      <c r="G62" t="str">
        <f ca="1">VLOOKUP(H62,SIGNOS1!$A$1:$C$12,3,FALSE)</f>
        <v>en3;es3;en16;es16;en21;es21</v>
      </c>
      <c r="H62">
        <v>11</v>
      </c>
      <c r="I62" t="str">
        <f>VLOOKUP(H62,SIGNOS1!$A$1:$B$12,2,FALSE)</f>
        <v>piscis</v>
      </c>
      <c r="J62" t="s">
        <v>432</v>
      </c>
      <c r="K62" t="str">
        <f t="shared" si="6"/>
        <v xml:space="preserve">  piscis_en=</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2"/>
  <sheetViews>
    <sheetView topLeftCell="A112" workbookViewId="0">
      <selection activeCell="B13" sqref="B13"/>
    </sheetView>
  </sheetViews>
  <sheetFormatPr baseColWidth="10" defaultRowHeight="16" x14ac:dyDescent="0.2"/>
  <cols>
    <col min="1" max="1" width="20.5" bestFit="1" customWidth="1"/>
    <col min="2" max="2" width="19" customWidth="1"/>
  </cols>
  <sheetData>
    <row r="1" spans="1:2" x14ac:dyDescent="0.2">
      <c r="A1" t="s">
        <v>0</v>
      </c>
      <c r="B1" t="s">
        <v>152</v>
      </c>
    </row>
    <row r="2" spans="1:2" x14ac:dyDescent="0.2">
      <c r="A2" t="s">
        <v>1</v>
      </c>
      <c r="B2" t="s">
        <v>153</v>
      </c>
    </row>
    <row r="3" spans="1:2" x14ac:dyDescent="0.2">
      <c r="A3" t="s">
        <v>2</v>
      </c>
      <c r="B3" t="s">
        <v>304</v>
      </c>
    </row>
    <row r="4" spans="1:2" x14ac:dyDescent="0.2">
      <c r="A4" t="s">
        <v>3</v>
      </c>
      <c r="B4" t="s">
        <v>305</v>
      </c>
    </row>
    <row r="5" spans="1:2" x14ac:dyDescent="0.2">
      <c r="A5" t="s">
        <v>4</v>
      </c>
      <c r="B5" t="s">
        <v>306</v>
      </c>
    </row>
    <row r="6" spans="1:2" x14ac:dyDescent="0.2">
      <c r="A6" t="s">
        <v>5</v>
      </c>
      <c r="B6" t="s">
        <v>154</v>
      </c>
    </row>
    <row r="7" spans="1:2" x14ac:dyDescent="0.2">
      <c r="A7" t="s">
        <v>6</v>
      </c>
      <c r="B7" t="s">
        <v>155</v>
      </c>
    </row>
    <row r="8" spans="1:2" x14ac:dyDescent="0.2">
      <c r="A8" t="s">
        <v>7</v>
      </c>
      <c r="B8" t="s">
        <v>156</v>
      </c>
    </row>
    <row r="9" spans="1:2" x14ac:dyDescent="0.2">
      <c r="A9" t="s">
        <v>8</v>
      </c>
      <c r="B9" t="s">
        <v>307</v>
      </c>
    </row>
    <row r="10" spans="1:2" x14ac:dyDescent="0.2">
      <c r="A10" t="s">
        <v>9</v>
      </c>
      <c r="B10" t="s">
        <v>308</v>
      </c>
    </row>
    <row r="11" spans="1:2" x14ac:dyDescent="0.2">
      <c r="A11" t="s">
        <v>10</v>
      </c>
      <c r="B11" t="s">
        <v>309</v>
      </c>
    </row>
    <row r="12" spans="1:2" x14ac:dyDescent="0.2">
      <c r="A12" t="s">
        <v>11</v>
      </c>
      <c r="B12" t="s">
        <v>310</v>
      </c>
    </row>
    <row r="13" spans="1:2" x14ac:dyDescent="0.2">
      <c r="A13" t="s">
        <v>12</v>
      </c>
      <c r="B13" t="s">
        <v>311</v>
      </c>
    </row>
    <row r="14" spans="1:2" x14ac:dyDescent="0.2">
      <c r="A14" t="s">
        <v>13</v>
      </c>
      <c r="B14" t="s">
        <v>312</v>
      </c>
    </row>
    <row r="15" spans="1:2" x14ac:dyDescent="0.2">
      <c r="A15" t="s">
        <v>14</v>
      </c>
      <c r="B15" t="s">
        <v>313</v>
      </c>
    </row>
    <row r="16" spans="1:2" x14ac:dyDescent="0.2">
      <c r="A16" t="s">
        <v>15</v>
      </c>
      <c r="B16" t="s">
        <v>157</v>
      </c>
    </row>
    <row r="17" spans="1:2" x14ac:dyDescent="0.2">
      <c r="A17" t="s">
        <v>16</v>
      </c>
      <c r="B17" t="s">
        <v>158</v>
      </c>
    </row>
    <row r="18" spans="1:2" x14ac:dyDescent="0.2">
      <c r="A18" t="s">
        <v>17</v>
      </c>
      <c r="B18" t="s">
        <v>314</v>
      </c>
    </row>
    <row r="19" spans="1:2" x14ac:dyDescent="0.2">
      <c r="A19" t="s">
        <v>18</v>
      </c>
      <c r="B19" t="s">
        <v>315</v>
      </c>
    </row>
    <row r="20" spans="1:2" x14ac:dyDescent="0.2">
      <c r="A20" t="s">
        <v>19</v>
      </c>
      <c r="B20" t="s">
        <v>159</v>
      </c>
    </row>
    <row r="21" spans="1:2" x14ac:dyDescent="0.2">
      <c r="A21" t="s">
        <v>20</v>
      </c>
      <c r="B21" t="s">
        <v>160</v>
      </c>
    </row>
    <row r="22" spans="1:2" x14ac:dyDescent="0.2">
      <c r="A22" t="s">
        <v>21</v>
      </c>
      <c r="B22" t="s">
        <v>316</v>
      </c>
    </row>
    <row r="23" spans="1:2" x14ac:dyDescent="0.2">
      <c r="A23" t="s">
        <v>22</v>
      </c>
      <c r="B23" t="s">
        <v>317</v>
      </c>
    </row>
    <row r="24" spans="1:2" x14ac:dyDescent="0.2">
      <c r="A24" t="s">
        <v>23</v>
      </c>
      <c r="B24" t="s">
        <v>318</v>
      </c>
    </row>
    <row r="25" spans="1:2" x14ac:dyDescent="0.2">
      <c r="A25" t="s">
        <v>24</v>
      </c>
      <c r="B25" t="s">
        <v>161</v>
      </c>
    </row>
    <row r="26" spans="1:2" x14ac:dyDescent="0.2">
      <c r="A26" t="s">
        <v>25</v>
      </c>
      <c r="B26" t="s">
        <v>319</v>
      </c>
    </row>
    <row r="27" spans="1:2" x14ac:dyDescent="0.2">
      <c r="A27" t="s">
        <v>26</v>
      </c>
      <c r="B27" t="s">
        <v>320</v>
      </c>
    </row>
    <row r="28" spans="1:2" x14ac:dyDescent="0.2">
      <c r="A28" t="s">
        <v>27</v>
      </c>
      <c r="B28" t="s">
        <v>321</v>
      </c>
    </row>
    <row r="29" spans="1:2" x14ac:dyDescent="0.2">
      <c r="A29" t="s">
        <v>28</v>
      </c>
      <c r="B29" t="s">
        <v>322</v>
      </c>
    </row>
    <row r="30" spans="1:2" x14ac:dyDescent="0.2">
      <c r="A30" t="s">
        <v>29</v>
      </c>
      <c r="B30" t="s">
        <v>323</v>
      </c>
    </row>
    <row r="31" spans="1:2" x14ac:dyDescent="0.2">
      <c r="A31" t="s">
        <v>30</v>
      </c>
      <c r="B31" t="s">
        <v>162</v>
      </c>
    </row>
    <row r="32" spans="1:2" x14ac:dyDescent="0.2">
      <c r="A32" t="s">
        <v>31</v>
      </c>
      <c r="B32" t="s">
        <v>324</v>
      </c>
    </row>
    <row r="33" spans="1:2" x14ac:dyDescent="0.2">
      <c r="A33" t="s">
        <v>32</v>
      </c>
      <c r="B33" t="s">
        <v>325</v>
      </c>
    </row>
    <row r="34" spans="1:2" x14ac:dyDescent="0.2">
      <c r="A34" t="s">
        <v>33</v>
      </c>
      <c r="B34" t="s">
        <v>326</v>
      </c>
    </row>
    <row r="35" spans="1:2" x14ac:dyDescent="0.2">
      <c r="A35" t="s">
        <v>34</v>
      </c>
      <c r="B35" t="s">
        <v>327</v>
      </c>
    </row>
    <row r="36" spans="1:2" x14ac:dyDescent="0.2">
      <c r="A36" t="s">
        <v>35</v>
      </c>
      <c r="B36" t="s">
        <v>328</v>
      </c>
    </row>
    <row r="37" spans="1:2" x14ac:dyDescent="0.2">
      <c r="A37" t="s">
        <v>36</v>
      </c>
      <c r="B37" t="s">
        <v>329</v>
      </c>
    </row>
    <row r="38" spans="1:2" x14ac:dyDescent="0.2">
      <c r="A38" t="s">
        <v>37</v>
      </c>
      <c r="B38" t="s">
        <v>163</v>
      </c>
    </row>
    <row r="39" spans="1:2" x14ac:dyDescent="0.2">
      <c r="A39" t="s">
        <v>38</v>
      </c>
      <c r="B39" t="s">
        <v>330</v>
      </c>
    </row>
    <row r="40" spans="1:2" x14ac:dyDescent="0.2">
      <c r="A40" t="s">
        <v>39</v>
      </c>
      <c r="B40" t="s">
        <v>331</v>
      </c>
    </row>
    <row r="41" spans="1:2" x14ac:dyDescent="0.2">
      <c r="A41" t="s">
        <v>40</v>
      </c>
      <c r="B41" t="s">
        <v>332</v>
      </c>
    </row>
    <row r="42" spans="1:2" x14ac:dyDescent="0.2">
      <c r="A42" t="s">
        <v>41</v>
      </c>
      <c r="B42" t="s">
        <v>333</v>
      </c>
    </row>
    <row r="43" spans="1:2" x14ac:dyDescent="0.2">
      <c r="A43" t="s">
        <v>42</v>
      </c>
      <c r="B43" t="s">
        <v>334</v>
      </c>
    </row>
    <row r="44" spans="1:2" x14ac:dyDescent="0.2">
      <c r="A44" t="s">
        <v>43</v>
      </c>
      <c r="B44" t="s">
        <v>335</v>
      </c>
    </row>
    <row r="45" spans="1:2" x14ac:dyDescent="0.2">
      <c r="A45" t="s">
        <v>44</v>
      </c>
      <c r="B45" t="s">
        <v>336</v>
      </c>
    </row>
    <row r="46" spans="1:2" x14ac:dyDescent="0.2">
      <c r="A46" t="s">
        <v>45</v>
      </c>
      <c r="B46" t="s">
        <v>337</v>
      </c>
    </row>
    <row r="47" spans="1:2" x14ac:dyDescent="0.2">
      <c r="A47" t="s">
        <v>46</v>
      </c>
      <c r="B47" t="s">
        <v>338</v>
      </c>
    </row>
    <row r="48" spans="1:2" x14ac:dyDescent="0.2">
      <c r="A48" t="s">
        <v>47</v>
      </c>
      <c r="B48" t="s">
        <v>326</v>
      </c>
    </row>
    <row r="49" spans="1:2" x14ac:dyDescent="0.2">
      <c r="A49" t="s">
        <v>48</v>
      </c>
      <c r="B49" t="s">
        <v>339</v>
      </c>
    </row>
    <row r="50" spans="1:2" x14ac:dyDescent="0.2">
      <c r="A50" t="s">
        <v>49</v>
      </c>
      <c r="B50" t="s">
        <v>340</v>
      </c>
    </row>
    <row r="51" spans="1:2" x14ac:dyDescent="0.2">
      <c r="A51" t="s">
        <v>50</v>
      </c>
      <c r="B51" t="s">
        <v>341</v>
      </c>
    </row>
    <row r="52" spans="1:2" x14ac:dyDescent="0.2">
      <c r="A52" t="s">
        <v>51</v>
      </c>
      <c r="B52" t="s">
        <v>328</v>
      </c>
    </row>
    <row r="53" spans="1:2" x14ac:dyDescent="0.2">
      <c r="A53" t="s">
        <v>52</v>
      </c>
      <c r="B53" t="s">
        <v>342</v>
      </c>
    </row>
    <row r="54" spans="1:2" x14ac:dyDescent="0.2">
      <c r="A54" t="s">
        <v>53</v>
      </c>
      <c r="B54" t="s">
        <v>343</v>
      </c>
    </row>
    <row r="55" spans="1:2" x14ac:dyDescent="0.2">
      <c r="A55" t="s">
        <v>54</v>
      </c>
      <c r="B55" t="s">
        <v>331</v>
      </c>
    </row>
    <row r="56" spans="1:2" x14ac:dyDescent="0.2">
      <c r="A56" t="s">
        <v>55</v>
      </c>
      <c r="B56" t="s">
        <v>344</v>
      </c>
    </row>
    <row r="57" spans="1:2" x14ac:dyDescent="0.2">
      <c r="A57" t="s">
        <v>56</v>
      </c>
      <c r="B57" t="s">
        <v>345</v>
      </c>
    </row>
    <row r="58" spans="1:2" x14ac:dyDescent="0.2">
      <c r="A58" t="s">
        <v>57</v>
      </c>
      <c r="B58" t="s">
        <v>346</v>
      </c>
    </row>
    <row r="59" spans="1:2" x14ac:dyDescent="0.2">
      <c r="A59" t="s">
        <v>58</v>
      </c>
      <c r="B59" t="s">
        <v>335</v>
      </c>
    </row>
    <row r="60" spans="1:2" x14ac:dyDescent="0.2">
      <c r="A60" t="s">
        <v>59</v>
      </c>
      <c r="B60" t="s">
        <v>347</v>
      </c>
    </row>
    <row r="61" spans="1:2" x14ac:dyDescent="0.2">
      <c r="A61" t="s">
        <v>60</v>
      </c>
      <c r="B61" t="s">
        <v>348</v>
      </c>
    </row>
    <row r="62" spans="1:2" x14ac:dyDescent="0.2">
      <c r="A62" t="s">
        <v>61</v>
      </c>
      <c r="B62" t="s">
        <v>349</v>
      </c>
    </row>
    <row r="63" spans="1:2" x14ac:dyDescent="0.2">
      <c r="A63" t="s">
        <v>62</v>
      </c>
      <c r="B63" t="s">
        <v>326</v>
      </c>
    </row>
    <row r="64" spans="1:2" x14ac:dyDescent="0.2">
      <c r="A64" t="s">
        <v>63</v>
      </c>
      <c r="B64" t="s">
        <v>350</v>
      </c>
    </row>
    <row r="65" spans="1:2" x14ac:dyDescent="0.2">
      <c r="A65" t="s">
        <v>64</v>
      </c>
      <c r="B65" t="s">
        <v>351</v>
      </c>
    </row>
    <row r="66" spans="1:2" x14ac:dyDescent="0.2">
      <c r="A66" t="s">
        <v>65</v>
      </c>
      <c r="B66" t="s">
        <v>352</v>
      </c>
    </row>
    <row r="67" spans="1:2" x14ac:dyDescent="0.2">
      <c r="A67" t="s">
        <v>66</v>
      </c>
      <c r="B67" t="s">
        <v>328</v>
      </c>
    </row>
    <row r="68" spans="1:2" x14ac:dyDescent="0.2">
      <c r="A68" t="s">
        <v>67</v>
      </c>
      <c r="B68" t="s">
        <v>353</v>
      </c>
    </row>
    <row r="69" spans="1:2" x14ac:dyDescent="0.2">
      <c r="A69" t="s">
        <v>68</v>
      </c>
      <c r="B69" t="s">
        <v>354</v>
      </c>
    </row>
    <row r="70" spans="1:2" x14ac:dyDescent="0.2">
      <c r="A70" t="s">
        <v>69</v>
      </c>
      <c r="B70" t="s">
        <v>355</v>
      </c>
    </row>
    <row r="71" spans="1:2" x14ac:dyDescent="0.2">
      <c r="A71" t="s">
        <v>70</v>
      </c>
      <c r="B71" t="s">
        <v>331</v>
      </c>
    </row>
    <row r="72" spans="1:2" x14ac:dyDescent="0.2">
      <c r="A72" t="s">
        <v>71</v>
      </c>
      <c r="B72" t="s">
        <v>356</v>
      </c>
    </row>
    <row r="73" spans="1:2" x14ac:dyDescent="0.2">
      <c r="A73" t="s">
        <v>72</v>
      </c>
      <c r="B73" t="s">
        <v>357</v>
      </c>
    </row>
    <row r="74" spans="1:2" x14ac:dyDescent="0.2">
      <c r="A74" t="s">
        <v>73</v>
      </c>
      <c r="B74" t="s">
        <v>358</v>
      </c>
    </row>
    <row r="75" spans="1:2" x14ac:dyDescent="0.2">
      <c r="A75" t="s">
        <v>74</v>
      </c>
      <c r="B75" t="s">
        <v>335</v>
      </c>
    </row>
    <row r="76" spans="1:2" x14ac:dyDescent="0.2">
      <c r="A76" t="s">
        <v>75</v>
      </c>
      <c r="B76" t="s">
        <v>359</v>
      </c>
    </row>
    <row r="77" spans="1:2" x14ac:dyDescent="0.2">
      <c r="A77" t="s">
        <v>76</v>
      </c>
      <c r="B77" t="s">
        <v>360</v>
      </c>
    </row>
    <row r="78" spans="1:2" x14ac:dyDescent="0.2">
      <c r="A78" t="s">
        <v>77</v>
      </c>
      <c r="B78" t="s">
        <v>361</v>
      </c>
    </row>
    <row r="79" spans="1:2" x14ac:dyDescent="0.2">
      <c r="A79" t="s">
        <v>78</v>
      </c>
      <c r="B79" t="s">
        <v>362</v>
      </c>
    </row>
    <row r="80" spans="1:2" x14ac:dyDescent="0.2">
      <c r="A80" t="s">
        <v>79</v>
      </c>
      <c r="B80" t="s">
        <v>363</v>
      </c>
    </row>
    <row r="81" spans="1:2" x14ac:dyDescent="0.2">
      <c r="A81" t="s">
        <v>80</v>
      </c>
      <c r="B81" t="s">
        <v>364</v>
      </c>
    </row>
    <row r="82" spans="1:2" x14ac:dyDescent="0.2">
      <c r="A82" t="s">
        <v>81</v>
      </c>
      <c r="B82" t="s">
        <v>365</v>
      </c>
    </row>
    <row r="83" spans="1:2" x14ac:dyDescent="0.2">
      <c r="A83" t="s">
        <v>82</v>
      </c>
      <c r="B83" t="s">
        <v>366</v>
      </c>
    </row>
    <row r="84" spans="1:2" x14ac:dyDescent="0.2">
      <c r="A84" t="s">
        <v>83</v>
      </c>
      <c r="B84" t="s">
        <v>367</v>
      </c>
    </row>
    <row r="85" spans="1:2" x14ac:dyDescent="0.2">
      <c r="A85" t="s">
        <v>84</v>
      </c>
      <c r="B85" t="s">
        <v>368</v>
      </c>
    </row>
    <row r="86" spans="1:2" x14ac:dyDescent="0.2">
      <c r="A86" t="s">
        <v>85</v>
      </c>
      <c r="B86" t="s">
        <v>369</v>
      </c>
    </row>
    <row r="87" spans="1:2" x14ac:dyDescent="0.2">
      <c r="A87" t="s">
        <v>86</v>
      </c>
      <c r="B87" t="s">
        <v>370</v>
      </c>
    </row>
    <row r="88" spans="1:2" x14ac:dyDescent="0.2">
      <c r="A88" t="s">
        <v>87</v>
      </c>
      <c r="B88" t="s">
        <v>371</v>
      </c>
    </row>
    <row r="89" spans="1:2" x14ac:dyDescent="0.2">
      <c r="A89" t="s">
        <v>88</v>
      </c>
      <c r="B89" t="s">
        <v>372</v>
      </c>
    </row>
    <row r="90" spans="1:2" x14ac:dyDescent="0.2">
      <c r="A90" t="s">
        <v>89</v>
      </c>
      <c r="B90" t="s">
        <v>373</v>
      </c>
    </row>
    <row r="91" spans="1:2" x14ac:dyDescent="0.2">
      <c r="A91" t="s">
        <v>90</v>
      </c>
      <c r="B91" t="s">
        <v>164</v>
      </c>
    </row>
    <row r="92" spans="1:2" x14ac:dyDescent="0.2">
      <c r="A92" t="s">
        <v>91</v>
      </c>
      <c r="B92" t="s">
        <v>374</v>
      </c>
    </row>
    <row r="93" spans="1:2" x14ac:dyDescent="0.2">
      <c r="A93" t="s">
        <v>92</v>
      </c>
      <c r="B93" t="s">
        <v>375</v>
      </c>
    </row>
    <row r="94" spans="1:2" x14ac:dyDescent="0.2">
      <c r="A94" t="s">
        <v>93</v>
      </c>
      <c r="B94" t="s">
        <v>376</v>
      </c>
    </row>
    <row r="95" spans="1:2" x14ac:dyDescent="0.2">
      <c r="A95" t="s">
        <v>94</v>
      </c>
      <c r="B95" t="s">
        <v>377</v>
      </c>
    </row>
    <row r="96" spans="1:2" x14ac:dyDescent="0.2">
      <c r="A96" t="s">
        <v>95</v>
      </c>
      <c r="B96" t="s">
        <v>378</v>
      </c>
    </row>
    <row r="97" spans="1:2" x14ac:dyDescent="0.2">
      <c r="A97" t="s">
        <v>96</v>
      </c>
      <c r="B97" t="s">
        <v>379</v>
      </c>
    </row>
    <row r="98" spans="1:2" x14ac:dyDescent="0.2">
      <c r="A98" t="s">
        <v>97</v>
      </c>
      <c r="B98" t="s">
        <v>380</v>
      </c>
    </row>
    <row r="99" spans="1:2" x14ac:dyDescent="0.2">
      <c r="A99" t="s">
        <v>98</v>
      </c>
      <c r="B99" t="s">
        <v>381</v>
      </c>
    </row>
    <row r="100" spans="1:2" x14ac:dyDescent="0.2">
      <c r="A100" t="s">
        <v>99</v>
      </c>
      <c r="B100" t="s">
        <v>382</v>
      </c>
    </row>
    <row r="101" spans="1:2" x14ac:dyDescent="0.2">
      <c r="A101" t="s">
        <v>100</v>
      </c>
      <c r="B101" t="s">
        <v>383</v>
      </c>
    </row>
    <row r="102" spans="1:2" x14ac:dyDescent="0.2">
      <c r="A102" t="s">
        <v>101</v>
      </c>
      <c r="B102" t="s">
        <v>384</v>
      </c>
    </row>
    <row r="103" spans="1:2" x14ac:dyDescent="0.2">
      <c r="A103" t="s">
        <v>102</v>
      </c>
      <c r="B103" t="s">
        <v>385</v>
      </c>
    </row>
    <row r="104" spans="1:2" x14ac:dyDescent="0.2">
      <c r="A104" t="s">
        <v>103</v>
      </c>
      <c r="B104" t="s">
        <v>386</v>
      </c>
    </row>
    <row r="105" spans="1:2" x14ac:dyDescent="0.2">
      <c r="A105" t="s">
        <v>104</v>
      </c>
      <c r="B105" t="s">
        <v>387</v>
      </c>
    </row>
    <row r="106" spans="1:2" x14ac:dyDescent="0.2">
      <c r="A106" t="s">
        <v>105</v>
      </c>
      <c r="B106" t="s">
        <v>388</v>
      </c>
    </row>
    <row r="107" spans="1:2" x14ac:dyDescent="0.2">
      <c r="A107" t="s">
        <v>106</v>
      </c>
      <c r="B107" t="s">
        <v>389</v>
      </c>
    </row>
    <row r="108" spans="1:2" x14ac:dyDescent="0.2">
      <c r="A108" t="s">
        <v>107</v>
      </c>
      <c r="B108" t="s">
        <v>390</v>
      </c>
    </row>
    <row r="109" spans="1:2" x14ac:dyDescent="0.2">
      <c r="A109" t="s">
        <v>108</v>
      </c>
      <c r="B109" t="s">
        <v>391</v>
      </c>
    </row>
    <row r="110" spans="1:2" x14ac:dyDescent="0.2">
      <c r="A110" t="s">
        <v>109</v>
      </c>
      <c r="B110" t="s">
        <v>392</v>
      </c>
    </row>
    <row r="111" spans="1:2" x14ac:dyDescent="0.2">
      <c r="A111" t="s">
        <v>110</v>
      </c>
      <c r="B111" t="s">
        <v>393</v>
      </c>
    </row>
    <row r="112" spans="1:2" x14ac:dyDescent="0.2">
      <c r="A112" t="s">
        <v>111</v>
      </c>
      <c r="B112" t="s">
        <v>394</v>
      </c>
    </row>
    <row r="113" spans="1:2" x14ac:dyDescent="0.2">
      <c r="A113" t="s">
        <v>112</v>
      </c>
      <c r="B113" t="s">
        <v>395</v>
      </c>
    </row>
    <row r="114" spans="1:2" x14ac:dyDescent="0.2">
      <c r="A114" t="s">
        <v>113</v>
      </c>
      <c r="B114" t="s">
        <v>396</v>
      </c>
    </row>
    <row r="115" spans="1:2" x14ac:dyDescent="0.2">
      <c r="A115" t="s">
        <v>114</v>
      </c>
      <c r="B115" t="s">
        <v>397</v>
      </c>
    </row>
    <row r="116" spans="1:2" x14ac:dyDescent="0.2">
      <c r="A116" t="s">
        <v>115</v>
      </c>
      <c r="B116" t="s">
        <v>398</v>
      </c>
    </row>
    <row r="117" spans="1:2" x14ac:dyDescent="0.2">
      <c r="A117" t="s">
        <v>116</v>
      </c>
      <c r="B117" t="s">
        <v>399</v>
      </c>
    </row>
    <row r="118" spans="1:2" x14ac:dyDescent="0.2">
      <c r="A118" t="s">
        <v>117</v>
      </c>
      <c r="B118" t="s">
        <v>400</v>
      </c>
    </row>
    <row r="119" spans="1:2" x14ac:dyDescent="0.2">
      <c r="A119" t="s">
        <v>118</v>
      </c>
      <c r="B119" t="s">
        <v>401</v>
      </c>
    </row>
    <row r="120" spans="1:2" x14ac:dyDescent="0.2">
      <c r="A120" t="s">
        <v>119</v>
      </c>
      <c r="B120" t="s">
        <v>402</v>
      </c>
    </row>
    <row r="121" spans="1:2" x14ac:dyDescent="0.2">
      <c r="A121" t="s">
        <v>120</v>
      </c>
      <c r="B121" t="s">
        <v>402</v>
      </c>
    </row>
    <row r="122" spans="1:2" x14ac:dyDescent="0.2">
      <c r="A122" t="s">
        <v>121</v>
      </c>
      <c r="B122" t="s">
        <v>403</v>
      </c>
    </row>
    <row r="123" spans="1:2" x14ac:dyDescent="0.2">
      <c r="A123" t="s">
        <v>122</v>
      </c>
      <c r="B123" t="s">
        <v>404</v>
      </c>
    </row>
    <row r="124" spans="1:2" x14ac:dyDescent="0.2">
      <c r="A124" t="s">
        <v>123</v>
      </c>
      <c r="B124" t="s">
        <v>403</v>
      </c>
    </row>
    <row r="125" spans="1:2" x14ac:dyDescent="0.2">
      <c r="A125" t="s">
        <v>124</v>
      </c>
      <c r="B125" t="s">
        <v>405</v>
      </c>
    </row>
    <row r="126" spans="1:2" x14ac:dyDescent="0.2">
      <c r="A126" t="s">
        <v>125</v>
      </c>
      <c r="B126" t="s">
        <v>165</v>
      </c>
    </row>
    <row r="127" spans="1:2" x14ac:dyDescent="0.2">
      <c r="A127" t="s">
        <v>126</v>
      </c>
      <c r="B127" t="s">
        <v>406</v>
      </c>
    </row>
    <row r="128" spans="1:2" x14ac:dyDescent="0.2">
      <c r="A128" t="s">
        <v>127</v>
      </c>
      <c r="B128" t="s">
        <v>407</v>
      </c>
    </row>
    <row r="129" spans="1:2" x14ac:dyDescent="0.2">
      <c r="A129" t="s">
        <v>128</v>
      </c>
      <c r="B129" t="s">
        <v>408</v>
      </c>
    </row>
    <row r="130" spans="1:2" x14ac:dyDescent="0.2">
      <c r="A130" t="s">
        <v>129</v>
      </c>
      <c r="B130" t="s">
        <v>409</v>
      </c>
    </row>
    <row r="131" spans="1:2" x14ac:dyDescent="0.2">
      <c r="A131" t="s">
        <v>130</v>
      </c>
      <c r="B131" t="s">
        <v>410</v>
      </c>
    </row>
    <row r="132" spans="1:2" x14ac:dyDescent="0.2">
      <c r="A132" t="s">
        <v>131</v>
      </c>
      <c r="B132" t="s">
        <v>411</v>
      </c>
    </row>
    <row r="133" spans="1:2" x14ac:dyDescent="0.2">
      <c r="A133" t="s">
        <v>132</v>
      </c>
      <c r="B133" t="s">
        <v>412</v>
      </c>
    </row>
    <row r="134" spans="1:2" x14ac:dyDescent="0.2">
      <c r="A134" t="s">
        <v>133</v>
      </c>
      <c r="B134" t="s">
        <v>413</v>
      </c>
    </row>
    <row r="135" spans="1:2" x14ac:dyDescent="0.2">
      <c r="A135" t="s">
        <v>134</v>
      </c>
      <c r="B135" t="s">
        <v>414</v>
      </c>
    </row>
    <row r="136" spans="1:2" x14ac:dyDescent="0.2">
      <c r="A136" t="s">
        <v>135</v>
      </c>
      <c r="B136" t="s">
        <v>415</v>
      </c>
    </row>
    <row r="137" spans="1:2" x14ac:dyDescent="0.2">
      <c r="A137" t="s">
        <v>136</v>
      </c>
      <c r="B137" t="s">
        <v>416</v>
      </c>
    </row>
    <row r="138" spans="1:2" x14ac:dyDescent="0.2">
      <c r="A138" t="s">
        <v>137</v>
      </c>
      <c r="B138" t="s">
        <v>417</v>
      </c>
    </row>
    <row r="139" spans="1:2" x14ac:dyDescent="0.2">
      <c r="A139" t="s">
        <v>138</v>
      </c>
      <c r="B139" t="s">
        <v>418</v>
      </c>
    </row>
    <row r="140" spans="1:2" x14ac:dyDescent="0.2">
      <c r="A140" t="s">
        <v>139</v>
      </c>
      <c r="B140" t="s">
        <v>419</v>
      </c>
    </row>
    <row r="141" spans="1:2" x14ac:dyDescent="0.2">
      <c r="A141" t="s">
        <v>140</v>
      </c>
      <c r="B141" t="s">
        <v>420</v>
      </c>
    </row>
    <row r="142" spans="1:2" x14ac:dyDescent="0.2">
      <c r="A142" t="s">
        <v>141</v>
      </c>
      <c r="B142" t="s">
        <v>421</v>
      </c>
    </row>
    <row r="143" spans="1:2" x14ac:dyDescent="0.2">
      <c r="A143" t="s">
        <v>142</v>
      </c>
      <c r="B143" t="s">
        <v>422</v>
      </c>
    </row>
    <row r="144" spans="1:2" x14ac:dyDescent="0.2">
      <c r="A144" t="s">
        <v>143</v>
      </c>
      <c r="B144" t="s">
        <v>423</v>
      </c>
    </row>
    <row r="145" spans="1:2" x14ac:dyDescent="0.2">
      <c r="A145" t="s">
        <v>144</v>
      </c>
      <c r="B145" t="s">
        <v>424</v>
      </c>
    </row>
    <row r="146" spans="1:2" x14ac:dyDescent="0.2">
      <c r="A146" t="s">
        <v>145</v>
      </c>
      <c r="B146" t="s">
        <v>425</v>
      </c>
    </row>
    <row r="147" spans="1:2" x14ac:dyDescent="0.2">
      <c r="A147" t="s">
        <v>146</v>
      </c>
      <c r="B147" t="s">
        <v>426</v>
      </c>
    </row>
    <row r="148" spans="1:2" x14ac:dyDescent="0.2">
      <c r="A148" t="s">
        <v>147</v>
      </c>
      <c r="B148" t="s">
        <v>427</v>
      </c>
    </row>
    <row r="149" spans="1:2" x14ac:dyDescent="0.2">
      <c r="A149" t="s">
        <v>148</v>
      </c>
      <c r="B149" t="s">
        <v>428</v>
      </c>
    </row>
    <row r="150" spans="1:2" x14ac:dyDescent="0.2">
      <c r="A150" t="s">
        <v>149</v>
      </c>
      <c r="B150" t="s">
        <v>429</v>
      </c>
    </row>
    <row r="151" spans="1:2" x14ac:dyDescent="0.2">
      <c r="A151" t="s">
        <v>150</v>
      </c>
      <c r="B151" t="s">
        <v>430</v>
      </c>
    </row>
    <row r="152" spans="1:2" x14ac:dyDescent="0.2">
      <c r="A152" t="s">
        <v>151</v>
      </c>
      <c r="B152" t="s">
        <v>431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zoomScale="140" zoomScaleNormal="140" workbookViewId="0">
      <selection activeCell="D32" sqref="D32"/>
    </sheetView>
  </sheetViews>
  <sheetFormatPr baseColWidth="10" defaultRowHeight="16" x14ac:dyDescent="0.2"/>
  <cols>
    <col min="3" max="3" width="17" bestFit="1" customWidth="1"/>
    <col min="4" max="4" width="62.1640625" customWidth="1"/>
  </cols>
  <sheetData>
    <row r="1" spans="1:4" x14ac:dyDescent="0.2">
      <c r="A1">
        <v>0</v>
      </c>
      <c r="B1" t="s">
        <v>592</v>
      </c>
      <c r="C1" t="s">
        <v>579</v>
      </c>
      <c r="D1" t="str">
        <f>B1&amp;"["&amp;A1&amp;"]   archivo="&amp;C1</f>
        <v>archivos[0]   archivo=compatibilidad.json</v>
      </c>
    </row>
    <row r="2" spans="1:4" x14ac:dyDescent="0.2">
      <c r="A2">
        <v>1</v>
      </c>
      <c r="B2" t="s">
        <v>592</v>
      </c>
      <c r="C2" t="s">
        <v>580</v>
      </c>
      <c r="D2" t="str">
        <f t="shared" ref="D2:D32" si="0">B2&amp;"["&amp;A2&amp;"]   archivo="&amp;C2</f>
        <v>archivos[1]   archivo=signos.json</v>
      </c>
    </row>
    <row r="3" spans="1:4" x14ac:dyDescent="0.2">
      <c r="A3">
        <v>0</v>
      </c>
      <c r="B3" t="s">
        <v>593</v>
      </c>
      <c r="C3" t="s">
        <v>581</v>
      </c>
      <c r="D3" t="str">
        <f t="shared" si="0"/>
        <v>imágenes[0]   archivo=acuario.png</v>
      </c>
    </row>
    <row r="4" spans="1:4" x14ac:dyDescent="0.2">
      <c r="A4">
        <v>1</v>
      </c>
      <c r="B4" t="s">
        <v>593</v>
      </c>
      <c r="C4" t="s">
        <v>582</v>
      </c>
      <c r="D4" t="str">
        <f t="shared" si="0"/>
        <v>imágenes[1]   archivo=aries.png</v>
      </c>
    </row>
    <row r="5" spans="1:4" x14ac:dyDescent="0.2">
      <c r="A5">
        <v>2</v>
      </c>
      <c r="B5" t="s">
        <v>593</v>
      </c>
      <c r="C5" t="s">
        <v>583</v>
      </c>
      <c r="D5" t="str">
        <f t="shared" si="0"/>
        <v>imágenes[2]   archivo=cancer.png</v>
      </c>
    </row>
    <row r="6" spans="1:4" x14ac:dyDescent="0.2">
      <c r="A6">
        <v>3</v>
      </c>
      <c r="B6" t="s">
        <v>593</v>
      </c>
      <c r="C6" t="s">
        <v>584</v>
      </c>
      <c r="D6" t="str">
        <f t="shared" si="0"/>
        <v>imágenes[3]   archivo=capricornio.png</v>
      </c>
    </row>
    <row r="7" spans="1:4" x14ac:dyDescent="0.2">
      <c r="A7">
        <v>4</v>
      </c>
      <c r="B7" t="s">
        <v>593</v>
      </c>
      <c r="C7" t="s">
        <v>585</v>
      </c>
      <c r="D7" t="str">
        <f t="shared" si="0"/>
        <v>imágenes[4]   archivo=escorpio.png</v>
      </c>
    </row>
    <row r="8" spans="1:4" x14ac:dyDescent="0.2">
      <c r="A8">
        <v>5</v>
      </c>
      <c r="B8" t="s">
        <v>593</v>
      </c>
      <c r="C8" t="s">
        <v>586</v>
      </c>
      <c r="D8" t="str">
        <f t="shared" si="0"/>
        <v>imágenes[5]   archivo=geminis.png</v>
      </c>
    </row>
    <row r="9" spans="1:4" x14ac:dyDescent="0.2">
      <c r="A9">
        <v>6</v>
      </c>
      <c r="B9" t="s">
        <v>593</v>
      </c>
      <c r="C9" t="s">
        <v>587</v>
      </c>
      <c r="D9" t="str">
        <f t="shared" si="0"/>
        <v>imágenes[6]   archivo=leo.png</v>
      </c>
    </row>
    <row r="10" spans="1:4" x14ac:dyDescent="0.2">
      <c r="A10">
        <v>7</v>
      </c>
      <c r="B10" t="s">
        <v>593</v>
      </c>
      <c r="C10" t="s">
        <v>588</v>
      </c>
      <c r="D10" t="str">
        <f t="shared" si="0"/>
        <v>imágenes[7]   archivo=libra.png</v>
      </c>
    </row>
    <row r="11" spans="1:4" x14ac:dyDescent="0.2">
      <c r="A11">
        <v>8</v>
      </c>
      <c r="B11" t="s">
        <v>593</v>
      </c>
      <c r="C11" t="s">
        <v>589</v>
      </c>
      <c r="D11" t="str">
        <f t="shared" si="0"/>
        <v>imágenes[8]   archivo=piscis.png</v>
      </c>
    </row>
    <row r="12" spans="1:4" x14ac:dyDescent="0.2">
      <c r="A12">
        <v>9</v>
      </c>
      <c r="B12" t="s">
        <v>593</v>
      </c>
      <c r="C12" t="s">
        <v>590</v>
      </c>
      <c r="D12" t="str">
        <f t="shared" si="0"/>
        <v>imágenes[9]   archivo=sagitario.png</v>
      </c>
    </row>
    <row r="13" spans="1:4" x14ac:dyDescent="0.2">
      <c r="A13">
        <v>10</v>
      </c>
      <c r="B13" t="s">
        <v>593</v>
      </c>
      <c r="C13" t="s">
        <v>594</v>
      </c>
      <c r="D13" t="str">
        <f t="shared" si="0"/>
        <v>imágenes[10]   archivo=tauro.png</v>
      </c>
    </row>
    <row r="14" spans="1:4" ht="17" customHeight="1" x14ac:dyDescent="0.2">
      <c r="A14">
        <v>11</v>
      </c>
      <c r="B14" t="s">
        <v>593</v>
      </c>
      <c r="C14" t="s">
        <v>591</v>
      </c>
      <c r="D14" t="str">
        <f t="shared" si="0"/>
        <v>imágenes[11]   archivo=virgo.png</v>
      </c>
    </row>
    <row r="15" spans="1:4" x14ac:dyDescent="0.2">
      <c r="A15">
        <v>12</v>
      </c>
      <c r="B15" t="s">
        <v>593</v>
      </c>
      <c r="C15" t="s">
        <v>595</v>
      </c>
      <c r="D15" t="str">
        <f t="shared" si="0"/>
        <v>imágenes[12]   archivo=acuario_fondo.png</v>
      </c>
    </row>
    <row r="16" spans="1:4" x14ac:dyDescent="0.2">
      <c r="A16">
        <v>13</v>
      </c>
      <c r="B16" t="s">
        <v>593</v>
      </c>
      <c r="C16" t="s">
        <v>596</v>
      </c>
      <c r="D16" t="str">
        <f t="shared" si="0"/>
        <v>imágenes[13]   archivo=aries_fondo.png</v>
      </c>
    </row>
    <row r="17" spans="1:4" x14ac:dyDescent="0.2">
      <c r="A17">
        <v>14</v>
      </c>
      <c r="B17" t="s">
        <v>593</v>
      </c>
      <c r="C17" t="s">
        <v>597</v>
      </c>
      <c r="D17" t="str">
        <f t="shared" si="0"/>
        <v>imágenes[14]   archivo=cancer_fondo.png</v>
      </c>
    </row>
    <row r="18" spans="1:4" x14ac:dyDescent="0.2">
      <c r="A18">
        <v>15</v>
      </c>
      <c r="B18" t="s">
        <v>593</v>
      </c>
      <c r="C18" t="s">
        <v>598</v>
      </c>
      <c r="D18" t="str">
        <f t="shared" si="0"/>
        <v>imágenes[15]   archivo=capricornio_fondo.png</v>
      </c>
    </row>
    <row r="19" spans="1:4" x14ac:dyDescent="0.2">
      <c r="A19">
        <v>16</v>
      </c>
      <c r="B19" t="s">
        <v>593</v>
      </c>
      <c r="C19" t="s">
        <v>599</v>
      </c>
      <c r="D19" t="str">
        <f t="shared" si="0"/>
        <v>imágenes[16]   archivo=escorpio_fondo.png</v>
      </c>
    </row>
    <row r="20" spans="1:4" x14ac:dyDescent="0.2">
      <c r="A20">
        <v>17</v>
      </c>
      <c r="B20" t="s">
        <v>593</v>
      </c>
      <c r="C20" t="s">
        <v>600</v>
      </c>
      <c r="D20" t="str">
        <f t="shared" si="0"/>
        <v>imágenes[17]   archivo=geminis_fondo.png</v>
      </c>
    </row>
    <row r="21" spans="1:4" x14ac:dyDescent="0.2">
      <c r="A21">
        <v>18</v>
      </c>
      <c r="B21" t="s">
        <v>593</v>
      </c>
      <c r="C21" t="s">
        <v>601</v>
      </c>
      <c r="D21" t="str">
        <f t="shared" si="0"/>
        <v>imágenes[18]   archivo=leo_fondo.png</v>
      </c>
    </row>
    <row r="22" spans="1:4" x14ac:dyDescent="0.2">
      <c r="A22">
        <v>19</v>
      </c>
      <c r="B22" t="s">
        <v>593</v>
      </c>
      <c r="C22" t="s">
        <v>602</v>
      </c>
      <c r="D22" t="str">
        <f t="shared" si="0"/>
        <v>imágenes[19]   archivo=libra_fondo.png</v>
      </c>
    </row>
    <row r="23" spans="1:4" x14ac:dyDescent="0.2">
      <c r="A23">
        <v>20</v>
      </c>
      <c r="B23" t="s">
        <v>593</v>
      </c>
      <c r="C23" t="s">
        <v>603</v>
      </c>
      <c r="D23" t="str">
        <f t="shared" si="0"/>
        <v>imágenes[20]   archivo=piscis_fondo.png</v>
      </c>
    </row>
    <row r="24" spans="1:4" x14ac:dyDescent="0.2">
      <c r="A24">
        <v>21</v>
      </c>
      <c r="B24" t="s">
        <v>593</v>
      </c>
      <c r="C24" t="s">
        <v>604</v>
      </c>
      <c r="D24" t="str">
        <f t="shared" si="0"/>
        <v>imágenes[21]   archivo=sagitario_fondo.png</v>
      </c>
    </row>
    <row r="25" spans="1:4" x14ac:dyDescent="0.2">
      <c r="A25">
        <v>22</v>
      </c>
      <c r="B25" t="s">
        <v>593</v>
      </c>
      <c r="C25" t="s">
        <v>605</v>
      </c>
      <c r="D25" t="str">
        <f t="shared" si="0"/>
        <v>imágenes[22]   archivo=tauro_fondo.png</v>
      </c>
    </row>
    <row r="26" spans="1:4" x14ac:dyDescent="0.2">
      <c r="A26">
        <v>23</v>
      </c>
      <c r="B26" t="s">
        <v>593</v>
      </c>
      <c r="C26" t="s">
        <v>606</v>
      </c>
      <c r="D26" t="str">
        <f t="shared" si="0"/>
        <v>imágenes[23]   archivo=virgo_fondo.png</v>
      </c>
    </row>
    <row r="27" spans="1:4" x14ac:dyDescent="0.2">
      <c r="A27">
        <v>24</v>
      </c>
      <c r="B27" t="s">
        <v>593</v>
      </c>
      <c r="C27" t="s">
        <v>607</v>
      </c>
      <c r="D27" t="str">
        <f t="shared" si="0"/>
        <v>imágenes[24]   archivo=iucesmag.png</v>
      </c>
    </row>
    <row r="28" spans="1:4" x14ac:dyDescent="0.2">
      <c r="A28">
        <v>25</v>
      </c>
      <c r="B28" t="s">
        <v>593</v>
      </c>
      <c r="C28" t="s">
        <v>608</v>
      </c>
      <c r="D28" t="str">
        <f t="shared" si="0"/>
        <v>imágenes[25]   archivo=caldas.png</v>
      </c>
    </row>
    <row r="29" spans="1:4" x14ac:dyDescent="0.2">
      <c r="A29">
        <v>26</v>
      </c>
      <c r="B29" t="s">
        <v>593</v>
      </c>
      <c r="C29" t="s">
        <v>609</v>
      </c>
      <c r="D29" t="str">
        <f t="shared" si="0"/>
        <v>imágenes[26]   archivo=baloto.png</v>
      </c>
    </row>
    <row r="30" spans="1:4" x14ac:dyDescent="0.2">
      <c r="A30">
        <v>27</v>
      </c>
      <c r="B30" t="s">
        <v>593</v>
      </c>
      <c r="C30" t="s">
        <v>610</v>
      </c>
      <c r="D30" t="str">
        <f t="shared" si="0"/>
        <v>imágenes[27]   archivo=chance.png</v>
      </c>
    </row>
    <row r="31" spans="1:4" x14ac:dyDescent="0.2">
      <c r="A31">
        <v>28</v>
      </c>
      <c r="B31" t="s">
        <v>593</v>
      </c>
      <c r="C31" t="s">
        <v>611</v>
      </c>
      <c r="D31" t="str">
        <f t="shared" si="0"/>
        <v>imágenes[28]   archivo=num.png</v>
      </c>
    </row>
    <row r="32" spans="1:4" x14ac:dyDescent="0.2">
      <c r="A32">
        <v>29</v>
      </c>
      <c r="B32" t="s">
        <v>593</v>
      </c>
      <c r="C32" t="s">
        <v>612</v>
      </c>
      <c r="D32" t="str">
        <f t="shared" si="0"/>
        <v>imágenes[29]   archivo=circulofn.png</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8"/>
  <sheetViews>
    <sheetView workbookViewId="0">
      <selection activeCell="E1" sqref="E1:E78"/>
    </sheetView>
  </sheetViews>
  <sheetFormatPr baseColWidth="10" defaultRowHeight="16" x14ac:dyDescent="0.2"/>
  <cols>
    <col min="4" max="5" width="24.83203125" bestFit="1" customWidth="1"/>
  </cols>
  <sheetData>
    <row r="1" spans="1:5" x14ac:dyDescent="0.2">
      <c r="A1" s="3" t="s">
        <v>1</v>
      </c>
      <c r="B1" s="3" t="s">
        <v>1</v>
      </c>
      <c r="C1">
        <v>100</v>
      </c>
      <c r="D1" t="str">
        <f>A1&amp;"_"&amp;B1&amp;"="&amp;C1&amp;"%"</f>
        <v>aries_aries=100%</v>
      </c>
      <c r="E1" t="str">
        <f>B1&amp;"_"&amp;A1&amp;"="&amp;C1&amp;"%"</f>
        <v>aries_aries=100%</v>
      </c>
    </row>
    <row r="2" spans="1:5" x14ac:dyDescent="0.2">
      <c r="A2" s="3" t="s">
        <v>1</v>
      </c>
      <c r="B2" s="3" t="s">
        <v>2</v>
      </c>
      <c r="C2">
        <v>47</v>
      </c>
      <c r="D2" t="str">
        <f t="shared" ref="D2:D65" si="0">A2&amp;"_"&amp;B2&amp;"="&amp;C2&amp;"%"</f>
        <v>aries_tauro=47%</v>
      </c>
      <c r="E2" t="str">
        <f t="shared" ref="E2:E65" si="1">B2&amp;"_"&amp;A2&amp;"="&amp;C2&amp;"%"</f>
        <v>tauro_aries=47%</v>
      </c>
    </row>
    <row r="3" spans="1:5" x14ac:dyDescent="0.2">
      <c r="A3" s="3" t="s">
        <v>1</v>
      </c>
      <c r="B3" s="3" t="s">
        <v>3</v>
      </c>
      <c r="C3">
        <v>82</v>
      </c>
      <c r="D3" t="str">
        <f t="shared" si="0"/>
        <v>aries_geminis=82%</v>
      </c>
      <c r="E3" t="str">
        <f t="shared" si="1"/>
        <v>geminis_aries=82%</v>
      </c>
    </row>
    <row r="4" spans="1:5" x14ac:dyDescent="0.2">
      <c r="A4" s="3" t="s">
        <v>1</v>
      </c>
      <c r="B4" s="3" t="s">
        <v>4</v>
      </c>
      <c r="C4">
        <v>51</v>
      </c>
      <c r="D4" t="str">
        <f t="shared" si="0"/>
        <v>aries_cancer=51%</v>
      </c>
      <c r="E4" t="str">
        <f t="shared" si="1"/>
        <v>cancer_aries=51%</v>
      </c>
    </row>
    <row r="5" spans="1:5" x14ac:dyDescent="0.2">
      <c r="A5" s="3" t="s">
        <v>1</v>
      </c>
      <c r="B5" s="3" t="s">
        <v>5</v>
      </c>
      <c r="C5">
        <v>63</v>
      </c>
      <c r="D5" t="str">
        <f t="shared" si="0"/>
        <v>aries_leo=63%</v>
      </c>
      <c r="E5" t="str">
        <f t="shared" si="1"/>
        <v>leo_aries=63%</v>
      </c>
    </row>
    <row r="6" spans="1:5" x14ac:dyDescent="0.2">
      <c r="A6" s="3" t="s">
        <v>1</v>
      </c>
      <c r="B6" s="3" t="s">
        <v>6</v>
      </c>
      <c r="C6">
        <v>28</v>
      </c>
      <c r="D6" t="str">
        <f t="shared" si="0"/>
        <v>aries_virgo=28%</v>
      </c>
      <c r="E6" t="str">
        <f t="shared" si="1"/>
        <v>virgo_aries=28%</v>
      </c>
    </row>
    <row r="7" spans="1:5" x14ac:dyDescent="0.2">
      <c r="A7" s="3" t="s">
        <v>1</v>
      </c>
      <c r="B7" s="3" t="s">
        <v>7</v>
      </c>
      <c r="C7">
        <v>68</v>
      </c>
      <c r="D7" t="str">
        <f t="shared" si="0"/>
        <v>aries_libra=68%</v>
      </c>
      <c r="E7" t="str">
        <f t="shared" si="1"/>
        <v>libra_aries=68%</v>
      </c>
    </row>
    <row r="8" spans="1:5" x14ac:dyDescent="0.2">
      <c r="A8" s="3" t="s">
        <v>1</v>
      </c>
      <c r="B8" s="3" t="s">
        <v>8</v>
      </c>
      <c r="C8">
        <v>18</v>
      </c>
      <c r="D8" t="str">
        <f t="shared" si="0"/>
        <v>aries_escorpio=18%</v>
      </c>
      <c r="E8" t="str">
        <f t="shared" si="1"/>
        <v>escorpio_aries=18%</v>
      </c>
    </row>
    <row r="9" spans="1:5" x14ac:dyDescent="0.2">
      <c r="A9" s="3" t="s">
        <v>1</v>
      </c>
      <c r="B9" s="3" t="s">
        <v>9</v>
      </c>
      <c r="C9">
        <v>86</v>
      </c>
      <c r="D9" t="str">
        <f t="shared" si="0"/>
        <v>aries_sagitario=86%</v>
      </c>
      <c r="E9" t="str">
        <f t="shared" si="1"/>
        <v>sagitario_aries=86%</v>
      </c>
    </row>
    <row r="10" spans="1:5" x14ac:dyDescent="0.2">
      <c r="A10" s="3" t="s">
        <v>1</v>
      </c>
      <c r="B10" s="3" t="s">
        <v>10</v>
      </c>
      <c r="C10">
        <v>51</v>
      </c>
      <c r="D10" t="str">
        <f t="shared" si="0"/>
        <v>aries_capricornio=51%</v>
      </c>
      <c r="E10" t="str">
        <f t="shared" si="1"/>
        <v>capricornio_aries=51%</v>
      </c>
    </row>
    <row r="11" spans="1:5" x14ac:dyDescent="0.2">
      <c r="A11" s="3" t="s">
        <v>1</v>
      </c>
      <c r="B11" s="3" t="s">
        <v>11</v>
      </c>
      <c r="C11">
        <v>35</v>
      </c>
      <c r="D11" t="str">
        <f t="shared" si="0"/>
        <v>aries_acuario=35%</v>
      </c>
      <c r="E11" t="str">
        <f t="shared" si="1"/>
        <v>acuario_aries=35%</v>
      </c>
    </row>
    <row r="12" spans="1:5" x14ac:dyDescent="0.2">
      <c r="A12" s="3" t="s">
        <v>1</v>
      </c>
      <c r="B12" s="3" t="s">
        <v>12</v>
      </c>
      <c r="C12">
        <v>47</v>
      </c>
      <c r="D12" t="str">
        <f t="shared" si="0"/>
        <v>aries_piscis=47%</v>
      </c>
      <c r="E12" t="str">
        <f t="shared" si="1"/>
        <v>piscis_aries=47%</v>
      </c>
    </row>
    <row r="13" spans="1:5" x14ac:dyDescent="0.2">
      <c r="A13" t="s">
        <v>2</v>
      </c>
      <c r="B13" s="3" t="s">
        <v>2</v>
      </c>
      <c r="C13">
        <v>47</v>
      </c>
      <c r="D13" t="str">
        <f t="shared" si="0"/>
        <v>tauro_tauro=47%</v>
      </c>
      <c r="E13" t="str">
        <f t="shared" si="1"/>
        <v>tauro_tauro=47%</v>
      </c>
    </row>
    <row r="14" spans="1:5" x14ac:dyDescent="0.2">
      <c r="A14" t="s">
        <v>2</v>
      </c>
      <c r="B14" s="3" t="s">
        <v>3</v>
      </c>
      <c r="C14">
        <v>28</v>
      </c>
      <c r="D14" t="str">
        <f t="shared" si="0"/>
        <v>tauro_geminis=28%</v>
      </c>
      <c r="E14" t="str">
        <f t="shared" si="1"/>
        <v>geminis_tauro=28%</v>
      </c>
    </row>
    <row r="15" spans="1:5" x14ac:dyDescent="0.2">
      <c r="A15" t="s">
        <v>2</v>
      </c>
      <c r="B15" s="3" t="s">
        <v>4</v>
      </c>
      <c r="C15">
        <v>91</v>
      </c>
      <c r="D15" t="str">
        <f t="shared" si="0"/>
        <v>tauro_cancer=91%</v>
      </c>
      <c r="E15" t="str">
        <f t="shared" si="1"/>
        <v>cancer_tauro=91%</v>
      </c>
    </row>
    <row r="16" spans="1:5" x14ac:dyDescent="0.2">
      <c r="A16" t="s">
        <v>2</v>
      </c>
      <c r="B16" s="3" t="s">
        <v>5</v>
      </c>
      <c r="C16">
        <v>87</v>
      </c>
      <c r="D16" t="str">
        <f t="shared" si="0"/>
        <v>tauro_leo=87%</v>
      </c>
      <c r="E16" t="str">
        <f t="shared" si="1"/>
        <v>leo_tauro=87%</v>
      </c>
    </row>
    <row r="17" spans="1:5" x14ac:dyDescent="0.2">
      <c r="A17" t="s">
        <v>2</v>
      </c>
      <c r="B17" s="3" t="s">
        <v>6</v>
      </c>
      <c r="C17">
        <v>57</v>
      </c>
      <c r="D17" t="str">
        <f t="shared" si="0"/>
        <v>tauro_virgo=57%</v>
      </c>
      <c r="E17" t="str">
        <f t="shared" si="1"/>
        <v>virgo_tauro=57%</v>
      </c>
    </row>
    <row r="18" spans="1:5" x14ac:dyDescent="0.2">
      <c r="A18" t="s">
        <v>2</v>
      </c>
      <c r="B18" s="3" t="s">
        <v>7</v>
      </c>
      <c r="C18">
        <v>34</v>
      </c>
      <c r="D18" t="str">
        <f t="shared" si="0"/>
        <v>tauro_libra=34%</v>
      </c>
      <c r="E18" t="str">
        <f t="shared" si="1"/>
        <v>libra_tauro=34%</v>
      </c>
    </row>
    <row r="19" spans="1:5" x14ac:dyDescent="0.2">
      <c r="A19" t="s">
        <v>2</v>
      </c>
      <c r="B19" s="3" t="s">
        <v>8</v>
      </c>
      <c r="C19">
        <v>2</v>
      </c>
      <c r="D19" t="str">
        <f t="shared" si="0"/>
        <v>tauro_escorpio=2%</v>
      </c>
      <c r="E19" t="str">
        <f t="shared" si="1"/>
        <v>escorpio_tauro=2%</v>
      </c>
    </row>
    <row r="20" spans="1:5" x14ac:dyDescent="0.2">
      <c r="A20" t="s">
        <v>2</v>
      </c>
      <c r="B20" s="3" t="s">
        <v>9</v>
      </c>
      <c r="C20">
        <v>73</v>
      </c>
      <c r="D20" t="str">
        <f t="shared" si="0"/>
        <v>tauro_sagitario=73%</v>
      </c>
      <c r="E20" t="str">
        <f t="shared" si="1"/>
        <v>sagitario_tauro=73%</v>
      </c>
    </row>
    <row r="21" spans="1:5" x14ac:dyDescent="0.2">
      <c r="A21" t="s">
        <v>2</v>
      </c>
      <c r="B21" s="3" t="s">
        <v>10</v>
      </c>
      <c r="C21">
        <v>77</v>
      </c>
      <c r="D21" t="str">
        <f t="shared" si="0"/>
        <v>tauro_capricornio=77%</v>
      </c>
      <c r="E21" t="str">
        <f t="shared" si="1"/>
        <v>capricornio_tauro=77%</v>
      </c>
    </row>
    <row r="22" spans="1:5" x14ac:dyDescent="0.2">
      <c r="A22" t="s">
        <v>2</v>
      </c>
      <c r="B22" s="3" t="s">
        <v>11</v>
      </c>
      <c r="C22">
        <v>59</v>
      </c>
      <c r="D22" t="str">
        <f t="shared" si="0"/>
        <v>tauro_acuario=59%</v>
      </c>
      <c r="E22" t="str">
        <f t="shared" si="1"/>
        <v>acuario_tauro=59%</v>
      </c>
    </row>
    <row r="23" spans="1:5" x14ac:dyDescent="0.2">
      <c r="A23" t="s">
        <v>2</v>
      </c>
      <c r="B23" s="3" t="s">
        <v>12</v>
      </c>
      <c r="C23">
        <v>56</v>
      </c>
      <c r="D23" t="str">
        <f t="shared" si="0"/>
        <v>tauro_piscis=56%</v>
      </c>
      <c r="E23" t="str">
        <f t="shared" si="1"/>
        <v>piscis_tauro=56%</v>
      </c>
    </row>
    <row r="24" spans="1:5" x14ac:dyDescent="0.2">
      <c r="A24" s="3" t="s">
        <v>3</v>
      </c>
      <c r="B24" s="3" t="s">
        <v>3</v>
      </c>
      <c r="C24">
        <v>79</v>
      </c>
      <c r="D24" t="str">
        <f t="shared" si="0"/>
        <v>geminis_geminis=79%</v>
      </c>
      <c r="E24" t="str">
        <f t="shared" si="1"/>
        <v>geminis_geminis=79%</v>
      </c>
    </row>
    <row r="25" spans="1:5" x14ac:dyDescent="0.2">
      <c r="A25" s="3" t="s">
        <v>3</v>
      </c>
      <c r="B25" s="3" t="s">
        <v>4</v>
      </c>
      <c r="C25">
        <v>86</v>
      </c>
      <c r="D25" t="str">
        <f t="shared" si="0"/>
        <v>geminis_cancer=86%</v>
      </c>
      <c r="E25" t="str">
        <f t="shared" si="1"/>
        <v>cancer_geminis=86%</v>
      </c>
    </row>
    <row r="26" spans="1:5" x14ac:dyDescent="0.2">
      <c r="A26" s="3" t="s">
        <v>3</v>
      </c>
      <c r="B26" s="3" t="s">
        <v>5</v>
      </c>
      <c r="C26">
        <v>93</v>
      </c>
      <c r="D26" t="str">
        <f t="shared" si="0"/>
        <v>geminis_leo=93%</v>
      </c>
      <c r="E26" t="str">
        <f t="shared" si="1"/>
        <v>leo_geminis=93%</v>
      </c>
    </row>
    <row r="27" spans="1:5" x14ac:dyDescent="0.2">
      <c r="A27" s="3" t="s">
        <v>3</v>
      </c>
      <c r="B27" s="3" t="s">
        <v>6</v>
      </c>
      <c r="C27">
        <v>49</v>
      </c>
      <c r="D27" t="str">
        <f t="shared" si="0"/>
        <v>geminis_virgo=49%</v>
      </c>
      <c r="E27" t="str">
        <f t="shared" si="1"/>
        <v>virgo_geminis=49%</v>
      </c>
    </row>
    <row r="28" spans="1:5" x14ac:dyDescent="0.2">
      <c r="A28" s="3" t="s">
        <v>3</v>
      </c>
      <c r="B28" s="3" t="s">
        <v>7</v>
      </c>
      <c r="C28">
        <v>0</v>
      </c>
      <c r="D28" t="str">
        <f t="shared" si="0"/>
        <v>geminis_libra=0%</v>
      </c>
      <c r="E28" t="str">
        <f t="shared" si="1"/>
        <v>libra_geminis=0%</v>
      </c>
    </row>
    <row r="29" spans="1:5" x14ac:dyDescent="0.2">
      <c r="A29" s="3" t="s">
        <v>3</v>
      </c>
      <c r="B29" s="3" t="s">
        <v>8</v>
      </c>
      <c r="C29">
        <v>9</v>
      </c>
      <c r="D29" t="str">
        <f t="shared" si="0"/>
        <v>geminis_escorpio=9%</v>
      </c>
      <c r="E29" t="str">
        <f t="shared" si="1"/>
        <v>escorpio_geminis=9%</v>
      </c>
    </row>
    <row r="30" spans="1:5" x14ac:dyDescent="0.2">
      <c r="A30" s="3" t="s">
        <v>3</v>
      </c>
      <c r="B30" s="3" t="s">
        <v>9</v>
      </c>
      <c r="C30">
        <v>66</v>
      </c>
      <c r="D30" t="str">
        <f t="shared" si="0"/>
        <v>geminis_sagitario=66%</v>
      </c>
      <c r="E30" t="str">
        <f t="shared" si="1"/>
        <v>sagitario_geminis=66%</v>
      </c>
    </row>
    <row r="31" spans="1:5" x14ac:dyDescent="0.2">
      <c r="A31" s="3" t="s">
        <v>3</v>
      </c>
      <c r="B31" s="3" t="s">
        <v>10</v>
      </c>
      <c r="C31">
        <v>77</v>
      </c>
      <c r="D31" t="str">
        <f t="shared" si="0"/>
        <v>geminis_capricornio=77%</v>
      </c>
      <c r="E31" t="str">
        <f t="shared" si="1"/>
        <v>capricornio_geminis=77%</v>
      </c>
    </row>
    <row r="32" spans="1:5" x14ac:dyDescent="0.2">
      <c r="A32" s="3" t="s">
        <v>3</v>
      </c>
      <c r="B32" s="3" t="s">
        <v>11</v>
      </c>
      <c r="C32">
        <v>17</v>
      </c>
      <c r="D32" t="str">
        <f t="shared" si="0"/>
        <v>geminis_acuario=17%</v>
      </c>
      <c r="E32" t="str">
        <f t="shared" si="1"/>
        <v>acuario_geminis=17%</v>
      </c>
    </row>
    <row r="33" spans="1:5" x14ac:dyDescent="0.2">
      <c r="A33" s="3" t="s">
        <v>3</v>
      </c>
      <c r="B33" s="3" t="s">
        <v>12</v>
      </c>
      <c r="C33">
        <v>65</v>
      </c>
      <c r="D33" t="str">
        <f t="shared" si="0"/>
        <v>geminis_piscis=65%</v>
      </c>
      <c r="E33" t="str">
        <f t="shared" si="1"/>
        <v>piscis_geminis=65%</v>
      </c>
    </row>
    <row r="34" spans="1:5" x14ac:dyDescent="0.2">
      <c r="A34" t="s">
        <v>4</v>
      </c>
      <c r="B34" s="3" t="s">
        <v>4</v>
      </c>
      <c r="C34">
        <v>82</v>
      </c>
      <c r="D34" t="str">
        <f t="shared" si="0"/>
        <v>cancer_cancer=82%</v>
      </c>
      <c r="E34" t="str">
        <f t="shared" si="1"/>
        <v>cancer_cancer=82%</v>
      </c>
    </row>
    <row r="35" spans="1:5" x14ac:dyDescent="0.2">
      <c r="A35" t="s">
        <v>4</v>
      </c>
      <c r="B35" s="3" t="s">
        <v>5</v>
      </c>
      <c r="C35">
        <v>80</v>
      </c>
      <c r="D35" t="str">
        <f t="shared" si="0"/>
        <v>cancer_leo=80%</v>
      </c>
      <c r="E35" t="str">
        <f t="shared" si="1"/>
        <v>leo_cancer=80%</v>
      </c>
    </row>
    <row r="36" spans="1:5" x14ac:dyDescent="0.2">
      <c r="A36" t="s">
        <v>4</v>
      </c>
      <c r="B36" s="3" t="s">
        <v>6</v>
      </c>
      <c r="C36">
        <v>86</v>
      </c>
      <c r="D36" t="str">
        <f t="shared" si="0"/>
        <v>cancer_virgo=86%</v>
      </c>
      <c r="E36" t="str">
        <f t="shared" si="1"/>
        <v>virgo_cancer=86%</v>
      </c>
    </row>
    <row r="37" spans="1:5" x14ac:dyDescent="0.2">
      <c r="A37" t="s">
        <v>4</v>
      </c>
      <c r="B37" s="3" t="s">
        <v>7</v>
      </c>
      <c r="C37">
        <v>17</v>
      </c>
      <c r="D37" t="str">
        <f t="shared" si="0"/>
        <v>cancer_libra=17%</v>
      </c>
      <c r="E37" t="str">
        <f t="shared" si="1"/>
        <v>libra_cancer=17%</v>
      </c>
    </row>
    <row r="38" spans="1:5" x14ac:dyDescent="0.2">
      <c r="A38" t="s">
        <v>4</v>
      </c>
      <c r="B38" s="3" t="s">
        <v>8</v>
      </c>
      <c r="C38">
        <v>12</v>
      </c>
      <c r="D38" t="str">
        <f t="shared" si="0"/>
        <v>cancer_escorpio=12%</v>
      </c>
      <c r="E38" t="str">
        <f t="shared" si="1"/>
        <v>escorpio_cancer=12%</v>
      </c>
    </row>
    <row r="39" spans="1:5" x14ac:dyDescent="0.2">
      <c r="A39" t="s">
        <v>4</v>
      </c>
      <c r="B39" s="3" t="s">
        <v>9</v>
      </c>
      <c r="C39">
        <v>57</v>
      </c>
      <c r="D39" t="str">
        <f t="shared" si="0"/>
        <v>cancer_sagitario=57%</v>
      </c>
      <c r="E39" t="str">
        <f t="shared" si="1"/>
        <v>sagitario_cancer=57%</v>
      </c>
    </row>
    <row r="40" spans="1:5" x14ac:dyDescent="0.2">
      <c r="A40" t="s">
        <v>4</v>
      </c>
      <c r="B40" s="3" t="s">
        <v>10</v>
      </c>
      <c r="C40">
        <v>33</v>
      </c>
      <c r="D40" t="str">
        <f t="shared" si="0"/>
        <v>cancer_capricornio=33%</v>
      </c>
      <c r="E40" t="str">
        <f t="shared" si="1"/>
        <v>capricornio_cancer=33%</v>
      </c>
    </row>
    <row r="41" spans="1:5" x14ac:dyDescent="0.2">
      <c r="A41" t="s">
        <v>4</v>
      </c>
      <c r="B41" s="3" t="s">
        <v>11</v>
      </c>
      <c r="C41">
        <v>59</v>
      </c>
      <c r="D41" t="str">
        <f t="shared" si="0"/>
        <v>cancer_acuario=59%</v>
      </c>
      <c r="E41" t="str">
        <f t="shared" si="1"/>
        <v>acuario_cancer=59%</v>
      </c>
    </row>
    <row r="42" spans="1:5" x14ac:dyDescent="0.2">
      <c r="A42" t="s">
        <v>4</v>
      </c>
      <c r="B42" s="3" t="s">
        <v>12</v>
      </c>
      <c r="C42">
        <v>75</v>
      </c>
      <c r="D42" t="str">
        <f t="shared" si="0"/>
        <v>cancer_piscis=75%</v>
      </c>
      <c r="E42" t="str">
        <f t="shared" si="1"/>
        <v>piscis_cancer=75%</v>
      </c>
    </row>
    <row r="43" spans="1:5" x14ac:dyDescent="0.2">
      <c r="A43" t="s">
        <v>5</v>
      </c>
      <c r="B43" s="3" t="s">
        <v>5</v>
      </c>
      <c r="C43">
        <v>18</v>
      </c>
      <c r="D43" t="str">
        <f t="shared" si="0"/>
        <v>leo_leo=18%</v>
      </c>
      <c r="E43" t="str">
        <f t="shared" si="1"/>
        <v>leo_leo=18%</v>
      </c>
    </row>
    <row r="44" spans="1:5" x14ac:dyDescent="0.2">
      <c r="A44" t="s">
        <v>5</v>
      </c>
      <c r="B44" s="3" t="s">
        <v>6</v>
      </c>
      <c r="C44">
        <v>39</v>
      </c>
      <c r="D44" t="str">
        <f t="shared" si="0"/>
        <v>leo_virgo=39%</v>
      </c>
      <c r="E44" t="str">
        <f t="shared" si="1"/>
        <v>virgo_leo=39%</v>
      </c>
    </row>
    <row r="45" spans="1:5" x14ac:dyDescent="0.2">
      <c r="A45" t="s">
        <v>5</v>
      </c>
      <c r="B45" s="3" t="s">
        <v>7</v>
      </c>
      <c r="C45">
        <v>50</v>
      </c>
      <c r="D45" t="str">
        <f t="shared" si="0"/>
        <v>leo_libra=50%</v>
      </c>
      <c r="E45" t="str">
        <f t="shared" si="1"/>
        <v>libra_leo=50%</v>
      </c>
    </row>
    <row r="46" spans="1:5" x14ac:dyDescent="0.2">
      <c r="A46" t="s">
        <v>5</v>
      </c>
      <c r="B46" s="3" t="s">
        <v>8</v>
      </c>
      <c r="C46">
        <v>21</v>
      </c>
      <c r="D46" t="str">
        <f t="shared" si="0"/>
        <v>leo_escorpio=21%</v>
      </c>
      <c r="E46" t="str">
        <f t="shared" si="1"/>
        <v>escorpio_leo=21%</v>
      </c>
    </row>
    <row r="47" spans="1:5" x14ac:dyDescent="0.2">
      <c r="A47" t="s">
        <v>5</v>
      </c>
      <c r="B47" s="3" t="s">
        <v>9</v>
      </c>
      <c r="C47">
        <v>57</v>
      </c>
      <c r="D47" t="str">
        <f t="shared" si="0"/>
        <v>leo_sagitario=57%</v>
      </c>
      <c r="E47" t="str">
        <f t="shared" si="1"/>
        <v>sagitario_leo=57%</v>
      </c>
    </row>
    <row r="48" spans="1:5" x14ac:dyDescent="0.2">
      <c r="A48" t="s">
        <v>5</v>
      </c>
      <c r="B48" s="3" t="s">
        <v>10</v>
      </c>
      <c r="C48">
        <v>87</v>
      </c>
      <c r="D48" t="str">
        <f t="shared" si="0"/>
        <v>leo_capricornio=87%</v>
      </c>
      <c r="E48" t="str">
        <f t="shared" si="1"/>
        <v>capricornio_leo=87%</v>
      </c>
    </row>
    <row r="49" spans="1:5" x14ac:dyDescent="0.2">
      <c r="A49" t="s">
        <v>5</v>
      </c>
      <c r="B49" s="3" t="s">
        <v>11</v>
      </c>
      <c r="C49">
        <v>29</v>
      </c>
      <c r="D49" t="str">
        <f t="shared" si="0"/>
        <v>leo_acuario=29%</v>
      </c>
      <c r="E49" t="str">
        <f t="shared" si="1"/>
        <v>acuario_leo=29%</v>
      </c>
    </row>
    <row r="50" spans="1:5" x14ac:dyDescent="0.2">
      <c r="A50" t="s">
        <v>5</v>
      </c>
      <c r="B50" s="3" t="s">
        <v>12</v>
      </c>
      <c r="C50">
        <v>58</v>
      </c>
      <c r="D50" t="str">
        <f t="shared" si="0"/>
        <v>leo_piscis=58%</v>
      </c>
      <c r="E50" t="str">
        <f t="shared" si="1"/>
        <v>piscis_leo=58%</v>
      </c>
    </row>
    <row r="51" spans="1:5" x14ac:dyDescent="0.2">
      <c r="A51" t="s">
        <v>6</v>
      </c>
      <c r="B51" s="3" t="s">
        <v>6</v>
      </c>
      <c r="C51">
        <v>54</v>
      </c>
      <c r="D51" t="str">
        <f t="shared" si="0"/>
        <v>virgo_virgo=54%</v>
      </c>
      <c r="E51" t="str">
        <f t="shared" si="1"/>
        <v>virgo_virgo=54%</v>
      </c>
    </row>
    <row r="52" spans="1:5" x14ac:dyDescent="0.2">
      <c r="A52" t="s">
        <v>6</v>
      </c>
      <c r="B52" s="3" t="s">
        <v>7</v>
      </c>
      <c r="C52">
        <v>87</v>
      </c>
      <c r="D52" t="str">
        <f t="shared" si="0"/>
        <v>virgo_libra=87%</v>
      </c>
      <c r="E52" t="str">
        <f t="shared" si="1"/>
        <v>libra_virgo=87%</v>
      </c>
    </row>
    <row r="53" spans="1:5" x14ac:dyDescent="0.2">
      <c r="A53" t="s">
        <v>6</v>
      </c>
      <c r="B53" s="3" t="s">
        <v>8</v>
      </c>
      <c r="C53">
        <v>42</v>
      </c>
      <c r="D53" t="str">
        <f t="shared" si="0"/>
        <v>virgo_escorpio=42%</v>
      </c>
      <c r="E53" t="str">
        <f t="shared" si="1"/>
        <v>escorpio_virgo=42%</v>
      </c>
    </row>
    <row r="54" spans="1:5" x14ac:dyDescent="0.2">
      <c r="A54" t="s">
        <v>6</v>
      </c>
      <c r="B54" s="3" t="s">
        <v>9</v>
      </c>
      <c r="C54">
        <v>86</v>
      </c>
      <c r="D54" t="str">
        <f t="shared" si="0"/>
        <v>virgo_sagitario=86%</v>
      </c>
      <c r="E54" t="str">
        <f t="shared" si="1"/>
        <v>sagitario_virgo=86%</v>
      </c>
    </row>
    <row r="55" spans="1:5" x14ac:dyDescent="0.2">
      <c r="A55" t="s">
        <v>6</v>
      </c>
      <c r="B55" s="3" t="s">
        <v>10</v>
      </c>
      <c r="C55">
        <v>77</v>
      </c>
      <c r="D55" t="str">
        <f t="shared" si="0"/>
        <v>virgo_capricornio=77%</v>
      </c>
      <c r="E55" t="str">
        <f t="shared" si="1"/>
        <v>capricornio_virgo=77%</v>
      </c>
    </row>
    <row r="56" spans="1:5" x14ac:dyDescent="0.2">
      <c r="A56" t="s">
        <v>6</v>
      </c>
      <c r="B56" s="3" t="s">
        <v>11</v>
      </c>
      <c r="C56">
        <v>83</v>
      </c>
      <c r="D56" t="str">
        <f t="shared" si="0"/>
        <v>virgo_acuario=83%</v>
      </c>
      <c r="E56" t="str">
        <f t="shared" si="1"/>
        <v>acuario_virgo=83%</v>
      </c>
    </row>
    <row r="57" spans="1:5" x14ac:dyDescent="0.2">
      <c r="A57" t="s">
        <v>6</v>
      </c>
      <c r="B57" s="3" t="s">
        <v>12</v>
      </c>
      <c r="C57">
        <v>32</v>
      </c>
      <c r="D57" t="str">
        <f t="shared" si="0"/>
        <v>virgo_piscis=32%</v>
      </c>
      <c r="E57" t="str">
        <f t="shared" si="1"/>
        <v>piscis_virgo=32%</v>
      </c>
    </row>
    <row r="58" spans="1:5" x14ac:dyDescent="0.2">
      <c r="A58" t="s">
        <v>7</v>
      </c>
      <c r="B58" s="3" t="s">
        <v>7</v>
      </c>
      <c r="C58">
        <v>52</v>
      </c>
      <c r="D58" t="str">
        <f t="shared" si="0"/>
        <v>libra_libra=52%</v>
      </c>
      <c r="E58" t="str">
        <f t="shared" si="1"/>
        <v>libra_libra=52%</v>
      </c>
    </row>
    <row r="59" spans="1:5" x14ac:dyDescent="0.2">
      <c r="A59" t="s">
        <v>7</v>
      </c>
      <c r="B59" s="3" t="s">
        <v>8</v>
      </c>
      <c r="C59">
        <v>32</v>
      </c>
      <c r="D59" t="str">
        <f t="shared" si="0"/>
        <v>libra_escorpio=32%</v>
      </c>
      <c r="E59" t="str">
        <f t="shared" si="1"/>
        <v>escorpio_libra=32%</v>
      </c>
    </row>
    <row r="60" spans="1:5" x14ac:dyDescent="0.2">
      <c r="A60" t="s">
        <v>7</v>
      </c>
      <c r="B60" s="3" t="s">
        <v>9</v>
      </c>
      <c r="C60">
        <v>44</v>
      </c>
      <c r="D60" t="str">
        <f t="shared" si="0"/>
        <v>libra_sagitario=44%</v>
      </c>
      <c r="E60" t="str">
        <f t="shared" si="1"/>
        <v>sagitario_libra=44%</v>
      </c>
    </row>
    <row r="61" spans="1:5" x14ac:dyDescent="0.2">
      <c r="A61" t="s">
        <v>7</v>
      </c>
      <c r="B61" s="3" t="s">
        <v>10</v>
      </c>
      <c r="C61">
        <v>1</v>
      </c>
      <c r="D61" t="str">
        <f t="shared" si="0"/>
        <v>libra_capricornio=1%</v>
      </c>
      <c r="E61" t="str">
        <f t="shared" si="1"/>
        <v>capricornio_libra=1%</v>
      </c>
    </row>
    <row r="62" spans="1:5" x14ac:dyDescent="0.2">
      <c r="A62" t="s">
        <v>7</v>
      </c>
      <c r="B62" s="3" t="s">
        <v>11</v>
      </c>
      <c r="C62">
        <v>100</v>
      </c>
      <c r="D62" t="str">
        <f t="shared" si="0"/>
        <v>libra_acuario=100%</v>
      </c>
      <c r="E62" t="str">
        <f t="shared" si="1"/>
        <v>acuario_libra=100%</v>
      </c>
    </row>
    <row r="63" spans="1:5" x14ac:dyDescent="0.2">
      <c r="A63" t="s">
        <v>7</v>
      </c>
      <c r="B63" s="3" t="s">
        <v>12</v>
      </c>
      <c r="C63">
        <v>96</v>
      </c>
      <c r="D63" t="str">
        <f t="shared" si="0"/>
        <v>libra_piscis=96%</v>
      </c>
      <c r="E63" t="str">
        <f t="shared" si="1"/>
        <v>piscis_libra=96%</v>
      </c>
    </row>
    <row r="64" spans="1:5" x14ac:dyDescent="0.2">
      <c r="A64" t="s">
        <v>8</v>
      </c>
      <c r="B64" s="3" t="s">
        <v>8</v>
      </c>
      <c r="C64">
        <v>50</v>
      </c>
      <c r="D64" t="str">
        <f t="shared" si="0"/>
        <v>escorpio_escorpio=50%</v>
      </c>
      <c r="E64" t="str">
        <f t="shared" si="1"/>
        <v>escorpio_escorpio=50%</v>
      </c>
    </row>
    <row r="65" spans="1:5" x14ac:dyDescent="0.2">
      <c r="A65" t="s">
        <v>8</v>
      </c>
      <c r="B65" s="3" t="s">
        <v>9</v>
      </c>
      <c r="C65">
        <v>54</v>
      </c>
      <c r="D65" t="str">
        <f t="shared" si="0"/>
        <v>escorpio_sagitario=54%</v>
      </c>
      <c r="E65" t="str">
        <f t="shared" si="1"/>
        <v>sagitario_escorpio=54%</v>
      </c>
    </row>
    <row r="66" spans="1:5" x14ac:dyDescent="0.2">
      <c r="A66" t="s">
        <v>8</v>
      </c>
      <c r="B66" s="3" t="s">
        <v>10</v>
      </c>
      <c r="C66">
        <v>93</v>
      </c>
      <c r="D66" t="str">
        <f t="shared" ref="D66:D78" si="2">A66&amp;"_"&amp;B66&amp;"="&amp;C66&amp;"%"</f>
        <v>escorpio_capricornio=93%</v>
      </c>
      <c r="E66" t="str">
        <f t="shared" ref="E66:E78" si="3">B66&amp;"_"&amp;A66&amp;"="&amp;C66&amp;"%"</f>
        <v>capricornio_escorpio=93%</v>
      </c>
    </row>
    <row r="67" spans="1:5" x14ac:dyDescent="0.2">
      <c r="A67" t="s">
        <v>8</v>
      </c>
      <c r="B67" s="3" t="s">
        <v>11</v>
      </c>
      <c r="C67">
        <v>41</v>
      </c>
      <c r="D67" t="str">
        <f t="shared" si="2"/>
        <v>escorpio_acuario=41%</v>
      </c>
      <c r="E67" t="str">
        <f t="shared" si="3"/>
        <v>acuario_escorpio=41%</v>
      </c>
    </row>
    <row r="68" spans="1:5" x14ac:dyDescent="0.2">
      <c r="A68" t="s">
        <v>8</v>
      </c>
      <c r="B68" s="3" t="s">
        <v>12</v>
      </c>
      <c r="C68">
        <v>100</v>
      </c>
      <c r="D68" t="str">
        <f t="shared" si="2"/>
        <v>escorpio_piscis=100%</v>
      </c>
      <c r="E68" t="str">
        <f t="shared" si="3"/>
        <v>piscis_escorpio=100%</v>
      </c>
    </row>
    <row r="69" spans="1:5" x14ac:dyDescent="0.2">
      <c r="A69" t="s">
        <v>9</v>
      </c>
      <c r="B69" s="3" t="s">
        <v>9</v>
      </c>
      <c r="C69">
        <v>9</v>
      </c>
      <c r="D69" t="str">
        <f t="shared" si="2"/>
        <v>sagitario_sagitario=9%</v>
      </c>
      <c r="E69" t="str">
        <f t="shared" si="3"/>
        <v>sagitario_sagitario=9%</v>
      </c>
    </row>
    <row r="70" spans="1:5" x14ac:dyDescent="0.2">
      <c r="A70" t="s">
        <v>9</v>
      </c>
      <c r="B70" s="3" t="s">
        <v>10</v>
      </c>
      <c r="C70">
        <v>15</v>
      </c>
      <c r="D70" t="str">
        <f t="shared" si="2"/>
        <v>sagitario_capricornio=15%</v>
      </c>
      <c r="E70" t="str">
        <f t="shared" si="3"/>
        <v>capricornio_sagitario=15%</v>
      </c>
    </row>
    <row r="71" spans="1:5" x14ac:dyDescent="0.2">
      <c r="A71" t="s">
        <v>9</v>
      </c>
      <c r="B71" s="3" t="s">
        <v>11</v>
      </c>
      <c r="C71">
        <v>52</v>
      </c>
      <c r="D71" t="str">
        <f t="shared" si="2"/>
        <v>sagitario_acuario=52%</v>
      </c>
      <c r="E71" t="str">
        <f t="shared" si="3"/>
        <v>acuario_sagitario=52%</v>
      </c>
    </row>
    <row r="72" spans="1:5" x14ac:dyDescent="0.2">
      <c r="A72" t="s">
        <v>9</v>
      </c>
      <c r="B72" s="3" t="s">
        <v>12</v>
      </c>
      <c r="C72">
        <v>14</v>
      </c>
      <c r="D72" t="str">
        <f t="shared" si="2"/>
        <v>sagitario_piscis=14%</v>
      </c>
      <c r="E72" t="str">
        <f t="shared" si="3"/>
        <v>piscis_sagitario=14%</v>
      </c>
    </row>
    <row r="73" spans="1:5" x14ac:dyDescent="0.2">
      <c r="A73" t="s">
        <v>10</v>
      </c>
      <c r="B73" s="3" t="s">
        <v>10</v>
      </c>
      <c r="C73">
        <v>96</v>
      </c>
      <c r="D73" t="str">
        <f t="shared" si="2"/>
        <v>capricornio_capricornio=96%</v>
      </c>
      <c r="E73" t="str">
        <f t="shared" si="3"/>
        <v>capricornio_capricornio=96%</v>
      </c>
    </row>
    <row r="74" spans="1:5" x14ac:dyDescent="0.2">
      <c r="A74" t="s">
        <v>10</v>
      </c>
      <c r="B74" s="3" t="s">
        <v>11</v>
      </c>
      <c r="C74">
        <v>55</v>
      </c>
      <c r="D74" t="str">
        <f t="shared" si="2"/>
        <v>capricornio_acuario=55%</v>
      </c>
      <c r="E74" t="str">
        <f t="shared" si="3"/>
        <v>acuario_capricornio=55%</v>
      </c>
    </row>
    <row r="75" spans="1:5" x14ac:dyDescent="0.2">
      <c r="A75" t="s">
        <v>10</v>
      </c>
      <c r="B75" s="3" t="s">
        <v>12</v>
      </c>
      <c r="C75">
        <v>3</v>
      </c>
      <c r="D75" t="str">
        <f t="shared" si="2"/>
        <v>capricornio_piscis=3%</v>
      </c>
      <c r="E75" t="str">
        <f t="shared" si="3"/>
        <v>piscis_capricornio=3%</v>
      </c>
    </row>
    <row r="76" spans="1:5" x14ac:dyDescent="0.2">
      <c r="A76" t="s">
        <v>11</v>
      </c>
      <c r="B76" s="3" t="s">
        <v>11</v>
      </c>
      <c r="C76">
        <v>41</v>
      </c>
      <c r="D76" t="str">
        <f t="shared" si="2"/>
        <v>acuario_acuario=41%</v>
      </c>
      <c r="E76" t="str">
        <f t="shared" si="3"/>
        <v>acuario_acuario=41%</v>
      </c>
    </row>
    <row r="77" spans="1:5" x14ac:dyDescent="0.2">
      <c r="A77" t="s">
        <v>11</v>
      </c>
      <c r="B77" s="3" t="s">
        <v>12</v>
      </c>
      <c r="C77">
        <v>39</v>
      </c>
      <c r="D77" t="str">
        <f t="shared" si="2"/>
        <v>acuario_piscis=39%</v>
      </c>
      <c r="E77" t="str">
        <f t="shared" si="3"/>
        <v>piscis_acuario=39%</v>
      </c>
    </row>
    <row r="78" spans="1:5" x14ac:dyDescent="0.2">
      <c r="A78" t="s">
        <v>12</v>
      </c>
      <c r="B78" s="3" t="s">
        <v>12</v>
      </c>
      <c r="C78">
        <v>83</v>
      </c>
      <c r="D78" t="str">
        <f t="shared" si="2"/>
        <v>piscis_piscis=83%</v>
      </c>
      <c r="E78" t="str">
        <f t="shared" si="3"/>
        <v>piscis_piscis=83%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4"/>
  <sheetViews>
    <sheetView topLeftCell="A10" workbookViewId="0">
      <selection activeCell="H166" sqref="H166"/>
    </sheetView>
  </sheetViews>
  <sheetFormatPr baseColWidth="10" defaultRowHeight="16" x14ac:dyDescent="0.2"/>
  <sheetData>
    <row r="1" spans="1:1" x14ac:dyDescent="0.2">
      <c r="A1" s="3" t="s">
        <v>435</v>
      </c>
    </row>
    <row r="2" spans="1:1" x14ac:dyDescent="0.2">
      <c r="A2" s="3" t="s">
        <v>436</v>
      </c>
    </row>
    <row r="3" spans="1:1" x14ac:dyDescent="0.2">
      <c r="A3" s="3" t="s">
        <v>437</v>
      </c>
    </row>
    <row r="4" spans="1:1" x14ac:dyDescent="0.2">
      <c r="A4" s="3" t="s">
        <v>438</v>
      </c>
    </row>
    <row r="5" spans="1:1" x14ac:dyDescent="0.2">
      <c r="A5" s="3" t="s">
        <v>439</v>
      </c>
    </row>
    <row r="6" spans="1:1" x14ac:dyDescent="0.2">
      <c r="A6" s="3" t="s">
        <v>440</v>
      </c>
    </row>
    <row r="7" spans="1:1" x14ac:dyDescent="0.2">
      <c r="A7" s="3" t="s">
        <v>441</v>
      </c>
    </row>
    <row r="8" spans="1:1" x14ac:dyDescent="0.2">
      <c r="A8" s="3" t="s">
        <v>442</v>
      </c>
    </row>
    <row r="9" spans="1:1" x14ac:dyDescent="0.2">
      <c r="A9" s="3" t="s">
        <v>443</v>
      </c>
    </row>
    <row r="10" spans="1:1" x14ac:dyDescent="0.2">
      <c r="A10" s="3" t="s">
        <v>444</v>
      </c>
    </row>
    <row r="11" spans="1:1" x14ac:dyDescent="0.2">
      <c r="A11" s="3" t="s">
        <v>445</v>
      </c>
    </row>
    <row r="12" spans="1:1" x14ac:dyDescent="0.2">
      <c r="A12" s="3" t="s">
        <v>446</v>
      </c>
    </row>
    <row r="13" spans="1:1" x14ac:dyDescent="0.2">
      <c r="A13" s="3" t="s">
        <v>447</v>
      </c>
    </row>
    <row r="14" spans="1:1" x14ac:dyDescent="0.2">
      <c r="A14" s="3" t="s">
        <v>448</v>
      </c>
    </row>
    <row r="15" spans="1:1" x14ac:dyDescent="0.2">
      <c r="A15" s="3" t="s">
        <v>449</v>
      </c>
    </row>
    <row r="16" spans="1:1" x14ac:dyDescent="0.2">
      <c r="A16" s="3" t="s">
        <v>450</v>
      </c>
    </row>
    <row r="17" spans="1:1" x14ac:dyDescent="0.2">
      <c r="A17" s="3" t="s">
        <v>451</v>
      </c>
    </row>
    <row r="18" spans="1:1" x14ac:dyDescent="0.2">
      <c r="A18" s="3" t="s">
        <v>452</v>
      </c>
    </row>
    <row r="19" spans="1:1" x14ac:dyDescent="0.2">
      <c r="A19" s="3" t="s">
        <v>453</v>
      </c>
    </row>
    <row r="20" spans="1:1" x14ac:dyDescent="0.2">
      <c r="A20" s="3" t="s">
        <v>454</v>
      </c>
    </row>
    <row r="21" spans="1:1" x14ac:dyDescent="0.2">
      <c r="A21" s="3" t="s">
        <v>455</v>
      </c>
    </row>
    <row r="22" spans="1:1" x14ac:dyDescent="0.2">
      <c r="A22" s="3" t="s">
        <v>456</v>
      </c>
    </row>
    <row r="23" spans="1:1" x14ac:dyDescent="0.2">
      <c r="A23" s="3" t="s">
        <v>457</v>
      </c>
    </row>
    <row r="24" spans="1:1" x14ac:dyDescent="0.2">
      <c r="A24" s="3" t="s">
        <v>458</v>
      </c>
    </row>
    <row r="25" spans="1:1" x14ac:dyDescent="0.2">
      <c r="A25" s="3" t="s">
        <v>459</v>
      </c>
    </row>
    <row r="26" spans="1:1" x14ac:dyDescent="0.2">
      <c r="A26" s="3" t="s">
        <v>460</v>
      </c>
    </row>
    <row r="27" spans="1:1" x14ac:dyDescent="0.2">
      <c r="A27" s="3" t="s">
        <v>461</v>
      </c>
    </row>
    <row r="28" spans="1:1" x14ac:dyDescent="0.2">
      <c r="A28" s="3" t="s">
        <v>462</v>
      </c>
    </row>
    <row r="29" spans="1:1" x14ac:dyDescent="0.2">
      <c r="A29" s="3" t="s">
        <v>463</v>
      </c>
    </row>
    <row r="30" spans="1:1" x14ac:dyDescent="0.2">
      <c r="A30" s="3" t="s">
        <v>464</v>
      </c>
    </row>
    <row r="31" spans="1:1" x14ac:dyDescent="0.2">
      <c r="A31" s="3" t="s">
        <v>465</v>
      </c>
    </row>
    <row r="32" spans="1:1" x14ac:dyDescent="0.2">
      <c r="A32" s="3" t="s">
        <v>466</v>
      </c>
    </row>
    <row r="33" spans="1:1" x14ac:dyDescent="0.2">
      <c r="A33" s="3" t="s">
        <v>467</v>
      </c>
    </row>
    <row r="34" spans="1:1" x14ac:dyDescent="0.2">
      <c r="A34" s="3" t="s">
        <v>468</v>
      </c>
    </row>
    <row r="35" spans="1:1" x14ac:dyDescent="0.2">
      <c r="A35" s="3" t="s">
        <v>469</v>
      </c>
    </row>
    <row r="36" spans="1:1" x14ac:dyDescent="0.2">
      <c r="A36" s="3" t="s">
        <v>470</v>
      </c>
    </row>
    <row r="37" spans="1:1" x14ac:dyDescent="0.2">
      <c r="A37" s="3" t="s">
        <v>471</v>
      </c>
    </row>
    <row r="38" spans="1:1" x14ac:dyDescent="0.2">
      <c r="A38" s="3" t="s">
        <v>472</v>
      </c>
    </row>
    <row r="39" spans="1:1" x14ac:dyDescent="0.2">
      <c r="A39" s="3" t="s">
        <v>473</v>
      </c>
    </row>
    <row r="40" spans="1:1" x14ac:dyDescent="0.2">
      <c r="A40" s="3" t="s">
        <v>474</v>
      </c>
    </row>
    <row r="41" spans="1:1" x14ac:dyDescent="0.2">
      <c r="A41" s="3" t="s">
        <v>475</v>
      </c>
    </row>
    <row r="42" spans="1:1" x14ac:dyDescent="0.2">
      <c r="A42" s="3" t="s">
        <v>476</v>
      </c>
    </row>
    <row r="43" spans="1:1" x14ac:dyDescent="0.2">
      <c r="A43" s="3" t="s">
        <v>477</v>
      </c>
    </row>
    <row r="44" spans="1:1" x14ac:dyDescent="0.2">
      <c r="A44" s="3" t="s">
        <v>478</v>
      </c>
    </row>
    <row r="45" spans="1:1" x14ac:dyDescent="0.2">
      <c r="A45" s="3" t="s">
        <v>479</v>
      </c>
    </row>
    <row r="46" spans="1:1" x14ac:dyDescent="0.2">
      <c r="A46" s="3" t="s">
        <v>480</v>
      </c>
    </row>
    <row r="47" spans="1:1" x14ac:dyDescent="0.2">
      <c r="A47" s="3" t="s">
        <v>481</v>
      </c>
    </row>
    <row r="48" spans="1:1" x14ac:dyDescent="0.2">
      <c r="A48" s="3" t="s">
        <v>482</v>
      </c>
    </row>
    <row r="49" spans="1:1" x14ac:dyDescent="0.2">
      <c r="A49" s="3" t="s">
        <v>483</v>
      </c>
    </row>
    <row r="50" spans="1:1" x14ac:dyDescent="0.2">
      <c r="A50" s="3" t="s">
        <v>484</v>
      </c>
    </row>
    <row r="51" spans="1:1" x14ac:dyDescent="0.2">
      <c r="A51" s="3" t="s">
        <v>485</v>
      </c>
    </row>
    <row r="52" spans="1:1" x14ac:dyDescent="0.2">
      <c r="A52" s="3" t="s">
        <v>486</v>
      </c>
    </row>
    <row r="53" spans="1:1" x14ac:dyDescent="0.2">
      <c r="A53" s="3" t="s">
        <v>487</v>
      </c>
    </row>
    <row r="54" spans="1:1" x14ac:dyDescent="0.2">
      <c r="A54" s="3" t="s">
        <v>488</v>
      </c>
    </row>
    <row r="55" spans="1:1" x14ac:dyDescent="0.2">
      <c r="A55" s="3" t="s">
        <v>489</v>
      </c>
    </row>
    <row r="56" spans="1:1" x14ac:dyDescent="0.2">
      <c r="A56" s="3" t="s">
        <v>490</v>
      </c>
    </row>
    <row r="57" spans="1:1" x14ac:dyDescent="0.2">
      <c r="A57" s="3" t="s">
        <v>491</v>
      </c>
    </row>
    <row r="58" spans="1:1" x14ac:dyDescent="0.2">
      <c r="A58" s="3" t="s">
        <v>492</v>
      </c>
    </row>
    <row r="59" spans="1:1" x14ac:dyDescent="0.2">
      <c r="A59" s="3" t="s">
        <v>493</v>
      </c>
    </row>
    <row r="60" spans="1:1" x14ac:dyDescent="0.2">
      <c r="A60" s="3" t="s">
        <v>494</v>
      </c>
    </row>
    <row r="61" spans="1:1" x14ac:dyDescent="0.2">
      <c r="A61" s="3" t="s">
        <v>495</v>
      </c>
    </row>
    <row r="62" spans="1:1" x14ac:dyDescent="0.2">
      <c r="A62" s="3" t="s">
        <v>496</v>
      </c>
    </row>
    <row r="63" spans="1:1" x14ac:dyDescent="0.2">
      <c r="A63" s="3" t="s">
        <v>497</v>
      </c>
    </row>
    <row r="64" spans="1:1" x14ac:dyDescent="0.2">
      <c r="A64" s="3" t="s">
        <v>498</v>
      </c>
    </row>
    <row r="65" spans="1:1" x14ac:dyDescent="0.2">
      <c r="A65" s="3" t="s">
        <v>499</v>
      </c>
    </row>
    <row r="66" spans="1:1" x14ac:dyDescent="0.2">
      <c r="A66" s="3" t="s">
        <v>500</v>
      </c>
    </row>
    <row r="67" spans="1:1" x14ac:dyDescent="0.2">
      <c r="A67" s="3" t="s">
        <v>501</v>
      </c>
    </row>
    <row r="68" spans="1:1" x14ac:dyDescent="0.2">
      <c r="A68" s="3" t="s">
        <v>502</v>
      </c>
    </row>
    <row r="69" spans="1:1" x14ac:dyDescent="0.2">
      <c r="A69" s="3" t="s">
        <v>503</v>
      </c>
    </row>
    <row r="70" spans="1:1" x14ac:dyDescent="0.2">
      <c r="A70" s="3" t="s">
        <v>504</v>
      </c>
    </row>
    <row r="71" spans="1:1" x14ac:dyDescent="0.2">
      <c r="A71" s="3" t="s">
        <v>505</v>
      </c>
    </row>
    <row r="72" spans="1:1" x14ac:dyDescent="0.2">
      <c r="A72" s="3" t="s">
        <v>506</v>
      </c>
    </row>
    <row r="73" spans="1:1" x14ac:dyDescent="0.2">
      <c r="A73" s="3" t="s">
        <v>507</v>
      </c>
    </row>
    <row r="74" spans="1:1" x14ac:dyDescent="0.2">
      <c r="A74" s="3" t="s">
        <v>508</v>
      </c>
    </row>
    <row r="75" spans="1:1" x14ac:dyDescent="0.2">
      <c r="A75" s="3" t="s">
        <v>509</v>
      </c>
    </row>
    <row r="76" spans="1:1" x14ac:dyDescent="0.2">
      <c r="A76" s="3" t="s">
        <v>510</v>
      </c>
    </row>
    <row r="77" spans="1:1" x14ac:dyDescent="0.2">
      <c r="A77" s="3" t="s">
        <v>511</v>
      </c>
    </row>
    <row r="78" spans="1:1" x14ac:dyDescent="0.2">
      <c r="A78" s="3" t="s">
        <v>512</v>
      </c>
    </row>
    <row r="79" spans="1:1" x14ac:dyDescent="0.2">
      <c r="A79" t="s">
        <v>513</v>
      </c>
    </row>
    <row r="80" spans="1:1" x14ac:dyDescent="0.2">
      <c r="A80" t="s">
        <v>514</v>
      </c>
    </row>
    <row r="81" spans="1:1" x14ac:dyDescent="0.2">
      <c r="A81" t="s">
        <v>515</v>
      </c>
    </row>
    <row r="82" spans="1:1" x14ac:dyDescent="0.2">
      <c r="A82" t="s">
        <v>516</v>
      </c>
    </row>
    <row r="83" spans="1:1" x14ac:dyDescent="0.2">
      <c r="A83" t="s">
        <v>517</v>
      </c>
    </row>
    <row r="84" spans="1:1" x14ac:dyDescent="0.2">
      <c r="A84" t="s">
        <v>518</v>
      </c>
    </row>
    <row r="85" spans="1:1" x14ac:dyDescent="0.2">
      <c r="A85" t="s">
        <v>519</v>
      </c>
    </row>
    <row r="86" spans="1:1" x14ac:dyDescent="0.2">
      <c r="A86" t="s">
        <v>520</v>
      </c>
    </row>
    <row r="87" spans="1:1" x14ac:dyDescent="0.2">
      <c r="A87" t="s">
        <v>521</v>
      </c>
    </row>
    <row r="88" spans="1:1" x14ac:dyDescent="0.2">
      <c r="A88" t="s">
        <v>522</v>
      </c>
    </row>
    <row r="89" spans="1:1" x14ac:dyDescent="0.2">
      <c r="A89" t="s">
        <v>523</v>
      </c>
    </row>
    <row r="90" spans="1:1" x14ac:dyDescent="0.2">
      <c r="A90" t="s">
        <v>524</v>
      </c>
    </row>
    <row r="91" spans="1:1" x14ac:dyDescent="0.2">
      <c r="A91" t="s">
        <v>525</v>
      </c>
    </row>
    <row r="92" spans="1:1" x14ac:dyDescent="0.2">
      <c r="A92" t="s">
        <v>526</v>
      </c>
    </row>
    <row r="93" spans="1:1" x14ac:dyDescent="0.2">
      <c r="A93" t="s">
        <v>527</v>
      </c>
    </row>
    <row r="94" spans="1:1" x14ac:dyDescent="0.2">
      <c r="A94" t="s">
        <v>528</v>
      </c>
    </row>
    <row r="95" spans="1:1" x14ac:dyDescent="0.2">
      <c r="A95" t="s">
        <v>529</v>
      </c>
    </row>
    <row r="96" spans="1:1" x14ac:dyDescent="0.2">
      <c r="A96" t="s">
        <v>530</v>
      </c>
    </row>
    <row r="97" spans="1:1" x14ac:dyDescent="0.2">
      <c r="A97" t="s">
        <v>531</v>
      </c>
    </row>
    <row r="98" spans="1:1" x14ac:dyDescent="0.2">
      <c r="A98" t="s">
        <v>532</v>
      </c>
    </row>
    <row r="99" spans="1:1" x14ac:dyDescent="0.2">
      <c r="A99" t="s">
        <v>533</v>
      </c>
    </row>
    <row r="100" spans="1:1" x14ac:dyDescent="0.2">
      <c r="A100" t="s">
        <v>534</v>
      </c>
    </row>
    <row r="101" spans="1:1" x14ac:dyDescent="0.2">
      <c r="A101" t="s">
        <v>535</v>
      </c>
    </row>
    <row r="102" spans="1:1" x14ac:dyDescent="0.2">
      <c r="A102" t="s">
        <v>536</v>
      </c>
    </row>
    <row r="103" spans="1:1" x14ac:dyDescent="0.2">
      <c r="A103" t="s">
        <v>537</v>
      </c>
    </row>
    <row r="104" spans="1:1" x14ac:dyDescent="0.2">
      <c r="A104" t="s">
        <v>538</v>
      </c>
    </row>
    <row r="105" spans="1:1" x14ac:dyDescent="0.2">
      <c r="A105" t="s">
        <v>539</v>
      </c>
    </row>
    <row r="106" spans="1:1" x14ac:dyDescent="0.2">
      <c r="A106" t="s">
        <v>540</v>
      </c>
    </row>
    <row r="107" spans="1:1" x14ac:dyDescent="0.2">
      <c r="A107" t="s">
        <v>541</v>
      </c>
    </row>
    <row r="108" spans="1:1" x14ac:dyDescent="0.2">
      <c r="A108" t="s">
        <v>542</v>
      </c>
    </row>
    <row r="109" spans="1:1" x14ac:dyDescent="0.2">
      <c r="A109" t="s">
        <v>543</v>
      </c>
    </row>
    <row r="110" spans="1:1" x14ac:dyDescent="0.2">
      <c r="A110" t="s">
        <v>544</v>
      </c>
    </row>
    <row r="111" spans="1:1" x14ac:dyDescent="0.2">
      <c r="A111" t="s">
        <v>545</v>
      </c>
    </row>
    <row r="112" spans="1:1" x14ac:dyDescent="0.2">
      <c r="A112" t="s">
        <v>546</v>
      </c>
    </row>
    <row r="113" spans="1:1" x14ac:dyDescent="0.2">
      <c r="A113" t="s">
        <v>547</v>
      </c>
    </row>
    <row r="114" spans="1:1" x14ac:dyDescent="0.2">
      <c r="A114" t="s">
        <v>548</v>
      </c>
    </row>
    <row r="115" spans="1:1" x14ac:dyDescent="0.2">
      <c r="A115" t="s">
        <v>549</v>
      </c>
    </row>
    <row r="116" spans="1:1" x14ac:dyDescent="0.2">
      <c r="A116" t="s">
        <v>550</v>
      </c>
    </row>
    <row r="117" spans="1:1" x14ac:dyDescent="0.2">
      <c r="A117" t="s">
        <v>551</v>
      </c>
    </row>
    <row r="118" spans="1:1" x14ac:dyDescent="0.2">
      <c r="A118" t="s">
        <v>552</v>
      </c>
    </row>
    <row r="119" spans="1:1" x14ac:dyDescent="0.2">
      <c r="A119" t="s">
        <v>553</v>
      </c>
    </row>
    <row r="120" spans="1:1" x14ac:dyDescent="0.2">
      <c r="A120" t="s">
        <v>554</v>
      </c>
    </row>
    <row r="121" spans="1:1" x14ac:dyDescent="0.2">
      <c r="A121" t="s">
        <v>555</v>
      </c>
    </row>
    <row r="122" spans="1:1" x14ac:dyDescent="0.2">
      <c r="A122" t="s">
        <v>556</v>
      </c>
    </row>
    <row r="123" spans="1:1" x14ac:dyDescent="0.2">
      <c r="A123" t="s">
        <v>557</v>
      </c>
    </row>
    <row r="124" spans="1:1" x14ac:dyDescent="0.2">
      <c r="A124" t="s">
        <v>558</v>
      </c>
    </row>
    <row r="125" spans="1:1" x14ac:dyDescent="0.2">
      <c r="A125" t="s">
        <v>559</v>
      </c>
    </row>
    <row r="126" spans="1:1" x14ac:dyDescent="0.2">
      <c r="A126" t="s">
        <v>560</v>
      </c>
    </row>
    <row r="127" spans="1:1" x14ac:dyDescent="0.2">
      <c r="A127" t="s">
        <v>561</v>
      </c>
    </row>
    <row r="128" spans="1:1" x14ac:dyDescent="0.2">
      <c r="A128" t="s">
        <v>562</v>
      </c>
    </row>
    <row r="129" spans="1:1" x14ac:dyDescent="0.2">
      <c r="A129" t="s">
        <v>563</v>
      </c>
    </row>
    <row r="130" spans="1:1" x14ac:dyDescent="0.2">
      <c r="A130" t="s">
        <v>564</v>
      </c>
    </row>
    <row r="131" spans="1:1" x14ac:dyDescent="0.2">
      <c r="A131" t="s">
        <v>565</v>
      </c>
    </row>
    <row r="132" spans="1:1" x14ac:dyDescent="0.2">
      <c r="A132" t="s">
        <v>566</v>
      </c>
    </row>
    <row r="133" spans="1:1" x14ac:dyDescent="0.2">
      <c r="A133" t="s">
        <v>567</v>
      </c>
    </row>
    <row r="134" spans="1:1" x14ac:dyDescent="0.2">
      <c r="A134" t="s">
        <v>568</v>
      </c>
    </row>
    <row r="135" spans="1:1" x14ac:dyDescent="0.2">
      <c r="A135" t="s">
        <v>569</v>
      </c>
    </row>
    <row r="136" spans="1:1" x14ac:dyDescent="0.2">
      <c r="A136" t="s">
        <v>570</v>
      </c>
    </row>
    <row r="137" spans="1:1" x14ac:dyDescent="0.2">
      <c r="A137" t="s">
        <v>571</v>
      </c>
    </row>
    <row r="138" spans="1:1" x14ac:dyDescent="0.2">
      <c r="A138" t="s">
        <v>572</v>
      </c>
    </row>
    <row r="139" spans="1:1" x14ac:dyDescent="0.2">
      <c r="A139" t="s">
        <v>573</v>
      </c>
    </row>
    <row r="140" spans="1:1" x14ac:dyDescent="0.2">
      <c r="A140" t="s">
        <v>574</v>
      </c>
    </row>
    <row r="141" spans="1:1" x14ac:dyDescent="0.2">
      <c r="A141" t="s">
        <v>575</v>
      </c>
    </row>
    <row r="142" spans="1:1" x14ac:dyDescent="0.2">
      <c r="A142" t="s">
        <v>576</v>
      </c>
    </row>
    <row r="143" spans="1:1" x14ac:dyDescent="0.2">
      <c r="A143" t="s">
        <v>577</v>
      </c>
    </row>
    <row r="144" spans="1:1" x14ac:dyDescent="0.2">
      <c r="A144" t="s">
        <v>578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0"/>
  <sheetViews>
    <sheetView tabSelected="1" workbookViewId="0">
      <selection activeCell="C1" sqref="C1:C12"/>
    </sheetView>
  </sheetViews>
  <sheetFormatPr baseColWidth="10" defaultRowHeight="16" x14ac:dyDescent="0.2"/>
  <sheetData>
    <row r="1" spans="1:15" x14ac:dyDescent="0.2">
      <c r="A1">
        <v>0</v>
      </c>
      <c r="B1" s="3" t="s">
        <v>1</v>
      </c>
      <c r="C1" s="3" t="str">
        <f ca="1">I1&amp;";"&amp;H1&amp;";"&amp;L1&amp;";"&amp;K1&amp;";"&amp;O1&amp;";"&amp;N1</f>
        <v>en4;es4;en15;es15;en22;es22</v>
      </c>
      <c r="G1">
        <f ca="1">RANDBETWEEN(1,10)</f>
        <v>4</v>
      </c>
      <c r="H1" t="str">
        <f ca="1">VLOOKUP(G1,$A$23:$C$52,2,FALSE)</f>
        <v>es4</v>
      </c>
      <c r="I1" t="str">
        <f ca="1">VLOOKUP(G1,$A$23:$C$52,3,FALSE)</f>
        <v>en4</v>
      </c>
      <c r="J1">
        <f ca="1">RANDBETWEEN(11,20)</f>
        <v>15</v>
      </c>
      <c r="K1" t="str">
        <f ca="1">VLOOKUP(J1,$A$23:$C$52,2,FALSE)</f>
        <v>es15</v>
      </c>
      <c r="L1" t="str">
        <f ca="1">VLOOKUP(J1,$A$23:$C$52,3,FALSE)</f>
        <v>en15</v>
      </c>
      <c r="M1">
        <f ca="1">RANDBETWEEN(21,30)</f>
        <v>22</v>
      </c>
      <c r="N1" t="str">
        <f ca="1">VLOOKUP(M1,$A$23:$C$52,2,FALSE)</f>
        <v>es22</v>
      </c>
      <c r="O1" t="str">
        <f ca="1">VLOOKUP(M1,$A$23:$C$52,3,FALSE)</f>
        <v>en22</v>
      </c>
    </row>
    <row r="2" spans="1:15" x14ac:dyDescent="0.2">
      <c r="A2">
        <v>1</v>
      </c>
      <c r="B2" s="3" t="s">
        <v>2</v>
      </c>
      <c r="C2" s="3" t="str">
        <f t="shared" ref="C2:C12" ca="1" si="0">I2&amp;";"&amp;H2&amp;";"&amp;L2&amp;";"&amp;K2&amp;";"&amp;O2&amp;";"&amp;N2</f>
        <v>en1;es1;en19;es19;en24;es24</v>
      </c>
      <c r="G2">
        <f t="shared" ref="G2:G12" ca="1" si="1">RANDBETWEEN(1,10)</f>
        <v>1</v>
      </c>
      <c r="H2" t="str">
        <f t="shared" ref="H2:K12" ca="1" si="2">VLOOKUP(G2,$A$23:$C$52,2,FALSE)</f>
        <v>es1</v>
      </c>
      <c r="I2" t="str">
        <f t="shared" ref="I2:I12" ca="1" si="3">VLOOKUP(G2,$A$23:$C$52,3,FALSE)</f>
        <v>en1</v>
      </c>
      <c r="J2">
        <f t="shared" ref="J2:J12" ca="1" si="4">RANDBETWEEN(11,20)</f>
        <v>19</v>
      </c>
      <c r="K2" t="str">
        <f t="shared" ca="1" si="2"/>
        <v>es19</v>
      </c>
      <c r="L2" t="str">
        <f t="shared" ref="L2:L12" ca="1" si="5">VLOOKUP(J2,$A$23:$C$52,3,FALSE)</f>
        <v>en19</v>
      </c>
      <c r="M2">
        <f t="shared" ref="M2:M12" ca="1" si="6">RANDBETWEEN(21,30)</f>
        <v>24</v>
      </c>
      <c r="N2" t="str">
        <f t="shared" ref="N2" ca="1" si="7">VLOOKUP(M2,$A$23:$C$52,2,FALSE)</f>
        <v>es24</v>
      </c>
      <c r="O2" t="str">
        <f t="shared" ref="O2:O12" ca="1" si="8">VLOOKUP(M2,$A$23:$C$52,3,FALSE)</f>
        <v>en24</v>
      </c>
    </row>
    <row r="3" spans="1:15" x14ac:dyDescent="0.2">
      <c r="A3">
        <v>2</v>
      </c>
      <c r="B3" s="3" t="s">
        <v>3</v>
      </c>
      <c r="C3" s="3" t="str">
        <f t="shared" ca="1" si="0"/>
        <v>en7;es7;en15;es15;en30;es30</v>
      </c>
      <c r="G3">
        <f t="shared" ca="1" si="1"/>
        <v>7</v>
      </c>
      <c r="H3" t="str">
        <f t="shared" ca="1" si="2"/>
        <v>es7</v>
      </c>
      <c r="I3" t="str">
        <f t="shared" ca="1" si="3"/>
        <v>en7</v>
      </c>
      <c r="J3">
        <f t="shared" ca="1" si="4"/>
        <v>15</v>
      </c>
      <c r="K3" t="str">
        <f t="shared" ca="1" si="2"/>
        <v>es15</v>
      </c>
      <c r="L3" t="str">
        <f t="shared" ca="1" si="5"/>
        <v>en15</v>
      </c>
      <c r="M3">
        <f t="shared" ca="1" si="6"/>
        <v>30</v>
      </c>
      <c r="N3" t="str">
        <f t="shared" ref="N3" ca="1" si="9">VLOOKUP(M3,$A$23:$C$52,2,FALSE)</f>
        <v>es30</v>
      </c>
      <c r="O3" t="str">
        <f t="shared" ca="1" si="8"/>
        <v>en30</v>
      </c>
    </row>
    <row r="4" spans="1:15" x14ac:dyDescent="0.2">
      <c r="A4">
        <v>3</v>
      </c>
      <c r="B4" s="3" t="s">
        <v>4</v>
      </c>
      <c r="C4" s="3" t="str">
        <f t="shared" ca="1" si="0"/>
        <v>en3;es3;en15;es15;en26;es26</v>
      </c>
      <c r="G4">
        <f t="shared" ca="1" si="1"/>
        <v>3</v>
      </c>
      <c r="H4" t="str">
        <f t="shared" ca="1" si="2"/>
        <v>es3</v>
      </c>
      <c r="I4" t="str">
        <f t="shared" ca="1" si="3"/>
        <v>en3</v>
      </c>
      <c r="J4">
        <f t="shared" ca="1" si="4"/>
        <v>15</v>
      </c>
      <c r="K4" t="str">
        <f t="shared" ca="1" si="2"/>
        <v>es15</v>
      </c>
      <c r="L4" t="str">
        <f t="shared" ca="1" si="5"/>
        <v>en15</v>
      </c>
      <c r="M4">
        <f t="shared" ca="1" si="6"/>
        <v>26</v>
      </c>
      <c r="N4" t="str">
        <f t="shared" ref="N4" ca="1" si="10">VLOOKUP(M4,$A$23:$C$52,2,FALSE)</f>
        <v>es26</v>
      </c>
      <c r="O4" t="str">
        <f t="shared" ca="1" si="8"/>
        <v>en26</v>
      </c>
    </row>
    <row r="5" spans="1:15" x14ac:dyDescent="0.2">
      <c r="A5">
        <v>4</v>
      </c>
      <c r="B5" s="3" t="s">
        <v>5</v>
      </c>
      <c r="C5" s="3" t="str">
        <f t="shared" ca="1" si="0"/>
        <v>en5;es5;en15;es15;en30;es30</v>
      </c>
      <c r="G5">
        <f t="shared" ca="1" si="1"/>
        <v>5</v>
      </c>
      <c r="H5" t="str">
        <f t="shared" ca="1" si="2"/>
        <v>es5</v>
      </c>
      <c r="I5" t="str">
        <f t="shared" ca="1" si="3"/>
        <v>en5</v>
      </c>
      <c r="J5">
        <f t="shared" ca="1" si="4"/>
        <v>15</v>
      </c>
      <c r="K5" t="str">
        <f t="shared" ca="1" si="2"/>
        <v>es15</v>
      </c>
      <c r="L5" t="str">
        <f t="shared" ca="1" si="5"/>
        <v>en15</v>
      </c>
      <c r="M5">
        <f t="shared" ca="1" si="6"/>
        <v>30</v>
      </c>
      <c r="N5" t="str">
        <f t="shared" ref="N5" ca="1" si="11">VLOOKUP(M5,$A$23:$C$52,2,FALSE)</f>
        <v>es30</v>
      </c>
      <c r="O5" t="str">
        <f t="shared" ca="1" si="8"/>
        <v>en30</v>
      </c>
    </row>
    <row r="6" spans="1:15" x14ac:dyDescent="0.2">
      <c r="A6">
        <v>5</v>
      </c>
      <c r="B6" s="3" t="s">
        <v>6</v>
      </c>
      <c r="C6" s="3" t="str">
        <f t="shared" ca="1" si="0"/>
        <v>en6;es6;en17;es17;en23;es23</v>
      </c>
      <c r="G6">
        <f t="shared" ca="1" si="1"/>
        <v>6</v>
      </c>
      <c r="H6" t="str">
        <f t="shared" ca="1" si="2"/>
        <v>es6</v>
      </c>
      <c r="I6" t="str">
        <f t="shared" ca="1" si="3"/>
        <v>en6</v>
      </c>
      <c r="J6">
        <f t="shared" ca="1" si="4"/>
        <v>17</v>
      </c>
      <c r="K6" t="str">
        <f t="shared" ca="1" si="2"/>
        <v>es17</v>
      </c>
      <c r="L6" t="str">
        <f t="shared" ca="1" si="5"/>
        <v>en17</v>
      </c>
      <c r="M6">
        <f t="shared" ca="1" si="6"/>
        <v>23</v>
      </c>
      <c r="N6" t="str">
        <f t="shared" ref="N6" ca="1" si="12">VLOOKUP(M6,$A$23:$C$52,2,FALSE)</f>
        <v>es23</v>
      </c>
      <c r="O6" t="str">
        <f t="shared" ca="1" si="8"/>
        <v>en23</v>
      </c>
    </row>
    <row r="7" spans="1:15" x14ac:dyDescent="0.2">
      <c r="A7">
        <v>6</v>
      </c>
      <c r="B7" s="3" t="s">
        <v>7</v>
      </c>
      <c r="C7" s="3" t="str">
        <f t="shared" ca="1" si="0"/>
        <v>en6;es6;en12;es12;en26;es26</v>
      </c>
      <c r="G7">
        <f t="shared" ca="1" si="1"/>
        <v>6</v>
      </c>
      <c r="H7" t="str">
        <f t="shared" ca="1" si="2"/>
        <v>es6</v>
      </c>
      <c r="I7" t="str">
        <f t="shared" ca="1" si="3"/>
        <v>en6</v>
      </c>
      <c r="J7">
        <f t="shared" ca="1" si="4"/>
        <v>12</v>
      </c>
      <c r="K7" t="str">
        <f t="shared" ca="1" si="2"/>
        <v>es12</v>
      </c>
      <c r="L7" t="str">
        <f t="shared" ca="1" si="5"/>
        <v>en12</v>
      </c>
      <c r="M7">
        <f t="shared" ca="1" si="6"/>
        <v>26</v>
      </c>
      <c r="N7" t="str">
        <f t="shared" ref="N7" ca="1" si="13">VLOOKUP(M7,$A$23:$C$52,2,FALSE)</f>
        <v>es26</v>
      </c>
      <c r="O7" t="str">
        <f t="shared" ca="1" si="8"/>
        <v>en26</v>
      </c>
    </row>
    <row r="8" spans="1:15" x14ac:dyDescent="0.2">
      <c r="A8">
        <v>7</v>
      </c>
      <c r="B8" s="3" t="s">
        <v>8</v>
      </c>
      <c r="C8" s="3" t="str">
        <f t="shared" ca="1" si="0"/>
        <v>en9;es9;en11;es11;en26;es26</v>
      </c>
      <c r="G8">
        <f t="shared" ca="1" si="1"/>
        <v>9</v>
      </c>
      <c r="H8" t="str">
        <f t="shared" ca="1" si="2"/>
        <v>es9</v>
      </c>
      <c r="I8" t="str">
        <f t="shared" ca="1" si="3"/>
        <v>en9</v>
      </c>
      <c r="J8">
        <f t="shared" ca="1" si="4"/>
        <v>11</v>
      </c>
      <c r="K8" t="str">
        <f t="shared" ca="1" si="2"/>
        <v>es11</v>
      </c>
      <c r="L8" t="str">
        <f t="shared" ca="1" si="5"/>
        <v>en11</v>
      </c>
      <c r="M8">
        <f t="shared" ca="1" si="6"/>
        <v>26</v>
      </c>
      <c r="N8" t="str">
        <f t="shared" ref="N8" ca="1" si="14">VLOOKUP(M8,$A$23:$C$52,2,FALSE)</f>
        <v>es26</v>
      </c>
      <c r="O8" t="str">
        <f t="shared" ca="1" si="8"/>
        <v>en26</v>
      </c>
    </row>
    <row r="9" spans="1:15" x14ac:dyDescent="0.2">
      <c r="A9">
        <v>8</v>
      </c>
      <c r="B9" s="3" t="s">
        <v>9</v>
      </c>
      <c r="C9" s="3" t="str">
        <f t="shared" ca="1" si="0"/>
        <v>en6;es6;en20;es20;en29;es29</v>
      </c>
      <c r="G9">
        <f t="shared" ca="1" si="1"/>
        <v>6</v>
      </c>
      <c r="H9" t="str">
        <f t="shared" ca="1" si="2"/>
        <v>es6</v>
      </c>
      <c r="I9" t="str">
        <f t="shared" ca="1" si="3"/>
        <v>en6</v>
      </c>
      <c r="J9">
        <f t="shared" ca="1" si="4"/>
        <v>20</v>
      </c>
      <c r="K9" t="str">
        <f t="shared" ca="1" si="2"/>
        <v>es20</v>
      </c>
      <c r="L9" t="str">
        <f t="shared" ca="1" si="5"/>
        <v>en20</v>
      </c>
      <c r="M9">
        <f t="shared" ca="1" si="6"/>
        <v>29</v>
      </c>
      <c r="N9" t="str">
        <f t="shared" ref="N9" ca="1" si="15">VLOOKUP(M9,$A$23:$C$52,2,FALSE)</f>
        <v>es29</v>
      </c>
      <c r="O9" t="str">
        <f t="shared" ca="1" si="8"/>
        <v>en29</v>
      </c>
    </row>
    <row r="10" spans="1:15" x14ac:dyDescent="0.2">
      <c r="A10">
        <v>9</v>
      </c>
      <c r="B10" s="3" t="s">
        <v>10</v>
      </c>
      <c r="C10" s="3" t="str">
        <f t="shared" ca="1" si="0"/>
        <v>en8;es8;en17;es17;en24;es24</v>
      </c>
      <c r="G10">
        <f t="shared" ca="1" si="1"/>
        <v>8</v>
      </c>
      <c r="H10" t="str">
        <f t="shared" ca="1" si="2"/>
        <v>es8</v>
      </c>
      <c r="I10" t="str">
        <f t="shared" ca="1" si="3"/>
        <v>en8</v>
      </c>
      <c r="J10">
        <f t="shared" ca="1" si="4"/>
        <v>17</v>
      </c>
      <c r="K10" t="str">
        <f t="shared" ca="1" si="2"/>
        <v>es17</v>
      </c>
      <c r="L10" t="str">
        <f t="shared" ca="1" si="5"/>
        <v>en17</v>
      </c>
      <c r="M10">
        <f t="shared" ca="1" si="6"/>
        <v>24</v>
      </c>
      <c r="N10" t="str">
        <f t="shared" ref="N10" ca="1" si="16">VLOOKUP(M10,$A$23:$C$52,2,FALSE)</f>
        <v>es24</v>
      </c>
      <c r="O10" t="str">
        <f t="shared" ca="1" si="8"/>
        <v>en24</v>
      </c>
    </row>
    <row r="11" spans="1:15" x14ac:dyDescent="0.2">
      <c r="A11">
        <v>10</v>
      </c>
      <c r="B11" s="3" t="s">
        <v>11</v>
      </c>
      <c r="C11" s="3" t="str">
        <f t="shared" ca="1" si="0"/>
        <v>en1;es1;en11;es11;en29;es29</v>
      </c>
      <c r="G11">
        <f t="shared" ca="1" si="1"/>
        <v>1</v>
      </c>
      <c r="H11" t="str">
        <f t="shared" ca="1" si="2"/>
        <v>es1</v>
      </c>
      <c r="I11" t="str">
        <f t="shared" ca="1" si="3"/>
        <v>en1</v>
      </c>
      <c r="J11">
        <f t="shared" ca="1" si="4"/>
        <v>11</v>
      </c>
      <c r="K11" t="str">
        <f t="shared" ca="1" si="2"/>
        <v>es11</v>
      </c>
      <c r="L11" t="str">
        <f t="shared" ca="1" si="5"/>
        <v>en11</v>
      </c>
      <c r="M11">
        <f t="shared" ca="1" si="6"/>
        <v>29</v>
      </c>
      <c r="N11" t="str">
        <f t="shared" ref="N11" ca="1" si="17">VLOOKUP(M11,$A$23:$C$52,2,FALSE)</f>
        <v>es29</v>
      </c>
      <c r="O11" t="str">
        <f t="shared" ca="1" si="8"/>
        <v>en29</v>
      </c>
    </row>
    <row r="12" spans="1:15" x14ac:dyDescent="0.2">
      <c r="A12">
        <v>11</v>
      </c>
      <c r="B12" s="3" t="s">
        <v>12</v>
      </c>
      <c r="C12" s="3" t="str">
        <f t="shared" ca="1" si="0"/>
        <v>en3;es3;en16;es16;en21;es21</v>
      </c>
      <c r="G12">
        <f t="shared" ca="1" si="1"/>
        <v>3</v>
      </c>
      <c r="H12" t="str">
        <f t="shared" ca="1" si="2"/>
        <v>es3</v>
      </c>
      <c r="I12" t="str">
        <f t="shared" ca="1" si="3"/>
        <v>en3</v>
      </c>
      <c r="J12">
        <f t="shared" ca="1" si="4"/>
        <v>16</v>
      </c>
      <c r="K12" t="str">
        <f t="shared" ca="1" si="2"/>
        <v>es16</v>
      </c>
      <c r="L12" t="str">
        <f t="shared" ca="1" si="5"/>
        <v>en16</v>
      </c>
      <c r="M12">
        <f t="shared" ca="1" si="6"/>
        <v>21</v>
      </c>
      <c r="N12" t="str">
        <f t="shared" ref="N12" ca="1" si="18">VLOOKUP(M12,$A$23:$C$52,2,FALSE)</f>
        <v>es21</v>
      </c>
      <c r="O12" t="str">
        <f t="shared" ca="1" si="8"/>
        <v>en21</v>
      </c>
    </row>
    <row r="22" spans="1:3" x14ac:dyDescent="0.2">
      <c r="A22" t="s">
        <v>615</v>
      </c>
      <c r="B22" t="s">
        <v>126</v>
      </c>
      <c r="C22" t="s">
        <v>432</v>
      </c>
    </row>
    <row r="23" spans="1:3" x14ac:dyDescent="0.2">
      <c r="A23">
        <v>1</v>
      </c>
      <c r="B23" t="str">
        <f>"es"&amp;A23</f>
        <v>es1</v>
      </c>
      <c r="C23" t="str">
        <f>"en"&amp;A23</f>
        <v>en1</v>
      </c>
    </row>
    <row r="24" spans="1:3" x14ac:dyDescent="0.2">
      <c r="A24">
        <v>2</v>
      </c>
      <c r="B24" t="str">
        <f t="shared" ref="B24:B52" si="19">"es"&amp;A24</f>
        <v>es2</v>
      </c>
      <c r="C24" t="str">
        <f t="shared" ref="C24:C52" si="20">"en"&amp;A24</f>
        <v>en2</v>
      </c>
    </row>
    <row r="25" spans="1:3" x14ac:dyDescent="0.2">
      <c r="A25">
        <v>3</v>
      </c>
      <c r="B25" t="str">
        <f t="shared" si="19"/>
        <v>es3</v>
      </c>
      <c r="C25" t="str">
        <f t="shared" si="20"/>
        <v>en3</v>
      </c>
    </row>
    <row r="26" spans="1:3" x14ac:dyDescent="0.2">
      <c r="A26">
        <v>4</v>
      </c>
      <c r="B26" t="str">
        <f t="shared" si="19"/>
        <v>es4</v>
      </c>
      <c r="C26" t="str">
        <f t="shared" si="20"/>
        <v>en4</v>
      </c>
    </row>
    <row r="27" spans="1:3" x14ac:dyDescent="0.2">
      <c r="A27">
        <v>5</v>
      </c>
      <c r="B27" t="str">
        <f t="shared" si="19"/>
        <v>es5</v>
      </c>
      <c r="C27" t="str">
        <f t="shared" si="20"/>
        <v>en5</v>
      </c>
    </row>
    <row r="28" spans="1:3" x14ac:dyDescent="0.2">
      <c r="A28">
        <v>6</v>
      </c>
      <c r="B28" t="str">
        <f t="shared" si="19"/>
        <v>es6</v>
      </c>
      <c r="C28" t="str">
        <f t="shared" si="20"/>
        <v>en6</v>
      </c>
    </row>
    <row r="29" spans="1:3" x14ac:dyDescent="0.2">
      <c r="A29">
        <v>7</v>
      </c>
      <c r="B29" t="str">
        <f t="shared" si="19"/>
        <v>es7</v>
      </c>
      <c r="C29" t="str">
        <f t="shared" si="20"/>
        <v>en7</v>
      </c>
    </row>
    <row r="30" spans="1:3" x14ac:dyDescent="0.2">
      <c r="A30">
        <v>8</v>
      </c>
      <c r="B30" t="str">
        <f t="shared" si="19"/>
        <v>es8</v>
      </c>
      <c r="C30" t="str">
        <f t="shared" si="20"/>
        <v>en8</v>
      </c>
    </row>
    <row r="31" spans="1:3" x14ac:dyDescent="0.2">
      <c r="A31">
        <v>9</v>
      </c>
      <c r="B31" t="str">
        <f t="shared" si="19"/>
        <v>es9</v>
      </c>
      <c r="C31" t="str">
        <f t="shared" si="20"/>
        <v>en9</v>
      </c>
    </row>
    <row r="32" spans="1:3" x14ac:dyDescent="0.2">
      <c r="A32">
        <v>10</v>
      </c>
      <c r="B32" t="str">
        <f t="shared" si="19"/>
        <v>es10</v>
      </c>
      <c r="C32" t="str">
        <f t="shared" si="20"/>
        <v>en10</v>
      </c>
    </row>
    <row r="33" spans="1:3" x14ac:dyDescent="0.2">
      <c r="A33">
        <v>11</v>
      </c>
      <c r="B33" t="str">
        <f t="shared" si="19"/>
        <v>es11</v>
      </c>
      <c r="C33" t="str">
        <f t="shared" si="20"/>
        <v>en11</v>
      </c>
    </row>
    <row r="34" spans="1:3" x14ac:dyDescent="0.2">
      <c r="A34">
        <v>12</v>
      </c>
      <c r="B34" t="str">
        <f t="shared" si="19"/>
        <v>es12</v>
      </c>
      <c r="C34" t="str">
        <f t="shared" si="20"/>
        <v>en12</v>
      </c>
    </row>
    <row r="35" spans="1:3" x14ac:dyDescent="0.2">
      <c r="A35">
        <v>13</v>
      </c>
      <c r="B35" t="str">
        <f t="shared" si="19"/>
        <v>es13</v>
      </c>
      <c r="C35" t="str">
        <f t="shared" si="20"/>
        <v>en13</v>
      </c>
    </row>
    <row r="36" spans="1:3" x14ac:dyDescent="0.2">
      <c r="A36">
        <v>14</v>
      </c>
      <c r="B36" t="str">
        <f t="shared" si="19"/>
        <v>es14</v>
      </c>
      <c r="C36" t="str">
        <f t="shared" si="20"/>
        <v>en14</v>
      </c>
    </row>
    <row r="37" spans="1:3" x14ac:dyDescent="0.2">
      <c r="A37">
        <v>15</v>
      </c>
      <c r="B37" t="str">
        <f t="shared" si="19"/>
        <v>es15</v>
      </c>
      <c r="C37" t="str">
        <f t="shared" si="20"/>
        <v>en15</v>
      </c>
    </row>
    <row r="38" spans="1:3" x14ac:dyDescent="0.2">
      <c r="A38">
        <v>16</v>
      </c>
      <c r="B38" t="str">
        <f t="shared" si="19"/>
        <v>es16</v>
      </c>
      <c r="C38" t="str">
        <f t="shared" si="20"/>
        <v>en16</v>
      </c>
    </row>
    <row r="39" spans="1:3" x14ac:dyDescent="0.2">
      <c r="A39">
        <v>17</v>
      </c>
      <c r="B39" t="str">
        <f t="shared" si="19"/>
        <v>es17</v>
      </c>
      <c r="C39" t="str">
        <f t="shared" si="20"/>
        <v>en17</v>
      </c>
    </row>
    <row r="40" spans="1:3" x14ac:dyDescent="0.2">
      <c r="A40">
        <v>18</v>
      </c>
      <c r="B40" t="str">
        <f t="shared" si="19"/>
        <v>es18</v>
      </c>
      <c r="C40" t="str">
        <f t="shared" si="20"/>
        <v>en18</v>
      </c>
    </row>
    <row r="41" spans="1:3" x14ac:dyDescent="0.2">
      <c r="A41">
        <v>19</v>
      </c>
      <c r="B41" t="str">
        <f t="shared" si="19"/>
        <v>es19</v>
      </c>
      <c r="C41" t="str">
        <f t="shared" si="20"/>
        <v>en19</v>
      </c>
    </row>
    <row r="42" spans="1:3" x14ac:dyDescent="0.2">
      <c r="A42">
        <v>20</v>
      </c>
      <c r="B42" t="str">
        <f t="shared" si="19"/>
        <v>es20</v>
      </c>
      <c r="C42" t="str">
        <f t="shared" si="20"/>
        <v>en20</v>
      </c>
    </row>
    <row r="43" spans="1:3" x14ac:dyDescent="0.2">
      <c r="A43">
        <v>21</v>
      </c>
      <c r="B43" t="str">
        <f t="shared" si="19"/>
        <v>es21</v>
      </c>
      <c r="C43" t="str">
        <f t="shared" si="20"/>
        <v>en21</v>
      </c>
    </row>
    <row r="44" spans="1:3" x14ac:dyDescent="0.2">
      <c r="A44">
        <v>22</v>
      </c>
      <c r="B44" t="str">
        <f t="shared" si="19"/>
        <v>es22</v>
      </c>
      <c r="C44" t="str">
        <f t="shared" si="20"/>
        <v>en22</v>
      </c>
    </row>
    <row r="45" spans="1:3" x14ac:dyDescent="0.2">
      <c r="A45">
        <v>23</v>
      </c>
      <c r="B45" t="str">
        <f t="shared" si="19"/>
        <v>es23</v>
      </c>
      <c r="C45" t="str">
        <f t="shared" si="20"/>
        <v>en23</v>
      </c>
    </row>
    <row r="46" spans="1:3" x14ac:dyDescent="0.2">
      <c r="A46">
        <v>24</v>
      </c>
      <c r="B46" t="str">
        <f t="shared" si="19"/>
        <v>es24</v>
      </c>
      <c r="C46" t="str">
        <f t="shared" si="20"/>
        <v>en24</v>
      </c>
    </row>
    <row r="47" spans="1:3" x14ac:dyDescent="0.2">
      <c r="A47">
        <v>25</v>
      </c>
      <c r="B47" t="str">
        <f t="shared" si="19"/>
        <v>es25</v>
      </c>
      <c r="C47" t="str">
        <f t="shared" si="20"/>
        <v>en25</v>
      </c>
    </row>
    <row r="48" spans="1:3" x14ac:dyDescent="0.2">
      <c r="A48">
        <v>26</v>
      </c>
      <c r="B48" t="str">
        <f t="shared" si="19"/>
        <v>es26</v>
      </c>
      <c r="C48" t="str">
        <f t="shared" si="20"/>
        <v>en26</v>
      </c>
    </row>
    <row r="49" spans="1:3" x14ac:dyDescent="0.2">
      <c r="A49">
        <v>27</v>
      </c>
      <c r="B49" t="str">
        <f t="shared" si="19"/>
        <v>es27</v>
      </c>
      <c r="C49" t="str">
        <f t="shared" si="20"/>
        <v>en27</v>
      </c>
    </row>
    <row r="50" spans="1:3" x14ac:dyDescent="0.2">
      <c r="A50">
        <v>28</v>
      </c>
      <c r="B50" t="str">
        <f t="shared" si="19"/>
        <v>es28</v>
      </c>
      <c r="C50" t="str">
        <f t="shared" si="20"/>
        <v>en28</v>
      </c>
    </row>
    <row r="51" spans="1:3" x14ac:dyDescent="0.2">
      <c r="A51">
        <v>29</v>
      </c>
      <c r="B51" t="str">
        <f t="shared" si="19"/>
        <v>es29</v>
      </c>
      <c r="C51" t="str">
        <f t="shared" si="20"/>
        <v>en29</v>
      </c>
    </row>
    <row r="52" spans="1:3" x14ac:dyDescent="0.2">
      <c r="A52">
        <v>30</v>
      </c>
      <c r="B52" t="str">
        <f t="shared" si="19"/>
        <v>es30</v>
      </c>
      <c r="C52" t="str">
        <f t="shared" si="20"/>
        <v>en30</v>
      </c>
    </row>
    <row r="59" spans="1:3" x14ac:dyDescent="0.2">
      <c r="A59" t="s">
        <v>616</v>
      </c>
      <c r="B59">
        <f>A60+B60</f>
        <v>3</v>
      </c>
    </row>
    <row r="60" spans="1:3" x14ac:dyDescent="0.2">
      <c r="A60">
        <v>1</v>
      </c>
      <c r="B60">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1"/>
  <sheetViews>
    <sheetView topLeftCell="A3" workbookViewId="0">
      <selection activeCell="G75" sqref="G75"/>
    </sheetView>
  </sheetViews>
  <sheetFormatPr baseColWidth="10" defaultRowHeight="16" x14ac:dyDescent="0.2"/>
  <cols>
    <col min="1" max="1" width="14.6640625" customWidth="1"/>
    <col min="2" max="4" width="14.33203125" customWidth="1"/>
    <col min="5" max="5" width="25" customWidth="1"/>
    <col min="6" max="6" width="7.6640625" hidden="1" customWidth="1"/>
  </cols>
  <sheetData>
    <row r="1" spans="1:6" x14ac:dyDescent="0.2">
      <c r="C1">
        <v>0</v>
      </c>
      <c r="D1" t="str">
        <f>VLOOKUP(C1,SIGNOS1!$A$1:$B$12,2,FALSE)</f>
        <v>aries</v>
      </c>
      <c r="E1" t="str">
        <f>"signos["&amp;C1&amp;"]"</f>
        <v>signos[0]</v>
      </c>
      <c r="F1" t="e">
        <f>"signos["&amp;#REF!&amp;"]"</f>
        <v>#REF!</v>
      </c>
    </row>
    <row r="2" spans="1:6" x14ac:dyDescent="0.2">
      <c r="A2" t="s">
        <v>292</v>
      </c>
      <c r="B2" t="s">
        <v>296</v>
      </c>
      <c r="C2">
        <v>0</v>
      </c>
      <c r="D2" t="str">
        <f>VLOOKUP(C2,SIGNOS1!$A$1:$B$12,2,FALSE)</f>
        <v>aries</v>
      </c>
      <c r="E2" s="2" t="str">
        <f>"  "&amp;A2&amp;"="&amp;VLOOKUP(D2&amp;B2,es!$A$3:$B$154,2,FALSE)</f>
        <v xml:space="preserve">  elemento_es=Fuego</v>
      </c>
      <c r="F2" s="2" t="e">
        <f>"  "&amp;#REF!&amp;"="&amp;VLOOKUP(#REF!&amp;$B2,es!$A$3:$B$154,2,FALSE)</f>
        <v>#REF!</v>
      </c>
    </row>
    <row r="3" spans="1:6" x14ac:dyDescent="0.2">
      <c r="A3" t="s">
        <v>293</v>
      </c>
      <c r="B3" t="s">
        <v>299</v>
      </c>
      <c r="C3">
        <v>0</v>
      </c>
      <c r="D3" t="str">
        <f>VLOOKUP(C3,SIGNOS1!$A$1:$B$12,2,FALSE)</f>
        <v>aries</v>
      </c>
      <c r="E3" s="2" t="str">
        <f>"  "&amp;A3&amp;"="&amp;VLOOKUP(D3&amp;B3,es!$A$3:$B$154,2,FALSE)</f>
        <v xml:space="preserve">  descripcion_es=Un Aries es una persona llena de energía y entusiasmo. Pionero y aventurero, le encantan los retos, la libertad y las nuevas ideas. A los Aries les gusta liderar y prefieren dar instrucciones a recibirlas. Son independientes y preocupados por su propia ambición y objetivos. Tienen una energía envidiable que a veces les lleva a ser agresivos, inquietos, argumentativos, tercos. Es fácil ofender a los Aries y, cuando se sienten ofendidos, es difícil hacer las paces con ellos.</v>
      </c>
      <c r="F3" s="2" t="e">
        <f>"  "&amp;#REF!&amp;"="&amp;VLOOKUP(#REF!&amp;$B3,es!$A$3:$B$154,2,FALSE)</f>
        <v>#REF!</v>
      </c>
    </row>
    <row r="4" spans="1:6" x14ac:dyDescent="0.2">
      <c r="A4" t="s">
        <v>294</v>
      </c>
      <c r="B4" t="s">
        <v>297</v>
      </c>
      <c r="C4">
        <v>0</v>
      </c>
      <c r="D4" t="str">
        <f>VLOOKUP(C4,SIGNOS1!$A$1:$B$12,2,FALSE)</f>
        <v>aries</v>
      </c>
      <c r="E4" s="2" t="str">
        <f>"  "&amp;A4&amp;"="&amp;VLOOKUP(D4&amp;B4,es!$A$3:$B$154,2,FALSE)</f>
        <v xml:space="preserve">  virtudes_es=Les gusta la aventura y los retos. A un Aries le gusta ganar y ser espontáneo. También le gusta dar su apoyo a una buena causa. Aventureros y energéticos, los aries son pioneros y valientes. Son listos, dinámicos, seguros de si y suelen demostrar entusiasmo hacia las cosas.</v>
      </c>
      <c r="F4" s="2" t="e">
        <f>"  "&amp;#REF!&amp;"="&amp;VLOOKUP(#REF!&amp;$B4,es!$A$3:$B$154,2,FALSE)</f>
        <v>#REF!</v>
      </c>
    </row>
    <row r="5" spans="1:6" x14ac:dyDescent="0.2">
      <c r="A5" t="s">
        <v>295</v>
      </c>
      <c r="B5" t="s">
        <v>298</v>
      </c>
      <c r="C5">
        <v>0</v>
      </c>
      <c r="D5" t="str">
        <f>VLOOKUP(C5,SIGNOS1!$A$1:$B$12,2,FALSE)</f>
        <v>aries</v>
      </c>
      <c r="E5" s="2" t="str">
        <f>"  "&amp;A5&amp;"="&amp;VLOOKUP(D5&amp;B5,es!$A$3:$B$154,2,FALSE)</f>
        <v xml:space="preserve">  defectos_es=No le gusta esperar. Los Aries no soportan fracasar o equivocarse, y no aceptan con buen agrado los consejos de los demás. Tampoco admiten los tiranos. Pueden ser egoístas y tener genio. Los Aries son impulsivos y a veces tienen poca paciencia. Tienden a tomar demasiados riesgos.</v>
      </c>
      <c r="F5" s="2" t="e">
        <f>"  "&amp;#REF!&amp;"="&amp;VLOOKUP(#REF!&amp;$B5,es!$A$3:$B$154,2,FALSE)</f>
        <v>#REF!</v>
      </c>
    </row>
    <row r="6" spans="1:6" x14ac:dyDescent="0.2">
      <c r="F6" s="2"/>
    </row>
    <row r="7" spans="1:6" x14ac:dyDescent="0.2">
      <c r="A7" t="s">
        <v>300</v>
      </c>
      <c r="B7" t="s">
        <v>296</v>
      </c>
      <c r="C7">
        <v>0</v>
      </c>
      <c r="D7" t="str">
        <f>VLOOKUP(C7,SIGNOS1!$A$1:$B$12,2,FALSE)</f>
        <v>aries</v>
      </c>
      <c r="E7" s="1" t="str">
        <f>"  "&amp;A7&amp;"="&amp;VLOOKUP(D7&amp;B7,en!$A$1:$B$152,2,FALSE)</f>
        <v xml:space="preserve">  elemento_en=Fire</v>
      </c>
      <c r="F7" s="1" t="e">
        <f>"  "&amp;#REF!&amp;"="&amp;VLOOKUP(#REF!&amp;$B7,en!$A$1:$B$152,2,FALSE)</f>
        <v>#REF!</v>
      </c>
    </row>
    <row r="8" spans="1:6" x14ac:dyDescent="0.2">
      <c r="A8" t="s">
        <v>301</v>
      </c>
      <c r="B8" t="s">
        <v>299</v>
      </c>
      <c r="C8">
        <v>0</v>
      </c>
      <c r="D8" t="str">
        <f>VLOOKUP(C8,SIGNOS1!$A$1:$B$12,2,FALSE)</f>
        <v>aries</v>
      </c>
      <c r="E8" s="1" t="str">
        <f>"  "&amp;A8&amp;"="&amp;VLOOKUP(D8&amp;B8,en!$A$1:$B$152,2,FALSE)</f>
        <v xml:space="preserve">  descripcion_en=An Aries is a person full of energy and enthusiasm. Pioneer and adventurer, he loves challenges, freedom and new ideas. The Aries like to lead and prefer to give instructions to receive them. They are independent and concerned about their own ambition and goals. They have an enviable energy that sometimes leads them to be aggressive, restless, argumentative, stubborn. It is easy to offend the Aries and, when they feel offended, it is difficult to make peace with them.</v>
      </c>
      <c r="F8" s="1" t="e">
        <f>"  "&amp;#REF!&amp;"="&amp;VLOOKUP(#REF!&amp;$B8,en!$A$1:$B$152,2,FALSE)</f>
        <v>#REF!</v>
      </c>
    </row>
    <row r="9" spans="1:6" x14ac:dyDescent="0.2">
      <c r="A9" t="s">
        <v>302</v>
      </c>
      <c r="B9" t="s">
        <v>297</v>
      </c>
      <c r="C9">
        <v>0</v>
      </c>
      <c r="D9" t="str">
        <f>VLOOKUP(C9,SIGNOS1!$A$1:$B$12,2,FALSE)</f>
        <v>aries</v>
      </c>
      <c r="E9" s="1" t="str">
        <f>"  "&amp;A9&amp;"="&amp;VLOOKUP(D9&amp;B9,en!$A$1:$B$152,2,FALSE)</f>
        <v xml:space="preserve">  virtudes_en=They like adventure and challenges. An Aries likes to win and be spontaneous. He also likes to give his support to a good cause. Adventurous and energetic, the Aries are pioneers and brave. They are smart, dynamic, confident and tend to show enthusiasm for things.</v>
      </c>
      <c r="F9" s="1" t="e">
        <f>"  "&amp;#REF!&amp;"="&amp;VLOOKUP(#REF!&amp;$B9,en!$A$1:$B$152,2,FALSE)</f>
        <v>#REF!</v>
      </c>
    </row>
    <row r="10" spans="1:6" x14ac:dyDescent="0.2">
      <c r="A10" t="s">
        <v>303</v>
      </c>
      <c r="B10" t="s">
        <v>298</v>
      </c>
      <c r="C10">
        <v>0</v>
      </c>
      <c r="D10" t="str">
        <f>VLOOKUP(C10,SIGNOS1!$A$1:$B$12,2,FALSE)</f>
        <v>aries</v>
      </c>
      <c r="E10" s="1" t="str">
        <f>"  "&amp;A10&amp;"="&amp;VLOOKUP(D10&amp;B10,en!$A$1:$B$152,2,FALSE)</f>
        <v xml:space="preserve">  defectos_en= He does not like to wait. The Aries can not bear to fail or be wrong, and do not accept with good pleasure the advice of others. Nor do tyrants admit. They can be selfish and have genius. The Aries are impulsive and sometimes have little patience. They tend to take too many risks.</v>
      </c>
      <c r="F10" s="1" t="e">
        <f>"  "&amp;#REF!&amp;"="&amp;VLOOKUP(#REF!&amp;$B10,en!$A$1:$B$152,2,FALSE)</f>
        <v>#REF!</v>
      </c>
    </row>
    <row r="12" spans="1:6" x14ac:dyDescent="0.2">
      <c r="C12">
        <v>1</v>
      </c>
      <c r="D12" t="str">
        <f>VLOOKUP(C12,SIGNOS1!$A$1:$B$12,2,FALSE)</f>
        <v>tauro</v>
      </c>
      <c r="E12" t="str">
        <f>"signos["&amp;C12&amp;"]"</f>
        <v>signos[1]</v>
      </c>
      <c r="F12" t="e">
        <f>"signos["&amp;#REF!&amp;"]"</f>
        <v>#REF!</v>
      </c>
    </row>
    <row r="13" spans="1:6" x14ac:dyDescent="0.2">
      <c r="A13" t="s">
        <v>292</v>
      </c>
      <c r="B13" t="s">
        <v>296</v>
      </c>
      <c r="C13">
        <v>1</v>
      </c>
      <c r="D13" t="str">
        <f>VLOOKUP(C13,SIGNOS1!$A$1:$B$12,2,FALSE)</f>
        <v>tauro</v>
      </c>
      <c r="E13" s="2" t="str">
        <f>"  "&amp;A13&amp;"="&amp;VLOOKUP(D13&amp;B13,es!$A$3:$B$154,2,FALSE)</f>
        <v xml:space="preserve">  elemento_es=Tierra</v>
      </c>
      <c r="F13" s="2" t="e">
        <f>"  "&amp;#REF!&amp;"="&amp;VLOOKUP(#REF!&amp;$B13,es!$A$3:$B$154,2,FALSE)</f>
        <v>#REF!</v>
      </c>
    </row>
    <row r="14" spans="1:6" x14ac:dyDescent="0.2">
      <c r="A14" t="s">
        <v>293</v>
      </c>
      <c r="B14" t="s">
        <v>299</v>
      </c>
      <c r="C14">
        <v>1</v>
      </c>
      <c r="D14" t="str">
        <f>VLOOKUP(C14,SIGNOS1!$A$1:$B$12,2,FALSE)</f>
        <v>tauro</v>
      </c>
      <c r="E14" s="2" t="str">
        <f>"  "&amp;A14&amp;"="&amp;VLOOKUP(D14&amp;B14,es!$A$3:$B$154,2,FALSE)</f>
        <v xml:space="preserve">  descripcion_es=Tauro suele ser práctico, decidido y tener una gran fuerza de voluntad. Los tauro son personas estables y conservadores, y seguirán de forma leal un líder en el que tienen confianza. Les encanta la paz y tranquilidad y son muy respetuosos con las leyes y las reglas. Respetan los valores materiales y evitan las deudas. Son un poco reacios al cambio. </v>
      </c>
      <c r="F14" s="2" t="e">
        <f>"  "&amp;#REF!&amp;"="&amp;VLOOKUP(#REF!&amp;$B14,es!$A$3:$B$154,2,FALSE)</f>
        <v>#REF!</v>
      </c>
    </row>
    <row r="15" spans="1:6" x14ac:dyDescent="0.2">
      <c r="A15" t="s">
        <v>294</v>
      </c>
      <c r="B15" t="s">
        <v>297</v>
      </c>
      <c r="C15">
        <v>1</v>
      </c>
      <c r="D15" t="str">
        <f>VLOOKUP(C15,SIGNOS1!$A$1:$B$12,2,FALSE)</f>
        <v>tauro</v>
      </c>
      <c r="E15" s="2" t="str">
        <f>"  "&amp;A15&amp;"="&amp;VLOOKUP(D15&amp;B15,es!$A$3:$B$154,2,FALSE)</f>
        <v xml:space="preserve">  virtudes_es=Paciente, persistente, decidido y fiable. A un tauro le encanta sentirse seguro. Tiene buen corazón y es muy cariñoso. A tauro le gusta la estabilidad, las cosas naturales, el placer y la comodidad. Los tauro disfrutan con tiempo para reflexionar y les encanta sentirse atraído hacía alguien. </v>
      </c>
      <c r="F15" s="2" t="e">
        <f>"  "&amp;#REF!&amp;"="&amp;VLOOKUP(#REF!&amp;$B15,es!$A$3:$B$154,2,FALSE)</f>
        <v>#REF!</v>
      </c>
    </row>
    <row r="16" spans="1:6" x14ac:dyDescent="0.2">
      <c r="A16" t="s">
        <v>295</v>
      </c>
      <c r="B16" t="s">
        <v>298</v>
      </c>
      <c r="C16">
        <v>1</v>
      </c>
      <c r="D16" t="str">
        <f>VLOOKUP(C16,SIGNOS1!$A$1:$B$12,2,FALSE)</f>
        <v>tauro</v>
      </c>
      <c r="E16" s="2" t="str">
        <f>"  "&amp;A16&amp;"="&amp;VLOOKUP(D16&amp;B16,es!$A$3:$B$154,2,FALSE)</f>
        <v xml:space="preserve">  defectos_es=Celoso y posesivo, un tauro puede tender a ser inflexible y resentido. A veces los Tauro pecan de ser codiciosos y de permitírselo todo. A tauro no le gusta las interrupciones ni las prisas. Tampoco les gustan a los tauro las cosas falsas. No les gusta sentirse presionados y no soportan estar demasiado tiempo en casa.</v>
      </c>
      <c r="F16" s="2" t="e">
        <f>"  "&amp;#REF!&amp;"="&amp;VLOOKUP(#REF!&amp;$B16,es!$A$3:$B$154,2,FALSE)</f>
        <v>#REF!</v>
      </c>
    </row>
    <row r="17" spans="1:6" x14ac:dyDescent="0.2">
      <c r="F17" s="2"/>
    </row>
    <row r="18" spans="1:6" x14ac:dyDescent="0.2">
      <c r="A18" t="s">
        <v>300</v>
      </c>
      <c r="B18" t="s">
        <v>296</v>
      </c>
      <c r="C18">
        <v>1</v>
      </c>
      <c r="D18" t="str">
        <f>VLOOKUP(C18,SIGNOS1!$A$1:$B$12,2,FALSE)</f>
        <v>tauro</v>
      </c>
      <c r="E18" s="1" t="str">
        <f>"  "&amp;A18&amp;"="&amp;VLOOKUP(D18&amp;B18,en!$A$1:$B$152,2,FALSE)</f>
        <v xml:space="preserve">  elemento_en=Earth</v>
      </c>
      <c r="F18" s="1" t="e">
        <f>"  "&amp;#REF!&amp;"="&amp;VLOOKUP(#REF!&amp;$B18,en!$A$1:$B$152,2,FALSE)</f>
        <v>#REF!</v>
      </c>
    </row>
    <row r="19" spans="1:6" x14ac:dyDescent="0.2">
      <c r="A19" t="s">
        <v>301</v>
      </c>
      <c r="B19" t="s">
        <v>299</v>
      </c>
      <c r="C19">
        <v>1</v>
      </c>
      <c r="D19" t="str">
        <f>VLOOKUP(C19,SIGNOS1!$A$1:$B$12,2,FALSE)</f>
        <v>tauro</v>
      </c>
      <c r="E19" s="1" t="str">
        <f>"  "&amp;A19&amp;"="&amp;VLOOKUP(D19&amp;B19,en!$A$1:$B$152,2,FALSE)</f>
        <v xml:space="preserve">  descripcion_en=Taurus is usually practical, decisive and has great willpower. Taurus are stable and conservative people, and they will follow loyally a leader they trust. They love peace and tranquility and are very respectful of the laws and rules. They respect material values ​​and avoid debts. They are a bit reluctant to change.</v>
      </c>
      <c r="F19" s="1" t="e">
        <f>"  "&amp;#REF!&amp;"="&amp;VLOOKUP(#REF!&amp;$B19,en!$A$1:$B$152,2,FALSE)</f>
        <v>#REF!</v>
      </c>
    </row>
    <row r="20" spans="1:6" x14ac:dyDescent="0.2">
      <c r="A20" t="s">
        <v>302</v>
      </c>
      <c r="B20" t="s">
        <v>297</v>
      </c>
      <c r="C20">
        <v>1</v>
      </c>
      <c r="D20" t="str">
        <f>VLOOKUP(C20,SIGNOS1!$A$1:$B$12,2,FALSE)</f>
        <v>tauro</v>
      </c>
      <c r="E20" s="1" t="str">
        <f>"  "&amp;A20&amp;"="&amp;VLOOKUP(D20&amp;B20,en!$A$1:$B$152,2,FALSE)</f>
        <v xml:space="preserve">  virtudes_en=Paciente, persistente, decidido y fiable. A un tauro le encanta sentirse seguro. Tiene buen corazón y es muy cariñoso. A tauro le gusta la estabilidad, las cosas naturales, el placer y la comodidad. Los tauro disfrutan con tiempo para reflexionar y les encanta sentirse atraído hacía alguien. </v>
      </c>
      <c r="F20" s="1" t="e">
        <f>"  "&amp;#REF!&amp;"="&amp;VLOOKUP(#REF!&amp;$B20,en!$A$1:$B$152,2,FALSE)</f>
        <v>#REF!</v>
      </c>
    </row>
    <row r="21" spans="1:6" x14ac:dyDescent="0.2">
      <c r="A21" t="s">
        <v>303</v>
      </c>
      <c r="B21" t="s">
        <v>298</v>
      </c>
      <c r="C21">
        <v>1</v>
      </c>
      <c r="D21" t="str">
        <f>VLOOKUP(C21,SIGNOS1!$A$1:$B$12,2,FALSE)</f>
        <v>tauro</v>
      </c>
      <c r="E21" s="1" t="str">
        <f>"  "&amp;A21&amp;"="&amp;VLOOKUP(D21&amp;B21,en!$A$1:$B$152,2,FALSE)</f>
        <v xml:space="preserve">  defectos_en= Jealous and possessive, a taurus may tend to be inflexible and resentful. Sometimes the Taurus sin of being greedy and allowing it all. Taurus does not like interruptions or rushing. Nor do Taurus like false things. They do not like to feel pressured and can not stand being at home too long.</v>
      </c>
      <c r="F21" s="1" t="e">
        <f>"  "&amp;#REF!&amp;"="&amp;VLOOKUP(#REF!&amp;$B21,en!$A$1:$B$152,2,FALSE)</f>
        <v>#REF!</v>
      </c>
    </row>
    <row r="23" spans="1:6" x14ac:dyDescent="0.2">
      <c r="C23">
        <v>2</v>
      </c>
      <c r="D23" t="str">
        <f>VLOOKUP(C23,SIGNOS1!$A$1:$B$12,2,FALSE)</f>
        <v>geminis</v>
      </c>
      <c r="E23" t="str">
        <f>"signos["&amp;C23&amp;"]"</f>
        <v>signos[2]</v>
      </c>
      <c r="F23" t="e">
        <f>"signos["&amp;#REF!&amp;"]"</f>
        <v>#REF!</v>
      </c>
    </row>
    <row r="24" spans="1:6" x14ac:dyDescent="0.2">
      <c r="A24" t="s">
        <v>292</v>
      </c>
      <c r="B24" t="s">
        <v>296</v>
      </c>
      <c r="C24">
        <v>2</v>
      </c>
      <c r="D24" t="str">
        <f>VLOOKUP(C24,SIGNOS1!$A$1:$B$12,2,FALSE)</f>
        <v>geminis</v>
      </c>
      <c r="E24" s="2" t="str">
        <f>"  "&amp;A24&amp;"="&amp;VLOOKUP(D24&amp;B24,es!$A$3:$B$154,2,FALSE)</f>
        <v xml:space="preserve">  elemento_es=Aire</v>
      </c>
      <c r="F24" s="2" t="e">
        <f>"  "&amp;#REF!&amp;"="&amp;VLOOKUP(#REF!&amp;$B24,es!$A$3:$B$154,2,FALSE)</f>
        <v>#REF!</v>
      </c>
    </row>
    <row r="25" spans="1:6" x14ac:dyDescent="0.2">
      <c r="A25" t="s">
        <v>293</v>
      </c>
      <c r="B25" t="s">
        <v>299</v>
      </c>
      <c r="C25">
        <v>2</v>
      </c>
      <c r="D25" t="str">
        <f>VLOOKUP(C25,SIGNOS1!$A$1:$B$12,2,FALSE)</f>
        <v>geminis</v>
      </c>
      <c r="E25" s="2" t="str">
        <f>"  "&amp;A25&amp;"="&amp;VLOOKUP(D25&amp;B25,es!$A$3:$B$154,2,FALSE)</f>
        <v xml:space="preserve">  descripcion_es=Géminis es el signo de los gemelos y como tal su carácter es doble y bastante complejo y contradictorio. Por un lado es versátil, pero por el otro puede ser insincero. Suelen tener elegancia y caer en los errores de los jóvenes. Tienen la felicidad, el egocentrismo, la imaginación y la inquietud e los niños. Los géminis empiezan nuevas actividades y retos con entusiasmo, pero muchas veces les falta la constancia para realizarlos. Consideran que la vida es como un juego y buscan la diversión y nuevas situaciones.</v>
      </c>
      <c r="F25" s="2" t="e">
        <f>"  "&amp;#REF!&amp;"="&amp;VLOOKUP(#REF!&amp;$B25,es!$A$3:$B$154,2,FALSE)</f>
        <v>#REF!</v>
      </c>
    </row>
    <row r="26" spans="1:6" x14ac:dyDescent="0.2">
      <c r="A26" t="s">
        <v>294</v>
      </c>
      <c r="B26" t="s">
        <v>297</v>
      </c>
      <c r="C26">
        <v>2</v>
      </c>
      <c r="D26" t="str">
        <f>VLOOKUP(C26,SIGNOS1!$A$1:$B$12,2,FALSE)</f>
        <v>geminis</v>
      </c>
      <c r="E26" s="2" t="str">
        <f>"  "&amp;A26&amp;"="&amp;VLOOKUP(D26&amp;B26,es!$A$3:$B$154,2,FALSE)</f>
        <v xml:space="preserve">  virtudes_es=Adaptabilidad y versatilidad. Los Géminis son intelectuales, elocuentes, cariñosos, comunicativos e inteligentes. Tienen mucha energía y vitalidad. A géminis le gusta hablar, leer, hacer varias cosas a la vez. Disfrutan con las cosas diferentes y novedosas. Cuánto más variedad en su vida, mejor. </v>
      </c>
      <c r="F26" s="2" t="e">
        <f>"  "&amp;#REF!&amp;"="&amp;VLOOKUP(#REF!&amp;$B26,es!$A$3:$B$154,2,FALSE)</f>
        <v>#REF!</v>
      </c>
    </row>
    <row r="27" spans="1:6" x14ac:dyDescent="0.2">
      <c r="A27" t="s">
        <v>295</v>
      </c>
      <c r="B27" t="s">
        <v>298</v>
      </c>
      <c r="C27">
        <v>2</v>
      </c>
      <c r="D27" t="str">
        <f>VLOOKUP(C27,SIGNOS1!$A$1:$B$12,2,FALSE)</f>
        <v>geminis</v>
      </c>
      <c r="E27" s="2" t="str">
        <f>"  "&amp;A27&amp;"="&amp;VLOOKUP(D27&amp;B27,es!$A$3:$B$154,2,FALSE)</f>
        <v xml:space="preserve">  defectos_es=Superficialidad e inconstancia. Los Géminis tienen tendencia a estar a veces nerviosos y tensos y pueden llegar a ser calculadores y exigentes. A géminis no le gusta la soledad. Sentirse atado a una situación o un sitio. No disfruta con el aprendizaje en el colegio, pero tampoco le gusta estar mentalmente inactivo.</v>
      </c>
      <c r="F27" s="2" t="e">
        <f>"  "&amp;#REF!&amp;"="&amp;VLOOKUP(#REF!&amp;$B27,es!$A$3:$B$154,2,FALSE)</f>
        <v>#REF!</v>
      </c>
    </row>
    <row r="28" spans="1:6" x14ac:dyDescent="0.2">
      <c r="F28" s="2"/>
    </row>
    <row r="29" spans="1:6" x14ac:dyDescent="0.2">
      <c r="A29" t="s">
        <v>300</v>
      </c>
      <c r="B29" t="s">
        <v>296</v>
      </c>
      <c r="C29">
        <v>2</v>
      </c>
      <c r="D29" t="str">
        <f>VLOOKUP(C29,SIGNOS1!$A$1:$B$12,2,FALSE)</f>
        <v>geminis</v>
      </c>
      <c r="E29" s="1" t="str">
        <f>"  "&amp;A29&amp;"="&amp;VLOOKUP(D29&amp;B29,en!$A$1:$B$152,2,FALSE)</f>
        <v xml:space="preserve">  elemento_en=Air</v>
      </c>
      <c r="F29" s="1" t="e">
        <f>"  "&amp;#REF!&amp;"="&amp;VLOOKUP(#REF!&amp;$B29,en!$A$1:$B$152,2,FALSE)</f>
        <v>#REF!</v>
      </c>
    </row>
    <row r="30" spans="1:6" x14ac:dyDescent="0.2">
      <c r="A30" t="s">
        <v>301</v>
      </c>
      <c r="B30" t="s">
        <v>299</v>
      </c>
      <c r="C30">
        <v>2</v>
      </c>
      <c r="D30" t="str">
        <f>VLOOKUP(C30,SIGNOS1!$A$1:$B$12,2,FALSE)</f>
        <v>geminis</v>
      </c>
      <c r="E30" s="1" t="str">
        <f>"  "&amp;A30&amp;"="&amp;VLOOKUP(D30&amp;B30,en!$A$1:$B$152,2,FALSE)</f>
        <v xml:space="preserve">  descripcion_en=Gemini is the sign of the twins and as such their character is double and quite complex and contradictory. On the one hand it is versatile, but on the other it can be insincere. They tend to have elegance and fall into the mistakes of young people. They have happiness, self-centeredness, imagination and restlessness in children. The Gemini start new activities and challenges with enthusiasm, but many times they lack the constancy to carry them out. They consider that life is like a game and they look for fun and new situations.</v>
      </c>
      <c r="F30" s="1" t="e">
        <f>"  "&amp;#REF!&amp;"="&amp;VLOOKUP(#REF!&amp;$B30,en!$A$1:$B$152,2,FALSE)</f>
        <v>#REF!</v>
      </c>
    </row>
    <row r="31" spans="1:6" x14ac:dyDescent="0.2">
      <c r="A31" t="s">
        <v>302</v>
      </c>
      <c r="B31" t="s">
        <v>297</v>
      </c>
      <c r="C31">
        <v>2</v>
      </c>
      <c r="D31" t="str">
        <f>VLOOKUP(C31,SIGNOS1!$A$1:$B$12,2,FALSE)</f>
        <v>geminis</v>
      </c>
      <c r="E31" s="1" t="str">
        <f>"  "&amp;A31&amp;"="&amp;VLOOKUP(D31&amp;B31,en!$A$1:$B$152,2,FALSE)</f>
        <v xml:space="preserve">  virtudes_en= Adaptability and versatility. Gemini are intellectual, eloquent, affectionate, communicative and intelligent. They have a lot of energy and vitality. A Gemini likes to talk, read, do several things at once. They enjoy different and novel things. The more variety in your life, the better.</v>
      </c>
      <c r="F31" s="1" t="e">
        <f>"  "&amp;#REF!&amp;"="&amp;VLOOKUP(#REF!&amp;$B31,en!$A$1:$B$152,2,FALSE)</f>
        <v>#REF!</v>
      </c>
    </row>
    <row r="32" spans="1:6" x14ac:dyDescent="0.2">
      <c r="A32" t="s">
        <v>303</v>
      </c>
      <c r="B32" t="s">
        <v>298</v>
      </c>
      <c r="C32">
        <v>2</v>
      </c>
      <c r="D32" t="str">
        <f>VLOOKUP(C32,SIGNOS1!$A$1:$B$12,2,FALSE)</f>
        <v>geminis</v>
      </c>
      <c r="E32" s="1" t="str">
        <f>"  "&amp;A32&amp;"="&amp;VLOOKUP(D32&amp;B32,en!$A$1:$B$152,2,FALSE)</f>
        <v xml:space="preserve">  defectos_en= Superficiality and inconstancy. Gemini tend to be nervous and tense at times and can become calculating and demanding. Gemini does not like loneliness. Feeling tied to a situation or a place. He does not enjoy learning at school, but he also does not like to be mentally inactive.</v>
      </c>
      <c r="F32" s="1" t="e">
        <f>"  "&amp;#REF!&amp;"="&amp;VLOOKUP(#REF!&amp;$B32,en!$A$1:$B$152,2,FALSE)</f>
        <v>#REF!</v>
      </c>
    </row>
    <row r="33" spans="1:6" x14ac:dyDescent="0.2">
      <c r="F33">
        <v>11</v>
      </c>
    </row>
    <row r="34" spans="1:6" x14ac:dyDescent="0.2">
      <c r="C34">
        <v>3</v>
      </c>
      <c r="D34" t="str">
        <f>VLOOKUP(C34,SIGNOS1!$A$1:$B$12,2,FALSE)</f>
        <v>cancer</v>
      </c>
      <c r="E34" t="str">
        <f>"signos["&amp;C34&amp;"]"</f>
        <v>signos[3]</v>
      </c>
      <c r="F34" t="e">
        <f>"signos["&amp;#REF!&amp;"]"</f>
        <v>#REF!</v>
      </c>
    </row>
    <row r="35" spans="1:6" x14ac:dyDescent="0.2">
      <c r="A35" t="s">
        <v>292</v>
      </c>
      <c r="B35" t="s">
        <v>296</v>
      </c>
      <c r="C35">
        <v>3</v>
      </c>
      <c r="D35" t="str">
        <f>VLOOKUP(C35,SIGNOS1!$A$1:$B$12,2,FALSE)</f>
        <v>cancer</v>
      </c>
      <c r="E35" s="2" t="str">
        <f>"  "&amp;A35&amp;"="&amp;VLOOKUP(D35&amp;B35,es!$A$3:$B$154,2,FALSE)</f>
        <v xml:space="preserve">  elemento_es=Agua</v>
      </c>
      <c r="F35" s="2" t="e">
        <f>"  "&amp;#REF!&amp;"="&amp;VLOOKUP(#REF!&amp;$B35,es!$A$3:$B$154,2,FALSE)</f>
        <v>#REF!</v>
      </c>
    </row>
    <row r="36" spans="1:6" x14ac:dyDescent="0.2">
      <c r="A36" t="s">
        <v>293</v>
      </c>
      <c r="B36" t="s">
        <v>299</v>
      </c>
      <c r="C36">
        <v>3</v>
      </c>
      <c r="D36" t="str">
        <f>VLOOKUP(C36,SIGNOS1!$A$1:$B$12,2,FALSE)</f>
        <v>cancer</v>
      </c>
      <c r="E36" s="2" t="str">
        <f>"  "&amp;A36&amp;"="&amp;VLOOKUP(D36&amp;B36,es!$A$3:$B$154,2,FALSE)</f>
        <v xml:space="preserve">  descripcion_es=El carácter de un cáncer es el menos claro de todos los signos del zodiaco. Un cáncer puede ser desde tímido y aburrido hasta brillante y famoso. Los cáncer son conservadores y les encanta la seguridad y el calor de su hogar. De hecho para los hombres cáncer, su hogar es como un nido, un refugio donde ir cuando el estrés de su trabajo es demasiado. La casa de un Cáncer tiende a ser su refugio personal más que un escaparate para deslumbrar a los demás. </v>
      </c>
      <c r="F36" s="2" t="e">
        <f>"  "&amp;#REF!&amp;"="&amp;VLOOKUP(#REF!&amp;$B36,es!$A$3:$B$154,2,FALSE)</f>
        <v>#REF!</v>
      </c>
    </row>
    <row r="37" spans="1:6" x14ac:dyDescent="0.2">
      <c r="A37" t="s">
        <v>294</v>
      </c>
      <c r="B37" t="s">
        <v>297</v>
      </c>
      <c r="C37">
        <v>3</v>
      </c>
      <c r="D37" t="str">
        <f>VLOOKUP(C37,SIGNOS1!$A$1:$B$12,2,FALSE)</f>
        <v>cancer</v>
      </c>
      <c r="E37" s="2" t="str">
        <f>"  "&amp;A37&amp;"="&amp;VLOOKUP(D37&amp;B37,es!$A$3:$B$154,2,FALSE)</f>
        <v xml:space="preserve">  virtudes_es=Cáncer es emocional y cariñoso, protector y simpático. Un Cáncer tiene mucha imaginación e intuición. Sabe ser cauteloso cuando hace falta. A cáncer le gusta su casa, el campo, los niños. Le gusta disfrutar con sus aficiones y le gustan las fiestas. A un cáncer también le gusta el romance. </v>
      </c>
      <c r="F37" s="2" t="e">
        <f>"  "&amp;#REF!&amp;"="&amp;VLOOKUP(#REF!&amp;$B37,es!$A$3:$B$154,2,FALSE)</f>
        <v>#REF!</v>
      </c>
    </row>
    <row r="38" spans="1:6" x14ac:dyDescent="0.2">
      <c r="A38" t="s">
        <v>295</v>
      </c>
      <c r="B38" t="s">
        <v>298</v>
      </c>
      <c r="C38">
        <v>3</v>
      </c>
      <c r="D38" t="str">
        <f>VLOOKUP(C38,SIGNOS1!$A$1:$B$12,2,FALSE)</f>
        <v>cancer</v>
      </c>
      <c r="E38" s="2" t="str">
        <f>"  "&amp;A38&amp;"="&amp;VLOOKUP(D38&amp;B38,es!$A$3:$B$154,2,FALSE)</f>
        <v xml:space="preserve">  defectos_es=Cáncer tiene tendencia al mal humor, son calculadores, desordenados y auto compasivos. Cambia de estado de ánimo y es demasiado susceptible. Le cuesta dejar una situación. A un cáncer no le gusta el fracaso, los consejos o las situaciones conflictivas. No le gustan las personas que le lleven la contraria, ni que le digan qué tiene que hacer.</v>
      </c>
      <c r="F38" s="2" t="e">
        <f>"  "&amp;#REF!&amp;"="&amp;VLOOKUP(#REF!&amp;$B38,es!$A$3:$B$154,2,FALSE)</f>
        <v>#REF!</v>
      </c>
    </row>
    <row r="39" spans="1:6" x14ac:dyDescent="0.2">
      <c r="F39" s="2"/>
    </row>
    <row r="40" spans="1:6" x14ac:dyDescent="0.2">
      <c r="A40" t="s">
        <v>300</v>
      </c>
      <c r="B40" t="s">
        <v>296</v>
      </c>
      <c r="C40">
        <v>3</v>
      </c>
      <c r="D40" t="str">
        <f>VLOOKUP(C40,SIGNOS1!$A$1:$B$12,2,FALSE)</f>
        <v>cancer</v>
      </c>
      <c r="E40" s="1" t="str">
        <f>"  "&amp;A40&amp;"="&amp;VLOOKUP(D40&amp;B40,en!$A$1:$B$152,2,FALSE)</f>
        <v xml:space="preserve">  elemento_en=Water</v>
      </c>
      <c r="F40" s="1" t="e">
        <f>"  "&amp;#REF!&amp;"="&amp;VLOOKUP(#REF!&amp;$B40,en!$A$1:$B$152,2,FALSE)</f>
        <v>#REF!</v>
      </c>
    </row>
    <row r="41" spans="1:6" x14ac:dyDescent="0.2">
      <c r="A41" t="s">
        <v>301</v>
      </c>
      <c r="B41" t="s">
        <v>299</v>
      </c>
      <c r="C41">
        <v>3</v>
      </c>
      <c r="D41" t="str">
        <f>VLOOKUP(C41,SIGNOS1!$A$1:$B$12,2,FALSE)</f>
        <v>cancer</v>
      </c>
      <c r="E41" s="1" t="str">
        <f>"  "&amp;A41&amp;"="&amp;VLOOKUP(D41&amp;B41,en!$A$1:$B$152,2,FALSE)</f>
        <v xml:space="preserve">  descripcion_en=The character of a cancer is the least clear of all the signs of the zodiac. A cancer can be from shy and boring to bright and famous. Cancer is conservative and they love the security and warmth of their home. In fact for men cancer, their home is like a nest, a refuge to go to when the stress of their work is too much. The house of a Cancer tends to be your personal refuge rather than a showcase to dazzle others.</v>
      </c>
      <c r="F41" s="1" t="e">
        <f>"  "&amp;#REF!&amp;"="&amp;VLOOKUP(#REF!&amp;$B41,en!$A$1:$B$152,2,FALSE)</f>
        <v>#REF!</v>
      </c>
    </row>
    <row r="42" spans="1:6" x14ac:dyDescent="0.2">
      <c r="A42" t="s">
        <v>302</v>
      </c>
      <c r="B42" t="s">
        <v>297</v>
      </c>
      <c r="C42">
        <v>3</v>
      </c>
      <c r="D42" t="str">
        <f>VLOOKUP(C42,SIGNOS1!$A$1:$B$12,2,FALSE)</f>
        <v>cancer</v>
      </c>
      <c r="E42" s="1" t="str">
        <f>"  "&amp;A42&amp;"="&amp;VLOOKUP(D42&amp;B42,en!$A$1:$B$152,2,FALSE)</f>
        <v xml:space="preserve">  virtudes_en=Cancer is emotional and affectionate, protective and friendly. A Cancer has a lot of imagination and intuition. You know to be cautious when needed. Cancer likes his house, the countryside, the children. He likes to enjoy his hobbies and he likes parties. A cancer also likes romance.</v>
      </c>
      <c r="F42" s="1" t="e">
        <f>"  "&amp;#REF!&amp;"="&amp;VLOOKUP(#REF!&amp;$B42,en!$A$1:$B$152,2,FALSE)</f>
        <v>#REF!</v>
      </c>
    </row>
    <row r="43" spans="1:6" x14ac:dyDescent="0.2">
      <c r="A43" t="s">
        <v>303</v>
      </c>
      <c r="B43" t="s">
        <v>298</v>
      </c>
      <c r="C43">
        <v>3</v>
      </c>
      <c r="D43" t="str">
        <f>VLOOKUP(C43,SIGNOS1!$A$1:$B$12,2,FALSE)</f>
        <v>cancer</v>
      </c>
      <c r="E43" s="1" t="str">
        <f>"  "&amp;A43&amp;"="&amp;VLOOKUP(D43&amp;B43,en!$A$1:$B$152,2,FALSE)</f>
        <v xml:space="preserve">  defectos_en=Cancer has a tendency to bad mood, they are calculating, disorderly and self-compassionate. Changes his mood and is very susceptible. He struggles to leave a situation. A cancer does not like failure, advice or conflict situations. He does not like people who take the opposite, or to tell him what he has to do.</v>
      </c>
      <c r="F43" s="1" t="e">
        <f>"  "&amp;#REF!&amp;"="&amp;VLOOKUP(#REF!&amp;$B43,en!$A$1:$B$152,2,FALSE)</f>
        <v>#REF!</v>
      </c>
    </row>
    <row r="44" spans="1:6" x14ac:dyDescent="0.2">
      <c r="F44" s="1"/>
    </row>
    <row r="45" spans="1:6" x14ac:dyDescent="0.2">
      <c r="C45">
        <v>4</v>
      </c>
      <c r="D45" t="str">
        <f>VLOOKUP(C45,SIGNOS1!$A$1:$B$12,2,FALSE)</f>
        <v>leo</v>
      </c>
      <c r="E45" t="str">
        <f>"signos["&amp;C45&amp;"]"</f>
        <v>signos[4]</v>
      </c>
      <c r="F45" t="e">
        <f>"signos["&amp;#REF!&amp;"]"</f>
        <v>#REF!</v>
      </c>
    </row>
    <row r="46" spans="1:6" x14ac:dyDescent="0.2">
      <c r="A46" t="s">
        <v>292</v>
      </c>
      <c r="B46" t="s">
        <v>296</v>
      </c>
      <c r="C46">
        <v>4</v>
      </c>
      <c r="D46" t="str">
        <f>VLOOKUP(C46,SIGNOS1!$A$1:$B$12,2,FALSE)</f>
        <v>leo</v>
      </c>
      <c r="E46" s="2" t="str">
        <f>"  "&amp;A46&amp;"="&amp;VLOOKUP(D46&amp;B46,es!$A$3:$B$154,2,FALSE)</f>
        <v xml:space="preserve">  elemento_es=Fuego</v>
      </c>
      <c r="F46" s="2" t="e">
        <f>"  "&amp;#REF!&amp;"="&amp;VLOOKUP(#REF!&amp;$B46,es!$A$3:$B$154,2,FALSE)</f>
        <v>#REF!</v>
      </c>
    </row>
    <row r="47" spans="1:6" x14ac:dyDescent="0.2">
      <c r="A47" t="s">
        <v>293</v>
      </c>
      <c r="B47" t="s">
        <v>299</v>
      </c>
      <c r="C47">
        <v>4</v>
      </c>
      <c r="D47" t="str">
        <f>VLOOKUP(C47,SIGNOS1!$A$1:$B$12,2,FALSE)</f>
        <v>leo</v>
      </c>
      <c r="E47" s="2" t="str">
        <f>"  "&amp;A47&amp;"="&amp;VLOOKUP(D47&amp;B47,es!$A$3:$B$154,2,FALSE)</f>
        <v xml:space="preserve">  descripcion_es=Tienen ambición, fuerza, valentía, independencia y total seguridad en sus capacidades. No suelen tener dudas sobre qué hacer. Son líderes sin complicaciones - saben dónde quieren llegar y ponen todo su empeño, energía y creatividad en conseguir su objetivo. No temen los obstáculos - más bien crecen ante ellos.</v>
      </c>
      <c r="F47" s="2" t="e">
        <f>"  "&amp;#REF!&amp;"="&amp;VLOOKUP(#REF!&amp;$B47,es!$A$3:$B$154,2,FALSE)</f>
        <v>#REF!</v>
      </c>
    </row>
    <row r="48" spans="1:6" x14ac:dyDescent="0.2">
      <c r="A48" t="s">
        <v>294</v>
      </c>
      <c r="B48" t="s">
        <v>297</v>
      </c>
      <c r="C48">
        <v>4</v>
      </c>
      <c r="D48" t="str">
        <f>VLOOKUP(C48,SIGNOS1!$A$1:$B$12,2,FALSE)</f>
        <v>leo</v>
      </c>
      <c r="E48" s="2" t="str">
        <f>"  "&amp;A48&amp;"="&amp;VLOOKUP(D48&amp;B48,es!$A$3:$B$154,2,FALSE)</f>
        <v xml:space="preserve">  virtudes_es=Generoso y bondadoso, fiel y cariñoso. Un leo es creativo y entusiasta y comprensivo con los demás. A le gusta la aventura, el lujo y la comodidad. Un leo disfruta con los niños, el teatro y las fiestas. También le motiva el riesgo.</v>
      </c>
      <c r="F48" s="2" t="e">
        <f>"  "&amp;#REF!&amp;"="&amp;VLOOKUP(#REF!&amp;$B48,es!$A$3:$B$154,2,FALSE)</f>
        <v>#REF!</v>
      </c>
    </row>
    <row r="49" spans="1:6" x14ac:dyDescent="0.2">
      <c r="A49" t="s">
        <v>295</v>
      </c>
      <c r="B49" t="s">
        <v>298</v>
      </c>
      <c r="C49">
        <v>4</v>
      </c>
      <c r="D49" t="str">
        <f>VLOOKUP(C49,SIGNOS1!$A$1:$B$12,2,FALSE)</f>
        <v>leo</v>
      </c>
      <c r="E49" s="2" t="str">
        <f>"  "&amp;A49&amp;"="&amp;VLOOKUP(D49&amp;B49,es!$A$3:$B$154,2,FALSE)</f>
        <v xml:space="preserve">  defectos_es=Prepotente y mandón. Puede ser intolerante y dogmático. Tiende a interferir cuando no debe. A leo no le gusta lo vulgar y la vida cotidiana. Huye de las personas egoístas y mal pensadas y no le gusta la rutina o la seguridad.</v>
      </c>
      <c r="F49" s="2" t="e">
        <f>"  "&amp;#REF!&amp;"="&amp;VLOOKUP(#REF!&amp;$B49,es!$A$3:$B$154,2,FALSE)</f>
        <v>#REF!</v>
      </c>
    </row>
    <row r="50" spans="1:6" x14ac:dyDescent="0.2">
      <c r="F50" s="2"/>
    </row>
    <row r="51" spans="1:6" x14ac:dyDescent="0.2">
      <c r="A51" t="s">
        <v>300</v>
      </c>
      <c r="B51" t="s">
        <v>296</v>
      </c>
      <c r="C51">
        <v>4</v>
      </c>
      <c r="D51" t="str">
        <f>VLOOKUP(C51,SIGNOS1!$A$1:$B$12,2,FALSE)</f>
        <v>leo</v>
      </c>
      <c r="E51" s="1" t="str">
        <f>"  "&amp;A51&amp;"="&amp;VLOOKUP(D51&amp;B51,en!$A$1:$B$152,2,FALSE)</f>
        <v xml:space="preserve">  elemento_en=Fire</v>
      </c>
      <c r="F51" s="1" t="e">
        <f>"  "&amp;#REF!&amp;"="&amp;VLOOKUP(#REF!&amp;$B51,en!$A$1:$B$152,2,FALSE)</f>
        <v>#REF!</v>
      </c>
    </row>
    <row r="52" spans="1:6" x14ac:dyDescent="0.2">
      <c r="A52" t="s">
        <v>301</v>
      </c>
      <c r="B52" t="s">
        <v>299</v>
      </c>
      <c r="C52">
        <v>4</v>
      </c>
      <c r="D52" t="str">
        <f>VLOOKUP(C52,SIGNOS1!$A$1:$B$12,2,FALSE)</f>
        <v>leo</v>
      </c>
      <c r="E52" s="1" t="str">
        <f>"  "&amp;A52&amp;"="&amp;VLOOKUP(D52&amp;B52,en!$A$1:$B$152,2,FALSE)</f>
        <v xml:space="preserve">  descripcion_en=They have ambition, strength, courage, independence and total security in their abilities. They do not usually have doubts about what to do. They are leaders without complications - they know where they want to go and they put all their effort, energy and creativity into achieving their goal. They do not fear obstacles - rather they grow before them.</v>
      </c>
      <c r="F52" s="1" t="e">
        <f>"  "&amp;#REF!&amp;"="&amp;VLOOKUP(#REF!&amp;$B52,en!$A$1:$B$152,2,FALSE)</f>
        <v>#REF!</v>
      </c>
    </row>
    <row r="53" spans="1:6" x14ac:dyDescent="0.2">
      <c r="A53" t="s">
        <v>302</v>
      </c>
      <c r="B53" t="s">
        <v>297</v>
      </c>
      <c r="C53">
        <v>4</v>
      </c>
      <c r="D53" t="str">
        <f>VLOOKUP(C53,SIGNOS1!$A$1:$B$12,2,FALSE)</f>
        <v>leo</v>
      </c>
      <c r="E53" s="1" t="str">
        <f>"  "&amp;A53&amp;"="&amp;VLOOKUP(D53&amp;B53,en!$A$1:$B$152,2,FALSE)</f>
        <v xml:space="preserve">  virtudes_en=Generous and kind, faithful and affectionate. A leo is creative and enthusiastic and understanding with others. He likes adventure, luxury and comfort. A leo enjoys children, theater and parties. The risk motives him too.</v>
      </c>
      <c r="F53" s="1" t="e">
        <f>"  "&amp;#REF!&amp;"="&amp;VLOOKUP(#REF!&amp;$B53,en!$A$1:$B$152,2,FALSE)</f>
        <v>#REF!</v>
      </c>
    </row>
    <row r="54" spans="1:6" x14ac:dyDescent="0.2">
      <c r="A54" t="s">
        <v>303</v>
      </c>
      <c r="B54" t="s">
        <v>298</v>
      </c>
      <c r="C54">
        <v>4</v>
      </c>
      <c r="D54" t="str">
        <f>VLOOKUP(C54,SIGNOS1!$A$1:$B$12,2,FALSE)</f>
        <v>leo</v>
      </c>
      <c r="E54" s="1" t="str">
        <f>"  "&amp;A54&amp;"="&amp;VLOOKUP(D54&amp;B54,en!$A$1:$B$152,2,FALSE)</f>
        <v xml:space="preserve">  defectos_en=Overbearing and bossy. It can be intolerant and dogmatic. It tends to interfere when it should not. Leo does not like vulgar and everyday life. Escape from selfish and ill-conceived people and do not like routine or security.</v>
      </c>
      <c r="F54" s="1" t="e">
        <f>"  "&amp;#REF!&amp;"="&amp;VLOOKUP(#REF!&amp;$B54,en!$A$1:$B$152,2,FALSE)</f>
        <v>#REF!</v>
      </c>
    </row>
    <row r="56" spans="1:6" x14ac:dyDescent="0.2">
      <c r="C56">
        <v>5</v>
      </c>
      <c r="D56" t="str">
        <f>VLOOKUP(C56,SIGNOS1!$A$1:$B$12,2,FALSE)</f>
        <v>virgo</v>
      </c>
      <c r="E56" t="str">
        <f>"signos["&amp;C56&amp;"]"</f>
        <v>signos[5]</v>
      </c>
      <c r="F56" t="e">
        <f>"signos["&amp;#REF!&amp;"]"</f>
        <v>#REF!</v>
      </c>
    </row>
    <row r="57" spans="1:6" x14ac:dyDescent="0.2">
      <c r="A57" t="s">
        <v>292</v>
      </c>
      <c r="B57" t="s">
        <v>296</v>
      </c>
      <c r="C57">
        <v>5</v>
      </c>
      <c r="D57" t="str">
        <f>VLOOKUP(C57,SIGNOS1!$A$1:$B$12,2,FALSE)</f>
        <v>virgo</v>
      </c>
      <c r="E57" s="2" t="str">
        <f>"  "&amp;A57&amp;"="&amp;VLOOKUP(D57&amp;B57,es!$A$3:$B$154,2,FALSE)</f>
        <v xml:space="preserve">  elemento_es=Tierra</v>
      </c>
      <c r="F57" s="2" t="e">
        <f>"  "&amp;#REF!&amp;"="&amp;VLOOKUP(#REF!&amp;$B57,es!$A$3:$B$154,2,FALSE)</f>
        <v>#REF!</v>
      </c>
    </row>
    <row r="58" spans="1:6" x14ac:dyDescent="0.2">
      <c r="A58" t="s">
        <v>293</v>
      </c>
      <c r="B58" t="s">
        <v>299</v>
      </c>
      <c r="C58">
        <v>5</v>
      </c>
      <c r="D58" t="str">
        <f>VLOOKUP(C58,SIGNOS1!$A$1:$B$12,2,FALSE)</f>
        <v>virgo</v>
      </c>
      <c r="E58" s="2" t="str">
        <f>"  "&amp;A58&amp;"="&amp;VLOOKUP(D58&amp;B58,es!$A$3:$B$154,2,FALSE)</f>
        <v xml:space="preserve">  descripcion_es=Virgo, el único signo representado por una mujer, es un signo caracterizado por su precisión, su convencionalidad, su actitud reservada y su afán, a veces hasta obsesión, con la limpieza. Los virgo suelen ser observadores, y pacientes. Pueden parecer a veces fríos, y de hecho les cuesta hacer grandes amigos. </v>
      </c>
      <c r="F58" s="2" t="e">
        <f>"  "&amp;#REF!&amp;"="&amp;VLOOKUP(#REF!&amp;$B58,es!$A$3:$B$154,2,FALSE)</f>
        <v>#REF!</v>
      </c>
    </row>
    <row r="59" spans="1:6" x14ac:dyDescent="0.2">
      <c r="A59" t="s">
        <v>294</v>
      </c>
      <c r="B59" t="s">
        <v>297</v>
      </c>
      <c r="C59">
        <v>5</v>
      </c>
      <c r="D59" t="str">
        <f>VLOOKUP(C59,SIGNOS1!$A$1:$B$12,2,FALSE)</f>
        <v>virgo</v>
      </c>
      <c r="E59" s="2" t="str">
        <f>"  "&amp;A59&amp;"="&amp;VLOOKUP(D59&amp;B59,es!$A$3:$B$154,2,FALSE)</f>
        <v xml:space="preserve">  virtudes_es=Modestia, inteligencia y timidez. Los virgo suelen ser meticulosos, prácticos y trabajadores. Tienen gran capacidad analítica y son fiables. A virgo le gusta la vida sana, hacer listas, el orden y la higiene.</v>
      </c>
      <c r="F59" s="2" t="e">
        <f>"  "&amp;#REF!&amp;"="&amp;VLOOKUP(#REF!&amp;$B59,es!$A$3:$B$154,2,FALSE)</f>
        <v>#REF!</v>
      </c>
    </row>
    <row r="60" spans="1:6" x14ac:dyDescent="0.2">
      <c r="A60" t="s">
        <v>295</v>
      </c>
      <c r="B60" t="s">
        <v>298</v>
      </c>
      <c r="C60">
        <v>5</v>
      </c>
      <c r="D60" t="str">
        <f>VLOOKUP(C60,SIGNOS1!$A$1:$B$12,2,FALSE)</f>
        <v>virgo</v>
      </c>
      <c r="E60" s="2" t="str">
        <f>"  "&amp;A60&amp;"="&amp;VLOOKUP(D60&amp;B60,es!$A$3:$B$154,2,FALSE)</f>
        <v xml:space="preserve">  defectos_es=Conservador y perfeccionista, un virgo tiende a preocuparse demasiado y su lado duro puede llevarle a ser excesivamente crítico y duro con los demás. A virgo no le gusta la suciedad, el desorden, el peligro, las personas vagas, la incertidumbre.</v>
      </c>
      <c r="F60" s="2" t="e">
        <f>"  "&amp;#REF!&amp;"="&amp;VLOOKUP(#REF!&amp;$B60,es!$A$3:$B$154,2,FALSE)</f>
        <v>#REF!</v>
      </c>
    </row>
    <row r="61" spans="1:6" x14ac:dyDescent="0.2">
      <c r="F61" s="2"/>
    </row>
    <row r="62" spans="1:6" x14ac:dyDescent="0.2">
      <c r="A62" t="s">
        <v>300</v>
      </c>
      <c r="B62" t="s">
        <v>296</v>
      </c>
      <c r="C62">
        <v>5</v>
      </c>
      <c r="D62" t="str">
        <f>VLOOKUP(C62,SIGNOS1!$A$1:$B$12,2,FALSE)</f>
        <v>virgo</v>
      </c>
      <c r="E62" s="1" t="str">
        <f>"  "&amp;A62&amp;"="&amp;VLOOKUP(D62&amp;B62,en!$A$1:$B$152,2,FALSE)</f>
        <v xml:space="preserve">  elemento_en=Earth</v>
      </c>
      <c r="F62" s="1" t="e">
        <f>"  "&amp;#REF!&amp;"="&amp;VLOOKUP(#REF!&amp;$B62,en!$A$1:$B$152,2,FALSE)</f>
        <v>#REF!</v>
      </c>
    </row>
    <row r="63" spans="1:6" x14ac:dyDescent="0.2">
      <c r="A63" t="s">
        <v>301</v>
      </c>
      <c r="B63" t="s">
        <v>299</v>
      </c>
      <c r="C63">
        <v>5</v>
      </c>
      <c r="D63" t="str">
        <f>VLOOKUP(C63,SIGNOS1!$A$1:$B$12,2,FALSE)</f>
        <v>virgo</v>
      </c>
      <c r="E63" s="1" t="str">
        <f>"  "&amp;A63&amp;"="&amp;VLOOKUP(D63&amp;B63,en!$A$1:$B$152,2,FALSE)</f>
        <v xml:space="preserve">  descripcion_en=Virgo, the only sign represented by a woman, is a sign characterized by its precision, its conventionality, its reserved attitude and its eagerness, sometimes even obsession, with cleanliness. Virgos are often observers and patients. They can sometimes seem cold, and in fact they have a hard time making great friends.</v>
      </c>
      <c r="F63" s="1" t="e">
        <f>"  "&amp;#REF!&amp;"="&amp;VLOOKUP(#REF!&amp;$B63,en!$A$1:$B$152,2,FALSE)</f>
        <v>#REF!</v>
      </c>
    </row>
    <row r="64" spans="1:6" x14ac:dyDescent="0.2">
      <c r="A64" t="s">
        <v>302</v>
      </c>
      <c r="B64" t="s">
        <v>297</v>
      </c>
      <c r="C64">
        <v>5</v>
      </c>
      <c r="D64" t="str">
        <f>VLOOKUP(C64,SIGNOS1!$A$1:$B$12,2,FALSE)</f>
        <v>virgo</v>
      </c>
      <c r="E64" s="1" t="str">
        <f>"  "&amp;A64&amp;"="&amp;VLOOKUP(D64&amp;B64,en!$A$1:$B$152,2,FALSE)</f>
        <v xml:space="preserve">  virtudes_en=Modesty, intelligence and shyness. Virgo are usually meticulous, practical and hardworking. They have great analytical capacity and are reliable. Virgo likes healthy living, making lists, order and hygiene.</v>
      </c>
      <c r="F64" s="1" t="e">
        <f>"  "&amp;#REF!&amp;"="&amp;VLOOKUP(#REF!&amp;$B64,en!$A$1:$B$152,2,FALSE)</f>
        <v>#REF!</v>
      </c>
    </row>
    <row r="65" spans="1:6" x14ac:dyDescent="0.2">
      <c r="A65" t="s">
        <v>303</v>
      </c>
      <c r="B65" t="s">
        <v>298</v>
      </c>
      <c r="C65">
        <v>5</v>
      </c>
      <c r="D65" t="str">
        <f>VLOOKUP(C65,SIGNOS1!$A$1:$B$12,2,FALSE)</f>
        <v>virgo</v>
      </c>
      <c r="E65" s="1" t="str">
        <f>"  "&amp;A65&amp;"="&amp;VLOOKUP(D65&amp;B65,en!$A$1:$B$152,2,FALSE)</f>
        <v xml:space="preserve">  defectos_en=Conservative and perfectionist, a Virgo tends to worry too much and his hard side can lead him to be overly critical and hard on others. Virgo does not like dirt, disorder, danger, vague people, uncertainty.</v>
      </c>
      <c r="F65" s="1" t="e">
        <f>"  "&amp;#REF!&amp;"="&amp;VLOOKUP(#REF!&amp;$B65,en!$A$1:$B$152,2,FALSE)</f>
        <v>#REF!</v>
      </c>
    </row>
    <row r="67" spans="1:6" x14ac:dyDescent="0.2">
      <c r="C67">
        <v>6</v>
      </c>
      <c r="D67" t="str">
        <f>VLOOKUP(C67,SIGNOS1!$A$1:$B$12,2,FALSE)</f>
        <v>libra</v>
      </c>
      <c r="E67" t="str">
        <f>"signos["&amp;C67&amp;"]"</f>
        <v>signos[6]</v>
      </c>
      <c r="F67" t="e">
        <f>"signos["&amp;#REF!&amp;"]"</f>
        <v>#REF!</v>
      </c>
    </row>
    <row r="68" spans="1:6" x14ac:dyDescent="0.2">
      <c r="A68" t="s">
        <v>292</v>
      </c>
      <c r="B68" t="s">
        <v>296</v>
      </c>
      <c r="C68">
        <v>6</v>
      </c>
      <c r="D68" t="str">
        <f>VLOOKUP(C68,SIGNOS1!$A$1:$B$12,2,FALSE)</f>
        <v>libra</v>
      </c>
      <c r="E68" s="2" t="str">
        <f>"  "&amp;A68&amp;"="&amp;VLOOKUP(D68&amp;B68,es!$A$3:$B$154,2,FALSE)</f>
        <v xml:space="preserve">  elemento_es=Aire</v>
      </c>
      <c r="F68" s="2" t="e">
        <f>"  "&amp;#REF!&amp;"="&amp;VLOOKUP(#REF!&amp;$B68,es!$A$3:$B$154,2,FALSE)</f>
        <v>#REF!</v>
      </c>
    </row>
    <row r="69" spans="1:6" x14ac:dyDescent="0.2">
      <c r="A69" t="s">
        <v>293</v>
      </c>
      <c r="B69" t="s">
        <v>299</v>
      </c>
      <c r="C69">
        <v>6</v>
      </c>
      <c r="D69" t="str">
        <f>VLOOKUP(C69,SIGNOS1!$A$1:$B$12,2,FALSE)</f>
        <v>libra</v>
      </c>
      <c r="E69" s="2" t="str">
        <f>"  "&amp;A69&amp;"="&amp;VLOOKUP(D69&amp;B69,es!$A$3:$B$154,2,FALSE)</f>
        <v xml:space="preserve">  descripcion_es=Los libra se encuentran entre los signos más civilizados del zodiaco. Tienen encanto, elegancia y buen gusto, y son amables y pacíficos. Les gusta la belleza y la armonía y son capaces de ser imparciales ante conflictos. No obstante, una vez que han llegado a una opinión sobre algo, no les gusta que se les contradiga. Les gusta contar con el apoyo de los demás.</v>
      </c>
      <c r="F69" s="2" t="e">
        <f>"  "&amp;#REF!&amp;"="&amp;VLOOKUP(#REF!&amp;$B69,es!$A$3:$B$154,2,FALSE)</f>
        <v>#REF!</v>
      </c>
    </row>
    <row r="70" spans="1:6" x14ac:dyDescent="0.2">
      <c r="A70" t="s">
        <v>294</v>
      </c>
      <c r="B70" t="s">
        <v>297</v>
      </c>
      <c r="C70">
        <v>6</v>
      </c>
      <c r="D70" t="str">
        <f>VLOOKUP(C70,SIGNOS1!$A$1:$B$12,2,FALSE)</f>
        <v>libra</v>
      </c>
      <c r="E70" s="2" t="str">
        <f>"  "&amp;A70&amp;"="&amp;VLOOKUP(D70&amp;B70,es!$A$3:$B$154,2,FALSE)</f>
        <v xml:space="preserve">  virtudes_es= Diplomático, encantador y sociable. Los libra son idealistas, pacíficos, optimistas y románticos. Tienen un carácter afable y equilibrado. </v>
      </c>
      <c r="F70" s="2" t="e">
        <f>"  "&amp;#REF!&amp;"="&amp;VLOOKUP(#REF!&amp;$B70,es!$A$3:$B$154,2,FALSE)</f>
        <v>#REF!</v>
      </c>
    </row>
    <row r="71" spans="1:6" x14ac:dyDescent="0.2">
      <c r="A71" t="s">
        <v>295</v>
      </c>
      <c r="B71" t="s">
        <v>298</v>
      </c>
      <c r="C71">
        <v>6</v>
      </c>
      <c r="D71" t="str">
        <f>VLOOKUP(C71,SIGNOS1!$A$1:$B$12,2,FALSE)</f>
        <v>libra</v>
      </c>
      <c r="E71" s="2" t="str">
        <f>"  "&amp;A71&amp;"="&amp;VLOOKUP(D71&amp;B71,es!$A$3:$B$154,2,FALSE)</f>
        <v xml:space="preserve">  defectos_es=Son indecisos y fácilmente influidos por terceros. Pueden cambiar de opinión fácilmente y ser demasiado complacientes.</v>
      </c>
      <c r="F71" s="2" t="e">
        <f>"  "&amp;#REF!&amp;"="&amp;VLOOKUP(#REF!&amp;$B71,es!$A$3:$B$154,2,FALSE)</f>
        <v>#REF!</v>
      </c>
    </row>
    <row r="72" spans="1:6" x14ac:dyDescent="0.2">
      <c r="F72" s="2"/>
    </row>
    <row r="73" spans="1:6" x14ac:dyDescent="0.2">
      <c r="A73" t="s">
        <v>300</v>
      </c>
      <c r="B73" t="s">
        <v>296</v>
      </c>
      <c r="C73">
        <v>6</v>
      </c>
      <c r="D73" t="str">
        <f>VLOOKUP(C73,SIGNOS1!$A$1:$B$12,2,FALSE)</f>
        <v>libra</v>
      </c>
      <c r="E73" s="1" t="str">
        <f>"  "&amp;A73&amp;"="&amp;VLOOKUP(D73&amp;B73,en!$A$1:$B$152,2,FALSE)</f>
        <v xml:space="preserve">  elemento_en=Air</v>
      </c>
      <c r="F73" s="1" t="e">
        <f>"  "&amp;#REF!&amp;"="&amp;VLOOKUP(#REF!&amp;$B73,en!$A$1:$B$152,2,FALSE)</f>
        <v>#REF!</v>
      </c>
    </row>
    <row r="74" spans="1:6" x14ac:dyDescent="0.2">
      <c r="A74" t="s">
        <v>301</v>
      </c>
      <c r="B74" t="s">
        <v>299</v>
      </c>
      <c r="C74">
        <v>6</v>
      </c>
      <c r="D74" t="str">
        <f>VLOOKUP(C74,SIGNOS1!$A$1:$B$12,2,FALSE)</f>
        <v>libra</v>
      </c>
      <c r="E74" s="1" t="str">
        <f>"  "&amp;A74&amp;"="&amp;VLOOKUP(D74&amp;B74,en!$A$1:$B$152,2,FALSE)</f>
        <v xml:space="preserve">  descripcion_en=Libra are among the most civilized signs of the zodiac. They have charm, elegance and good taste, and are friendly and peaceful. They like beauty and harmony and are able to be impartial in conflicts. However, once they have reached an opinion about something, they do not like to be contradicted. They like to have the support of others.</v>
      </c>
      <c r="F74" s="1" t="e">
        <f>"  "&amp;#REF!&amp;"="&amp;VLOOKUP(#REF!&amp;$B74,en!$A$1:$B$152,2,FALSE)</f>
        <v>#REF!</v>
      </c>
    </row>
    <row r="75" spans="1:6" x14ac:dyDescent="0.2">
      <c r="A75" t="s">
        <v>302</v>
      </c>
      <c r="B75" t="s">
        <v>297</v>
      </c>
      <c r="C75">
        <v>6</v>
      </c>
      <c r="D75" t="str">
        <f>VLOOKUP(C75,SIGNOS1!$A$1:$B$12,2,FALSE)</f>
        <v>libra</v>
      </c>
      <c r="E75" s="1" t="str">
        <f>"  "&amp;A75&amp;"="&amp;VLOOKUP(D75&amp;B75,en!$A$1:$B$152,2,FALSE)</f>
        <v xml:space="preserve">  virtudes_en= Diplomatic, charming and sociable. Libra are idealists, pacifists, optimists and romantics. They have a gentle and balanced character.</v>
      </c>
      <c r="F75" s="1" t="e">
        <f>"  "&amp;#REF!&amp;"="&amp;VLOOKUP(#REF!&amp;$B75,en!$A$1:$B$152,2,FALSE)</f>
        <v>#REF!</v>
      </c>
    </row>
    <row r="76" spans="1:6" x14ac:dyDescent="0.2">
      <c r="A76" t="s">
        <v>303</v>
      </c>
      <c r="B76" t="s">
        <v>298</v>
      </c>
      <c r="C76">
        <v>6</v>
      </c>
      <c r="D76" t="str">
        <f>VLOOKUP(C76,SIGNOS1!$A$1:$B$12,2,FALSE)</f>
        <v>libra</v>
      </c>
      <c r="E76" s="1" t="str">
        <f>"  "&amp;A76&amp;"="&amp;VLOOKUP(D76&amp;B76,en!$A$1:$B$152,2,FALSE)</f>
        <v xml:space="preserve">  defectos_en=They are undecided and easily influenced by third parties. They can change their opinion easily and be too complacent.</v>
      </c>
      <c r="F76" s="1" t="e">
        <f>"  "&amp;#REF!&amp;"="&amp;VLOOKUP(#REF!&amp;$B76,en!$A$1:$B$152,2,FALSE)</f>
        <v>#REF!</v>
      </c>
    </row>
    <row r="78" spans="1:6" x14ac:dyDescent="0.2">
      <c r="C78">
        <v>7</v>
      </c>
      <c r="D78" t="str">
        <f>VLOOKUP(C78,SIGNOS1!$A$1:$B$12,2,FALSE)</f>
        <v>escorpio</v>
      </c>
      <c r="E78" t="str">
        <f>"signos["&amp;C78&amp;"]"</f>
        <v>signos[7]</v>
      </c>
      <c r="F78" t="e">
        <f>"signos["&amp;#REF!&amp;"]"</f>
        <v>#REF!</v>
      </c>
    </row>
    <row r="79" spans="1:6" x14ac:dyDescent="0.2">
      <c r="A79" t="s">
        <v>292</v>
      </c>
      <c r="B79" t="s">
        <v>296</v>
      </c>
      <c r="C79">
        <v>7</v>
      </c>
      <c r="D79" t="str">
        <f>VLOOKUP(C79,SIGNOS1!$A$1:$B$12,2,FALSE)</f>
        <v>escorpio</v>
      </c>
      <c r="E79" s="2" t="str">
        <f>"  "&amp;A79&amp;"="&amp;VLOOKUP(D79&amp;B79,es!$A$3:$B$154,2,FALSE)</f>
        <v xml:space="preserve">  elemento_es=Agua</v>
      </c>
      <c r="F79" s="2" t="e">
        <f>"  "&amp;#REF!&amp;"="&amp;VLOOKUP(#REF!&amp;$B79,es!$A$3:$B$154,2,FALSE)</f>
        <v>#REF!</v>
      </c>
    </row>
    <row r="80" spans="1:6" x14ac:dyDescent="0.2">
      <c r="A80" t="s">
        <v>293</v>
      </c>
      <c r="B80" t="s">
        <v>299</v>
      </c>
      <c r="C80">
        <v>7</v>
      </c>
      <c r="D80" t="str">
        <f>VLOOKUP(C80,SIGNOS1!$A$1:$B$12,2,FALSE)</f>
        <v>escorpio</v>
      </c>
      <c r="E80" s="2" t="str">
        <f>"  "&amp;A80&amp;"="&amp;VLOOKUP(D80&amp;B80,es!$A$3:$B$154,2,FALSE)</f>
        <v xml:space="preserve">  descripcion_es=Escorpio es un signo intenso con una energía emocional única en todo el zodiaco. Aunque puedan parecer tranquilos, los Escorpio tienen un magnetismo interno escondido dentro. Son afables, buenos tertulianos, reservados y cortés, pero aunque parezcan estar algo retirados del centro de actividad, en realidad están observando todo con su ojo crítico. </v>
      </c>
      <c r="F80" s="2" t="e">
        <f>"  "&amp;#REF!&amp;"="&amp;VLOOKUP(#REF!&amp;$B80,es!$A$3:$B$154,2,FALSE)</f>
        <v>#REF!</v>
      </c>
    </row>
    <row r="81" spans="1:6" x14ac:dyDescent="0.2">
      <c r="A81" t="s">
        <v>294</v>
      </c>
      <c r="B81" t="s">
        <v>297</v>
      </c>
      <c r="C81">
        <v>7</v>
      </c>
      <c r="D81" t="str">
        <f>VLOOKUP(C81,SIGNOS1!$A$1:$B$12,2,FALSE)</f>
        <v>escorpio</v>
      </c>
      <c r="E81" s="2" t="str">
        <f>"  "&amp;A81&amp;"="&amp;VLOOKUP(D81&amp;B81,es!$A$3:$B$154,2,FALSE)</f>
        <v xml:space="preserve">  virtudes_es=Emocional, decidido, poderoso y apasionado. El Escorpio es un signo con mucho magnetismo. A escorpio le gusta la verdad, el trabajo cuando tiene sentido, involucrarse en causas y convencer a los demás. </v>
      </c>
      <c r="F81" s="2" t="e">
        <f>"  "&amp;#REF!&amp;"="&amp;VLOOKUP(#REF!&amp;$B81,es!$A$3:$B$154,2,FALSE)</f>
        <v>#REF!</v>
      </c>
    </row>
    <row r="82" spans="1:6" x14ac:dyDescent="0.2">
      <c r="A82" t="s">
        <v>295</v>
      </c>
      <c r="B82" t="s">
        <v>298</v>
      </c>
      <c r="C82">
        <v>7</v>
      </c>
      <c r="D82" t="str">
        <f>VLOOKUP(C82,SIGNOS1!$A$1:$B$12,2,FALSE)</f>
        <v>escorpio</v>
      </c>
      <c r="E82" s="2" t="str">
        <f>"  "&amp;A82&amp;"="&amp;VLOOKUP(D82&amp;B82,es!$A$3:$B$154,2,FALSE)</f>
        <v xml:space="preserve">  defectos_es=Celoso, compulsivo y obsesivo. Los escorpio pueden ser resentidos y tercos. A escorpio no le gusta lo superficial, relaciones sin sentido. No acepta con buen agrado los halagos fáciles y tampoco soporta que la gente le tome el pelo.</v>
      </c>
      <c r="F82" s="2" t="e">
        <f>"  "&amp;#REF!&amp;"="&amp;VLOOKUP(#REF!&amp;$B82,es!$A$3:$B$154,2,FALSE)</f>
        <v>#REF!</v>
      </c>
    </row>
    <row r="83" spans="1:6" x14ac:dyDescent="0.2">
      <c r="F83" s="2"/>
    </row>
    <row r="84" spans="1:6" x14ac:dyDescent="0.2">
      <c r="A84" t="s">
        <v>300</v>
      </c>
      <c r="B84" t="s">
        <v>296</v>
      </c>
      <c r="C84">
        <v>7</v>
      </c>
      <c r="D84" t="str">
        <f>VLOOKUP(C84,SIGNOS1!$A$1:$B$12,2,FALSE)</f>
        <v>escorpio</v>
      </c>
      <c r="E84" s="1" t="str">
        <f>"  "&amp;A84&amp;"="&amp;VLOOKUP(D84&amp;B84,en!$A$1:$B$152,2,FALSE)</f>
        <v xml:space="preserve">  elemento_en=Water</v>
      </c>
      <c r="F84" s="1" t="e">
        <f>"  "&amp;#REF!&amp;"="&amp;VLOOKUP(#REF!&amp;$B84,en!$A$1:$B$152,2,FALSE)</f>
        <v>#REF!</v>
      </c>
    </row>
    <row r="85" spans="1:6" x14ac:dyDescent="0.2">
      <c r="A85" t="s">
        <v>301</v>
      </c>
      <c r="B85" t="s">
        <v>299</v>
      </c>
      <c r="C85">
        <v>7</v>
      </c>
      <c r="D85" t="str">
        <f>VLOOKUP(C85,SIGNOS1!$A$1:$B$12,2,FALSE)</f>
        <v>escorpio</v>
      </c>
      <c r="E85" s="1" t="str">
        <f>"  "&amp;A85&amp;"="&amp;VLOOKUP(D85&amp;B85,en!$A$1:$B$152,2,FALSE)</f>
        <v xml:space="preserve">  descripcion_en=Scorpio is an intense sign with a unique emotional energy throughout the zodiac. Although they may seem calm, the Scorpios have an internal magnetism hidden inside. They are affable, good tertulianos, reserved and polite, but although they seem to be something withdrawn from the activity center, in fact they are observing everything with their critical eye.</v>
      </c>
      <c r="F85" s="1" t="e">
        <f>"  "&amp;#REF!&amp;"="&amp;VLOOKUP(#REF!&amp;$B85,en!$A$1:$B$152,2,FALSE)</f>
        <v>#REF!</v>
      </c>
    </row>
    <row r="86" spans="1:6" x14ac:dyDescent="0.2">
      <c r="A86" t="s">
        <v>302</v>
      </c>
      <c r="B86" t="s">
        <v>297</v>
      </c>
      <c r="C86">
        <v>7</v>
      </c>
      <c r="D86" t="str">
        <f>VLOOKUP(C86,SIGNOS1!$A$1:$B$12,2,FALSE)</f>
        <v>escorpio</v>
      </c>
      <c r="E86" s="1" t="str">
        <f>"  "&amp;A86&amp;"="&amp;VLOOKUP(D86&amp;B86,en!$A$1:$B$152,2,FALSE)</f>
        <v xml:space="preserve">  virtudes_en=Emotional, determined, powerful and passionate. Scorpio is a sign with a lot of magnetism. Scorpio likes the truth, work when it makes sense, get involved in causes and convince others.</v>
      </c>
      <c r="F86" s="1" t="e">
        <f>"  "&amp;#REF!&amp;"="&amp;VLOOKUP(#REF!&amp;$B86,en!$A$1:$B$152,2,FALSE)</f>
        <v>#REF!</v>
      </c>
    </row>
    <row r="87" spans="1:6" x14ac:dyDescent="0.2">
      <c r="A87" t="s">
        <v>303</v>
      </c>
      <c r="B87" t="s">
        <v>298</v>
      </c>
      <c r="C87">
        <v>7</v>
      </c>
      <c r="D87" t="str">
        <f>VLOOKUP(C87,SIGNOS1!$A$1:$B$12,2,FALSE)</f>
        <v>escorpio</v>
      </c>
      <c r="E87" s="1" t="str">
        <f>"  "&amp;A87&amp;"="&amp;VLOOKUP(D87&amp;B87,en!$A$1:$B$152,2,FALSE)</f>
        <v xml:space="preserve">  defectos_en=Jealous, compulsive and obsessive. The scorpions can be resentful and stubborn. A Scorpio does not like the superficial, meaningless relationships. He does not accept easy compliments and does not support people teasing him.</v>
      </c>
      <c r="F87" s="1" t="e">
        <f>"  "&amp;#REF!&amp;"="&amp;VLOOKUP(#REF!&amp;$B87,en!$A$1:$B$152,2,FALSE)</f>
        <v>#REF!</v>
      </c>
    </row>
    <row r="89" spans="1:6" x14ac:dyDescent="0.2">
      <c r="C89">
        <v>8</v>
      </c>
      <c r="D89" t="str">
        <f>VLOOKUP(C89,SIGNOS1!$A$1:$B$12,2,FALSE)</f>
        <v>sagitario</v>
      </c>
      <c r="E89" t="str">
        <f>"signos["&amp;C89&amp;"]"</f>
        <v>signos[8]</v>
      </c>
      <c r="F89" t="e">
        <f>"signos["&amp;#REF!&amp;"]"</f>
        <v>#REF!</v>
      </c>
    </row>
    <row r="90" spans="1:6" x14ac:dyDescent="0.2">
      <c r="A90" t="s">
        <v>292</v>
      </c>
      <c r="B90" t="s">
        <v>296</v>
      </c>
      <c r="C90">
        <v>8</v>
      </c>
      <c r="D90" t="str">
        <f>VLOOKUP(C90,SIGNOS1!$A$1:$B$12,2,FALSE)</f>
        <v>sagitario</v>
      </c>
      <c r="E90" s="2" t="str">
        <f>"  "&amp;A90&amp;"="&amp;VLOOKUP(D90&amp;B90,es!$A$3:$B$154,2,FALSE)</f>
        <v xml:space="preserve">  elemento_es=Fuego</v>
      </c>
      <c r="F90" s="2" t="e">
        <f>"  "&amp;#REF!&amp;"="&amp;VLOOKUP(#REF!&amp;$B90,es!$A$3:$B$154,2,FALSE)</f>
        <v>#REF!</v>
      </c>
    </row>
    <row r="91" spans="1:6" x14ac:dyDescent="0.2">
      <c r="A91" t="s">
        <v>293</v>
      </c>
      <c r="B91" t="s">
        <v>299</v>
      </c>
      <c r="C91">
        <v>8</v>
      </c>
      <c r="D91" t="str">
        <f>VLOOKUP(C91,SIGNOS1!$A$1:$B$12,2,FALSE)</f>
        <v>sagitario</v>
      </c>
      <c r="E91" s="2" t="str">
        <f>"  "&amp;A91&amp;"="&amp;VLOOKUP(D91&amp;B91,es!$A$3:$B$154,2,FALSE)</f>
        <v xml:space="preserve">  descripcion_es=Sagitario es uno de los signos más positivos del zodiaco. Son versátiles y les encanta la aventura y lo desconocido. Tienen la mente abierta a nuevas ideas y experiencias y mantienen un actitud optimista incluso cuando las cosas se les ponen difíciles. Son fiables, honestas, buenos y sinceros y dispuestas a luchar por buenas causas cueste lo que cueste.</v>
      </c>
      <c r="F91" s="2" t="e">
        <f>"  "&amp;#REF!&amp;"="&amp;VLOOKUP(#REF!&amp;$B91,es!$A$3:$B$154,2,FALSE)</f>
        <v>#REF!</v>
      </c>
    </row>
    <row r="92" spans="1:6" x14ac:dyDescent="0.2">
      <c r="A92" t="s">
        <v>294</v>
      </c>
      <c r="B92" t="s">
        <v>297</v>
      </c>
      <c r="C92">
        <v>8</v>
      </c>
      <c r="D92" t="str">
        <f>VLOOKUP(C92,SIGNOS1!$A$1:$B$12,2,FALSE)</f>
        <v>sagitario</v>
      </c>
      <c r="E92" s="2" t="str">
        <f>"  "&amp;A92&amp;"="&amp;VLOOKUP(D92&amp;B92,es!$A$3:$B$154,2,FALSE)</f>
        <v xml:space="preserve">  virtudes_es=Intelectual, honesto, sincero y simpático. A los sagitario les caracteriza el optimismo, su modestia y su buen humor.A saitario le gusta la libertad, viajar, la aventura y la capacidad de comprender.</v>
      </c>
      <c r="F92" s="2" t="e">
        <f>"  "&amp;#REF!&amp;"="&amp;VLOOKUP(#REF!&amp;$B92,es!$A$3:$B$154,2,FALSE)</f>
        <v>#REF!</v>
      </c>
    </row>
    <row r="93" spans="1:6" x14ac:dyDescent="0.2">
      <c r="A93" t="s">
        <v>295</v>
      </c>
      <c r="B93" t="s">
        <v>298</v>
      </c>
      <c r="C93">
        <v>8</v>
      </c>
      <c r="D93" t="str">
        <f>VLOOKUP(C93,SIGNOS1!$A$1:$B$12,2,FALSE)</f>
        <v>sagitario</v>
      </c>
      <c r="E93" s="2" t="str">
        <f>"  "&amp;A93&amp;"="&amp;VLOOKUP(D93&amp;B93,es!$A$3:$B$154,2,FALSE)</f>
        <v xml:space="preserve">  defectos_es=Son tan optimistas a veces que llegan a ser irresponsables. Superficial, descuidado e inquieto. A sagitario no le gusta sentirse atado a una situación, tener que preocuparse por los detalles.</v>
      </c>
      <c r="F93" s="2" t="e">
        <f>"  "&amp;#REF!&amp;"="&amp;VLOOKUP(#REF!&amp;$B93,es!$A$3:$B$154,2,FALSE)</f>
        <v>#REF!</v>
      </c>
    </row>
    <row r="94" spans="1:6" x14ac:dyDescent="0.2">
      <c r="F94" s="2"/>
    </row>
    <row r="95" spans="1:6" x14ac:dyDescent="0.2">
      <c r="A95" t="s">
        <v>300</v>
      </c>
      <c r="B95" t="s">
        <v>296</v>
      </c>
      <c r="C95">
        <v>8</v>
      </c>
      <c r="D95" t="str">
        <f>VLOOKUP(C95,SIGNOS1!$A$1:$B$12,2,FALSE)</f>
        <v>sagitario</v>
      </c>
      <c r="E95" s="1" t="str">
        <f>"  "&amp;A95&amp;"="&amp;VLOOKUP(D95&amp;B95,en!$A$1:$B$152,2,FALSE)</f>
        <v xml:space="preserve">  elemento_en=Fire</v>
      </c>
      <c r="F95" s="1" t="e">
        <f>"  "&amp;#REF!&amp;"="&amp;VLOOKUP(#REF!&amp;$B95,en!$A$1:$B$152,2,FALSE)</f>
        <v>#REF!</v>
      </c>
    </row>
    <row r="96" spans="1:6" x14ac:dyDescent="0.2">
      <c r="A96" t="s">
        <v>301</v>
      </c>
      <c r="B96" t="s">
        <v>299</v>
      </c>
      <c r="C96">
        <v>8</v>
      </c>
      <c r="D96" t="str">
        <f>VLOOKUP(C96,SIGNOS1!$A$1:$B$12,2,FALSE)</f>
        <v>sagitario</v>
      </c>
      <c r="E96" s="1" t="str">
        <f>"  "&amp;A96&amp;"="&amp;VLOOKUP(D96&amp;B96,en!$A$1:$B$152,2,FALSE)</f>
        <v xml:space="preserve">  descripcion_en=Sagittarius is one of the most positive signs of the zodiac. They are versatile and love adventure and the unknown. They have an open mind to new ideas and experiences and maintain an optimistic attitude even when things get difficult. They are reliable, honest, good and sincere and willing to fight for good causes at all costs.</v>
      </c>
      <c r="F96" s="1" t="e">
        <f>"  "&amp;#REF!&amp;"="&amp;VLOOKUP(#REF!&amp;$B96,en!$A$1:$B$152,2,FALSE)</f>
        <v>#REF!</v>
      </c>
    </row>
    <row r="97" spans="1:6" x14ac:dyDescent="0.2">
      <c r="A97" t="s">
        <v>302</v>
      </c>
      <c r="B97" t="s">
        <v>297</v>
      </c>
      <c r="C97">
        <v>8</v>
      </c>
      <c r="D97" t="str">
        <f>VLOOKUP(C97,SIGNOS1!$A$1:$B$12,2,FALSE)</f>
        <v>sagitario</v>
      </c>
      <c r="E97" s="1" t="str">
        <f>"  "&amp;A97&amp;"="&amp;VLOOKUP(D97&amp;B97,en!$A$1:$B$152,2,FALSE)</f>
        <v xml:space="preserve">  virtudes_en=Intellectual, honest, sincere and friendly. Sagittarians are characterized by optimism, modesty and good humor. Saita likes freedom, travel, adventure and the ability to understand.</v>
      </c>
      <c r="F97" s="1" t="e">
        <f>"  "&amp;#REF!&amp;"="&amp;VLOOKUP(#REF!&amp;$B97,en!$A$1:$B$152,2,FALSE)</f>
        <v>#REF!</v>
      </c>
    </row>
    <row r="98" spans="1:6" x14ac:dyDescent="0.2">
      <c r="A98" t="s">
        <v>303</v>
      </c>
      <c r="B98" t="s">
        <v>298</v>
      </c>
      <c r="C98">
        <v>8</v>
      </c>
      <c r="D98" t="str">
        <f>VLOOKUP(C98,SIGNOS1!$A$1:$B$12,2,FALSE)</f>
        <v>sagitario</v>
      </c>
      <c r="E98" s="1" t="str">
        <f>"  "&amp;A98&amp;"="&amp;VLOOKUP(D98&amp;B98,en!$A$1:$B$152,2,FALSE)</f>
        <v xml:space="preserve">  defectos_en=They are so optimistic at times that they become irresponsible. Superficial, careless and restless. Sagittarius does not like being tied to a situation, having to worry about the details.</v>
      </c>
      <c r="F98" s="1" t="e">
        <f>"  "&amp;#REF!&amp;"="&amp;VLOOKUP(#REF!&amp;$B98,en!$A$1:$B$152,2,FALSE)</f>
        <v>#REF!</v>
      </c>
    </row>
    <row r="100" spans="1:6" x14ac:dyDescent="0.2">
      <c r="C100">
        <v>9</v>
      </c>
      <c r="D100" t="str">
        <f>VLOOKUP(C100,SIGNOS1!$A$1:$B$12,2,FALSE)</f>
        <v>capricornio</v>
      </c>
      <c r="E100" t="str">
        <f>"signos["&amp;C100&amp;"]"</f>
        <v>signos[9]</v>
      </c>
      <c r="F100" t="e">
        <f>"signos["&amp;#REF!&amp;"]"</f>
        <v>#REF!</v>
      </c>
    </row>
    <row r="101" spans="1:6" x14ac:dyDescent="0.2">
      <c r="A101" t="s">
        <v>292</v>
      </c>
      <c r="B101" t="s">
        <v>296</v>
      </c>
      <c r="C101">
        <v>9</v>
      </c>
      <c r="D101" t="str">
        <f>VLOOKUP(C101,SIGNOS1!$A$1:$B$12,2,FALSE)</f>
        <v>capricornio</v>
      </c>
      <c r="E101" s="2" t="str">
        <f>"  "&amp;A101&amp;"="&amp;VLOOKUP(D101&amp;B101,es!$A$3:$B$154,2,FALSE)</f>
        <v xml:space="preserve">  elemento_es=Tierra</v>
      </c>
      <c r="F101" s="2" t="e">
        <f>"  "&amp;#REF!&amp;"="&amp;VLOOKUP(#REF!&amp;$B101,es!$A$3:$B$154,2,FALSE)</f>
        <v>#REF!</v>
      </c>
    </row>
    <row r="102" spans="1:6" x14ac:dyDescent="0.2">
      <c r="A102" t="s">
        <v>293</v>
      </c>
      <c r="B102" t="s">
        <v>299</v>
      </c>
      <c r="C102">
        <v>9</v>
      </c>
      <c r="D102" t="str">
        <f>VLOOKUP(C102,SIGNOS1!$A$1:$B$12,2,FALSE)</f>
        <v>capricornio</v>
      </c>
      <c r="E102" s="2" t="str">
        <f>"  "&amp;A102&amp;"="&amp;VLOOKUP(D102&amp;B102,es!$A$3:$B$154,2,FALSE)</f>
        <v xml:space="preserve">  descripcion_es=Capricornio es uno de los signos del zodiaco más estables, seguros y tranquilos. Son trabajadores, responsables y prácticos y dispuestos a persistir hasta sea necesario para conseguir su objetivo. Son fiables y muchas veces tienen el papel de terminar un proyecto iniciado por uno de los signos más pioneros. Les encanta la música.</v>
      </c>
      <c r="F102" s="2" t="e">
        <f>"  "&amp;#REF!&amp;"="&amp;VLOOKUP(#REF!&amp;$B102,es!$A$3:$B$154,2,FALSE)</f>
        <v>#REF!</v>
      </c>
    </row>
    <row r="103" spans="1:6" x14ac:dyDescent="0.2">
      <c r="A103" t="s">
        <v>294</v>
      </c>
      <c r="B103" t="s">
        <v>297</v>
      </c>
      <c r="C103">
        <v>9</v>
      </c>
      <c r="D103" t="str">
        <f>VLOOKUP(C103,SIGNOS1!$A$1:$B$12,2,FALSE)</f>
        <v>capricornio</v>
      </c>
      <c r="E103" s="2" t="str">
        <f>"  "&amp;A103&amp;"="&amp;VLOOKUP(D103&amp;B103,es!$A$3:$B$154,2,FALSE)</f>
        <v xml:space="preserve">  virtudes_es=Los capricornio son ambiciosos, disciplinados, prácticos, prudentes, y paciencientes. Tienen un buen sentido de humor y son reservados. A capricornio le gusta la fiabilidad, el profesionalismo, una base sólida, tener un objetivo, el liderazgo. </v>
      </c>
      <c r="F103" s="2" t="e">
        <f>"  "&amp;#REF!&amp;"="&amp;VLOOKUP(#REF!&amp;$B103,es!$A$3:$B$154,2,FALSE)</f>
        <v>#REF!</v>
      </c>
    </row>
    <row r="104" spans="1:6" x14ac:dyDescent="0.2">
      <c r="A104" t="s">
        <v>295</v>
      </c>
      <c r="B104" t="s">
        <v>298</v>
      </c>
      <c r="C104">
        <v>9</v>
      </c>
      <c r="D104" t="str">
        <f>VLOOKUP(C104,SIGNOS1!$A$1:$B$12,2,FALSE)</f>
        <v>capricornio</v>
      </c>
      <c r="E104" s="2" t="str">
        <f>"  "&amp;A104&amp;"="&amp;VLOOKUP(D104&amp;B104,es!$A$3:$B$154,2,FALSE)</f>
        <v xml:space="preserve">  defectos_es=Capricornio tiende a ser pesimista y, ante las situaciones difíciles, hasta fatalista. A veces le cuesta ser generoso con los demás y le cuesta hacer favores de forma altruista. A capricornio no le gustan los planes poco prácticos, fantasear, lo ridículo, ni las personas frívolas.</v>
      </c>
      <c r="F104" s="2" t="e">
        <f>"  "&amp;#REF!&amp;"="&amp;VLOOKUP(#REF!&amp;$B104,es!$A$3:$B$154,2,FALSE)</f>
        <v>#REF!</v>
      </c>
    </row>
    <row r="105" spans="1:6" x14ac:dyDescent="0.2">
      <c r="F105" s="2"/>
    </row>
    <row r="106" spans="1:6" x14ac:dyDescent="0.2">
      <c r="A106" t="s">
        <v>300</v>
      </c>
      <c r="B106" t="s">
        <v>296</v>
      </c>
      <c r="C106">
        <v>9</v>
      </c>
      <c r="D106" t="str">
        <f>VLOOKUP(C106,SIGNOS1!$A$1:$B$12,2,FALSE)</f>
        <v>capricornio</v>
      </c>
      <c r="E106" s="1" t="str">
        <f>"  "&amp;A106&amp;"="&amp;VLOOKUP(D106&amp;B106,en!$A$1:$B$152,2,FALSE)</f>
        <v xml:space="preserve">  elemento_en=Earth</v>
      </c>
      <c r="F106" s="1" t="e">
        <f>"  "&amp;#REF!&amp;"="&amp;VLOOKUP(#REF!&amp;$B106,en!$A$1:$B$152,2,FALSE)</f>
        <v>#REF!</v>
      </c>
    </row>
    <row r="107" spans="1:6" x14ac:dyDescent="0.2">
      <c r="A107" t="s">
        <v>301</v>
      </c>
      <c r="B107" t="s">
        <v>299</v>
      </c>
      <c r="C107">
        <v>9</v>
      </c>
      <c r="D107" t="str">
        <f>VLOOKUP(C107,SIGNOS1!$A$1:$B$12,2,FALSE)</f>
        <v>capricornio</v>
      </c>
      <c r="E107" s="1" t="str">
        <f>"  "&amp;A107&amp;"="&amp;VLOOKUP(D107&amp;B107,en!$A$1:$B$152,2,FALSE)</f>
        <v xml:space="preserve">  descripcion_en=Capricorn is one of the most stable, safe and calm signs of the zodiac. They are workers, responsible and practical and willing to persist until necessary to achieve their objective. They are reliable and often have the role of finishing a project initiated by one of the most pioneering signs. They love music.</v>
      </c>
      <c r="F107" s="1" t="e">
        <f>"  "&amp;#REF!&amp;"="&amp;VLOOKUP(#REF!&amp;$B107,en!$A$1:$B$152,2,FALSE)</f>
        <v>#REF!</v>
      </c>
    </row>
    <row r="108" spans="1:6" x14ac:dyDescent="0.2">
      <c r="A108" t="s">
        <v>302</v>
      </c>
      <c r="B108" t="s">
        <v>297</v>
      </c>
      <c r="C108">
        <v>9</v>
      </c>
      <c r="D108" t="str">
        <f>VLOOKUP(C108,SIGNOS1!$A$1:$B$12,2,FALSE)</f>
        <v>capricornio</v>
      </c>
      <c r="E108" s="1" t="str">
        <f>"  "&amp;A108&amp;"="&amp;VLOOKUP(D108&amp;B108,en!$A$1:$B$152,2,FALSE)</f>
        <v xml:space="preserve">  virtudes_en=Capricorn are ambitious, disciplined, practical, prudent, and patient. They have a good sense of humor and are reserved. A Capricorn likes reliability, professionalism, a solid foundation, having a goal, leadership.</v>
      </c>
      <c r="F108" s="1" t="e">
        <f>"  "&amp;#REF!&amp;"="&amp;VLOOKUP(#REF!&amp;$B108,en!$A$1:$B$152,2,FALSE)</f>
        <v>#REF!</v>
      </c>
    </row>
    <row r="109" spans="1:6" x14ac:dyDescent="0.2">
      <c r="A109" t="s">
        <v>303</v>
      </c>
      <c r="B109" t="s">
        <v>298</v>
      </c>
      <c r="C109">
        <v>9</v>
      </c>
      <c r="D109" t="str">
        <f>VLOOKUP(C109,SIGNOS1!$A$1:$B$12,2,FALSE)</f>
        <v>capricornio</v>
      </c>
      <c r="E109" s="1" t="str">
        <f>"  "&amp;A109&amp;"="&amp;VLOOKUP(D109&amp;B109,en!$A$1:$B$152,2,FALSE)</f>
        <v xml:space="preserve">  defectos_en=Capricorn tends to be pessimistic and, in difficult situations, even fatalistic. Sometimes it costs him to be generous with others and it costs him to do favors altruistically. A Capricorn does not like impractical plans, fantasize, ridiculous, or frivolous people.</v>
      </c>
      <c r="F109" s="1" t="e">
        <f>"  "&amp;#REF!&amp;"="&amp;VLOOKUP(#REF!&amp;$B109,en!$A$1:$B$152,2,FALSE)</f>
        <v>#REF!</v>
      </c>
    </row>
    <row r="111" spans="1:6" x14ac:dyDescent="0.2">
      <c r="C111">
        <v>10</v>
      </c>
      <c r="D111" t="str">
        <f>VLOOKUP(C111,SIGNOS1!$A$1:$B$12,2,FALSE)</f>
        <v>acuario</v>
      </c>
      <c r="E111" t="str">
        <f>"signos["&amp;C111&amp;"]"</f>
        <v>signos[10]</v>
      </c>
      <c r="F111" t="e">
        <f>"signos["&amp;#REF!&amp;"]"</f>
        <v>#REF!</v>
      </c>
    </row>
    <row r="112" spans="1:6" x14ac:dyDescent="0.2">
      <c r="A112" t="s">
        <v>292</v>
      </c>
      <c r="B112" t="s">
        <v>296</v>
      </c>
      <c r="C112">
        <v>10</v>
      </c>
      <c r="D112" t="str">
        <f>VLOOKUP(C112,SIGNOS1!$A$1:$B$12,2,FALSE)</f>
        <v>acuario</v>
      </c>
      <c r="E112" s="2" t="str">
        <f>"  "&amp;A112&amp;"="&amp;VLOOKUP(D112&amp;B112,es!$A$3:$B$154,2,FALSE)</f>
        <v xml:space="preserve">  elemento_es=Aire</v>
      </c>
      <c r="F112" s="2" t="e">
        <f>"  "&amp;#REF!&amp;"="&amp;VLOOKUP(#REF!&amp;$B112,es!$A$3:$B$154,2,FALSE)</f>
        <v>#REF!</v>
      </c>
    </row>
    <row r="113" spans="1:6" x14ac:dyDescent="0.2">
      <c r="A113" t="s">
        <v>293</v>
      </c>
      <c r="B113" t="s">
        <v>299</v>
      </c>
      <c r="C113">
        <v>10</v>
      </c>
      <c r="D113" t="str">
        <f>VLOOKUP(C113,SIGNOS1!$A$1:$B$12,2,FALSE)</f>
        <v>acuario</v>
      </c>
      <c r="E113" s="2" t="str">
        <f>"  "&amp;A113&amp;"="&amp;VLOOKUP(D113&amp;B113,es!$A$3:$B$154,2,FALSE)</f>
        <v xml:space="preserve">  descripcion_es=Los acuarios tienen una personalidad fuerte y atractiva. Hay dos tipos de acuarios: uno es tímido, sensible, y paciente. El otro tipo de acuario es exuberante, vivo y puede llegar a esconder las profundidades de su personalidad debajo de un aire frívolo. Ambos tipos de acuario tienen una fuerza de convicción y de la verdad muy fuerte y son tan honestos que saben cambiar sus opiniones si aparecen pruebas que muestran lo contrario de lo que pensaban antes. </v>
      </c>
      <c r="F113" s="2" t="e">
        <f>"  "&amp;#REF!&amp;"="&amp;VLOOKUP(#REF!&amp;$B113,es!$A$3:$B$154,2,FALSE)</f>
        <v>#REF!</v>
      </c>
    </row>
    <row r="114" spans="1:6" x14ac:dyDescent="0.2">
      <c r="A114" t="s">
        <v>294</v>
      </c>
      <c r="B114" t="s">
        <v>297</v>
      </c>
      <c r="C114">
        <v>10</v>
      </c>
      <c r="D114" t="str">
        <f>VLOOKUP(C114,SIGNOS1!$A$1:$B$12,2,FALSE)</f>
        <v>acuario</v>
      </c>
      <c r="E114" s="2" t="str">
        <f>"  "&amp;A114&amp;"="&amp;VLOOKUP(D114&amp;B114,es!$A$3:$B$154,2,FALSE)</f>
        <v xml:space="preserve">  virtudes_es=A los acuario les gusta luchar por causas buenas, soñar y planificar un futuro feliz, aprender del pasado, son buenos amigos y les gusta divertirse. Los acuario son simpáticos y humanitarios. Son honestos, leales, originales y brillantes. Un acuario es independiente e intelectual.</v>
      </c>
      <c r="F114" s="2" t="e">
        <f>"  "&amp;#REF!&amp;"="&amp;VLOOKUP(#REF!&amp;$B114,es!$A$3:$B$154,2,FALSE)</f>
        <v>#REF!</v>
      </c>
    </row>
    <row r="115" spans="1:6" x14ac:dyDescent="0.2">
      <c r="A115" t="s">
        <v>295</v>
      </c>
      <c r="B115" t="s">
        <v>298</v>
      </c>
      <c r="C115">
        <v>10</v>
      </c>
      <c r="D115" t="str">
        <f>VLOOKUP(C115,SIGNOS1!$A$1:$B$12,2,FALSE)</f>
        <v>acuario</v>
      </c>
      <c r="E115" s="2" t="str">
        <f>"  "&amp;A115&amp;"="&amp;VLOOKUP(D115&amp;B115,es!$A$3:$B$154,2,FALSE)</f>
        <v xml:space="preserve">  defectos_es=A un acuario no le gusta las promesas al aire, ni sentirse solo. Un acuario es impredecible y tiende a llevar la contraria. Es poco emocional y no comprende la complejidad emocional de algunas personas y tampoco la traición entre amigos.</v>
      </c>
      <c r="F115" s="2" t="e">
        <f>"  "&amp;#REF!&amp;"="&amp;VLOOKUP(#REF!&amp;$B115,es!$A$3:$B$154,2,FALSE)</f>
        <v>#REF!</v>
      </c>
    </row>
    <row r="116" spans="1:6" x14ac:dyDescent="0.2">
      <c r="F116" s="2"/>
    </row>
    <row r="117" spans="1:6" x14ac:dyDescent="0.2">
      <c r="A117" t="s">
        <v>300</v>
      </c>
      <c r="B117" t="s">
        <v>296</v>
      </c>
      <c r="C117">
        <v>10</v>
      </c>
      <c r="D117" t="str">
        <f>VLOOKUP(C117,SIGNOS1!$A$1:$B$12,2,FALSE)</f>
        <v>acuario</v>
      </c>
      <c r="E117" s="1" t="str">
        <f>"  "&amp;A117&amp;"="&amp;VLOOKUP(D117&amp;B117,en!$A$1:$B$152,2,FALSE)</f>
        <v xml:space="preserve">  elemento_en=Air</v>
      </c>
      <c r="F117" s="1" t="e">
        <f>"  "&amp;#REF!&amp;"="&amp;VLOOKUP(#REF!&amp;$B117,en!$A$1:$B$152,2,FALSE)</f>
        <v>#REF!</v>
      </c>
    </row>
    <row r="118" spans="1:6" x14ac:dyDescent="0.2">
      <c r="A118" t="s">
        <v>301</v>
      </c>
      <c r="B118" t="s">
        <v>299</v>
      </c>
      <c r="C118">
        <v>10</v>
      </c>
      <c r="D118" t="str">
        <f>VLOOKUP(C118,SIGNOS1!$A$1:$B$12,2,FALSE)</f>
        <v>acuario</v>
      </c>
      <c r="E118" s="1" t="str">
        <f>"  "&amp;A118&amp;"="&amp;VLOOKUP(D118&amp;B118,en!$A$1:$B$152,2,FALSE)</f>
        <v xml:space="preserve">  descripcion_en=Aquariums have a strong and attractive personality. There are two types of aquariums: one is shy, sensitive, and patient. The other type of aquarium is exuberant, alive and can hide the depths of its personality under a frivolous air. Both types of aquariums have a very strong conviction and truth and they are so honest that they know how to change their opinions if there is evidence that shows the opposite of what they thought before.</v>
      </c>
      <c r="F118" s="1" t="e">
        <f>"  "&amp;#REF!&amp;"="&amp;VLOOKUP(#REF!&amp;$B118,en!$A$1:$B$152,2,FALSE)</f>
        <v>#REF!</v>
      </c>
    </row>
    <row r="119" spans="1:6" x14ac:dyDescent="0.2">
      <c r="A119" t="s">
        <v>302</v>
      </c>
      <c r="B119" t="s">
        <v>297</v>
      </c>
      <c r="C119">
        <v>10</v>
      </c>
      <c r="D119" t="str">
        <f>VLOOKUP(C119,SIGNOS1!$A$1:$B$12,2,FALSE)</f>
        <v>acuario</v>
      </c>
      <c r="E119" s="1" t="str">
        <f>"  "&amp;A119&amp;"="&amp;VLOOKUP(D119&amp;B119,en!$A$1:$B$152,2,FALSE)</f>
        <v xml:space="preserve">  virtudes_en=Aquarians like to fight for good causes, dream and plan a happy future, learn from the past, they are good friends and they like to have fun. The aquariums are nice and humane. They are honest, loyal, original and brilliant. An aquarium is independent and intellectual.</v>
      </c>
      <c r="F119" s="1" t="e">
        <f>"  "&amp;#REF!&amp;"="&amp;VLOOKUP(#REF!&amp;$B119,en!$A$1:$B$152,2,FALSE)</f>
        <v>#REF!</v>
      </c>
    </row>
    <row r="120" spans="1:6" x14ac:dyDescent="0.2">
      <c r="A120" t="s">
        <v>303</v>
      </c>
      <c r="B120" t="s">
        <v>298</v>
      </c>
      <c r="C120">
        <v>10</v>
      </c>
      <c r="D120" t="str">
        <f>VLOOKUP(C120,SIGNOS1!$A$1:$B$12,2,FALSE)</f>
        <v>acuario</v>
      </c>
      <c r="E120" s="1" t="str">
        <f>"  "&amp;A120&amp;"="&amp;VLOOKUP(D120&amp;B120,en!$A$1:$B$152,2,FALSE)</f>
        <v xml:space="preserve">  defectos_en=An aquarium does not like promises to the air, nor to feel alone. An aquarium is unpredictable and tends to be contrary. It is not emotional and does not understand the emotional complexity of some people and not the betrayal between friends.</v>
      </c>
      <c r="F120" s="1" t="e">
        <f>"  "&amp;#REF!&amp;"="&amp;VLOOKUP(#REF!&amp;$B120,en!$A$1:$B$152,2,FALSE)</f>
        <v>#REF!</v>
      </c>
    </row>
    <row r="122" spans="1:6" x14ac:dyDescent="0.2">
      <c r="C122">
        <v>11</v>
      </c>
      <c r="D122" t="str">
        <f>VLOOKUP(C122,SIGNOS1!$A$1:$B$12,2,FALSE)</f>
        <v>piscis</v>
      </c>
      <c r="E122" t="str">
        <f>"signos["&amp;C122&amp;"]"</f>
        <v>signos[11]</v>
      </c>
      <c r="F122" t="e">
        <f>"signos["&amp;#REF!&amp;"]"</f>
        <v>#REF!</v>
      </c>
    </row>
    <row r="123" spans="1:6" x14ac:dyDescent="0.2">
      <c r="A123" t="s">
        <v>292</v>
      </c>
      <c r="B123" t="s">
        <v>296</v>
      </c>
      <c r="C123">
        <v>11</v>
      </c>
      <c r="D123" t="str">
        <f>VLOOKUP(C123,SIGNOS1!$A$1:$B$12,2,FALSE)</f>
        <v>piscis</v>
      </c>
      <c r="E123" s="2" t="str">
        <f>"  "&amp;A123&amp;"="&amp;VLOOKUP(D123&amp;B123,es!$A$3:$B$154,2,FALSE)</f>
        <v xml:space="preserve">  elemento_es=Agua</v>
      </c>
      <c r="F123" s="2" t="e">
        <f>"  "&amp;#REF!&amp;"="&amp;VLOOKUP(#REF!&amp;$B123,es!$A$3:$B$154,2,FALSE)</f>
        <v>#REF!</v>
      </c>
    </row>
    <row r="124" spans="1:6" x14ac:dyDescent="0.2">
      <c r="A124" t="s">
        <v>293</v>
      </c>
      <c r="B124" t="s">
        <v>299</v>
      </c>
      <c r="C124">
        <v>11</v>
      </c>
      <c r="D124" t="str">
        <f>VLOOKUP(C124,SIGNOS1!$A$1:$B$12,2,FALSE)</f>
        <v>piscis</v>
      </c>
      <c r="E124" s="2" t="str">
        <f>"  "&amp;A124&amp;"="&amp;VLOOKUP(D124&amp;B124,es!$A$3:$B$154,2,FALSE)</f>
        <v xml:space="preserve">  descripcion_es=Los piscis tienen una personalidad tranquila, paciente y amable. Son sensibles a los sentimientos de los demás y responden con simpatía y tacto al sufrimiento de los demás. Son muy queridos por los demás porque tienen un carácter afable, cariñoso y amable, y no suponen una amenaza para los que quieren tener puestos de autoridad o mayor popularidad. </v>
      </c>
      <c r="F124" s="2" t="e">
        <f>"  "&amp;#REF!&amp;"="&amp;VLOOKUP(#REF!&amp;$B124,es!$A$3:$B$154,2,FALSE)</f>
        <v>#REF!</v>
      </c>
    </row>
    <row r="125" spans="1:6" x14ac:dyDescent="0.2">
      <c r="A125" t="s">
        <v>294</v>
      </c>
      <c r="B125" t="s">
        <v>297</v>
      </c>
      <c r="C125">
        <v>11</v>
      </c>
      <c r="D125" t="str">
        <f>VLOOKUP(C125,SIGNOS1!$A$1:$B$12,2,FALSE)</f>
        <v>piscis</v>
      </c>
      <c r="E125" s="2" t="str">
        <f>"  "&amp;A125&amp;"="&amp;VLOOKUP(D125&amp;B125,es!$A$3:$B$154,2,FALSE)</f>
        <v xml:space="preserve">  virtudes_es=Imaginativo y sensible. Es amable y tiene compasión hacia los demás. Es intuitivo y piensa en los demás. A piscis le gusta estar solo para soñar. Le gusta el misterio y el ridículo. Le gusta perderse.</v>
      </c>
      <c r="F125" s="2" t="e">
        <f>"  "&amp;#REF!&amp;"="&amp;VLOOKUP(#REF!&amp;$B125,es!$A$3:$B$154,2,FALSE)</f>
        <v>#REF!</v>
      </c>
    </row>
    <row r="126" spans="1:6" x14ac:dyDescent="0.2">
      <c r="A126" t="s">
        <v>295</v>
      </c>
      <c r="B126" t="s">
        <v>298</v>
      </c>
      <c r="C126">
        <v>11</v>
      </c>
      <c r="D126" t="str">
        <f>VLOOKUP(C126,SIGNOS1!$A$1:$B$12,2,FALSE)</f>
        <v>piscis</v>
      </c>
      <c r="E126" s="2" t="str">
        <f>"  "&amp;A126&amp;"="&amp;VLOOKUP(D126&amp;B126,es!$A$3:$B$154,2,FALSE)</f>
        <v xml:space="preserve">  defectos_es=No asume la realidad. Es idealista, mantiene secretos y tiene una voluntad algo débil. Se deja llevar por los demás. A piscis no le gusta lo obvio, tampoco les gusta ser criticados ni las personas pedantes o creídas.</v>
      </c>
      <c r="F126" s="2" t="e">
        <f>"  "&amp;#REF!&amp;"="&amp;VLOOKUP(#REF!&amp;$B126,es!$A$3:$B$154,2,FALSE)</f>
        <v>#REF!</v>
      </c>
    </row>
    <row r="127" spans="1:6" x14ac:dyDescent="0.2">
      <c r="F127" s="2"/>
    </row>
    <row r="128" spans="1:6" x14ac:dyDescent="0.2">
      <c r="A128" t="s">
        <v>300</v>
      </c>
      <c r="B128" t="s">
        <v>296</v>
      </c>
      <c r="C128">
        <v>11</v>
      </c>
      <c r="D128" t="str">
        <f>VLOOKUP(C128,SIGNOS1!$A$1:$B$12,2,FALSE)</f>
        <v>piscis</v>
      </c>
      <c r="E128" s="1" t="str">
        <f>"  "&amp;A128&amp;"="&amp;VLOOKUP(D128&amp;B128,en!$A$1:$B$152,2,FALSE)</f>
        <v xml:space="preserve">  elemento_en=Water</v>
      </c>
      <c r="F128" s="1" t="e">
        <f>"  "&amp;#REF!&amp;"="&amp;VLOOKUP(#REF!&amp;$B128,en!$A$1:$B$152,2,FALSE)</f>
        <v>#REF!</v>
      </c>
    </row>
    <row r="129" spans="1:6" x14ac:dyDescent="0.2">
      <c r="A129" t="s">
        <v>301</v>
      </c>
      <c r="B129" t="s">
        <v>299</v>
      </c>
      <c r="C129">
        <v>11</v>
      </c>
      <c r="D129" t="str">
        <f>VLOOKUP(C129,SIGNOS1!$A$1:$B$12,2,FALSE)</f>
        <v>piscis</v>
      </c>
      <c r="E129" s="1" t="str">
        <f>"  "&amp;A129&amp;"="&amp;VLOOKUP(D129&amp;B129,en!$A$1:$B$152,2,FALSE)</f>
        <v xml:space="preserve">  descripcion_en=Pisces have a quiet personality, patient and kind. They are sensitive to the feelings of others and respond with sympathy and tact to the suffering of others. They are very dear to others because they have an affable, affectionate and kind character, and do not pose a threat to those who want positions of authority or greater popularity.</v>
      </c>
      <c r="F129" s="1" t="e">
        <f>"  "&amp;#REF!&amp;"="&amp;VLOOKUP(#REF!&amp;$B129,en!$A$1:$B$152,2,FALSE)</f>
        <v>#REF!</v>
      </c>
    </row>
    <row r="130" spans="1:6" x14ac:dyDescent="0.2">
      <c r="A130" t="s">
        <v>302</v>
      </c>
      <c r="B130" t="s">
        <v>297</v>
      </c>
      <c r="C130">
        <v>11</v>
      </c>
      <c r="D130" t="str">
        <f>VLOOKUP(C130,SIGNOS1!$A$1:$B$12,2,FALSE)</f>
        <v>piscis</v>
      </c>
      <c r="E130" s="1" t="str">
        <f>"  "&amp;A130&amp;"="&amp;VLOOKUP(D130&amp;B130,en!$A$1:$B$152,2,FALSE)</f>
        <v xml:space="preserve">  virtudes_en=Imaginative and sensitive. He is friendly and has compassion for others. It\'s intuitive and think of others. Pisces likes to be alone to dream. He likes the mystery and the absurd. He likes to get lost.</v>
      </c>
      <c r="F130" s="1" t="e">
        <f>"  "&amp;#REF!&amp;"="&amp;VLOOKUP(#REF!&amp;$B130,en!$A$1:$B$152,2,FALSE)</f>
        <v>#REF!</v>
      </c>
    </row>
    <row r="131" spans="1:6" x14ac:dyDescent="0.2">
      <c r="A131" t="s">
        <v>303</v>
      </c>
      <c r="B131" t="s">
        <v>298</v>
      </c>
      <c r="C131">
        <v>11</v>
      </c>
      <c r="D131" t="str">
        <f>VLOOKUP(C131,SIGNOS1!$A$1:$B$12,2,FALSE)</f>
        <v>piscis</v>
      </c>
      <c r="E131" s="1" t="str">
        <f>"  "&amp;A131&amp;"="&amp;VLOOKUP(D131&amp;B131,en!$A$1:$B$152,2,FALSE)</f>
        <v xml:space="preserve">  defectos_en=It does not assume reality. It is idealistic, keeps secrets and has a somewhat weak will. It is carried away by others. Pisces does not like the obvious, nor do they like to be criticized, nor do people like to be pedantic or believe.</v>
      </c>
      <c r="F131" s="1" t="e">
        <f>"  "&amp;#REF!&amp;"="&amp;VLOOKUP(#REF!&amp;$B131,en!$A$1:$B$152,2,FALSE)</f>
        <v>#REF!</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2"/>
  <sheetViews>
    <sheetView topLeftCell="D1" zoomScale="130" zoomScaleNormal="130" workbookViewId="0">
      <selection activeCell="K3" sqref="K3"/>
    </sheetView>
  </sheetViews>
  <sheetFormatPr baseColWidth="10" defaultRowHeight="16" x14ac:dyDescent="0.2"/>
  <cols>
    <col min="6" max="6" width="18.83203125" bestFit="1" customWidth="1"/>
    <col min="11" max="11" width="13.1640625" customWidth="1"/>
  </cols>
  <sheetData>
    <row r="1" spans="1:12" x14ac:dyDescent="0.2">
      <c r="A1">
        <f>C1+B1</f>
        <v>6</v>
      </c>
      <c r="B1">
        <v>2</v>
      </c>
      <c r="C1">
        <v>4</v>
      </c>
    </row>
    <row r="2" spans="1:12" x14ac:dyDescent="0.2">
      <c r="A2">
        <f ca="1">RANDBETWEEN(1,4)</f>
        <v>2</v>
      </c>
      <c r="B2">
        <f ca="1">RANDBETWEEN(5,7)</f>
        <v>7</v>
      </c>
      <c r="C2">
        <f ca="1">RANDBETWEEN(8,9)</f>
        <v>9</v>
      </c>
      <c r="D2">
        <f ca="1">RANDBETWEEN(1000,9999)</f>
        <v>7628</v>
      </c>
      <c r="E2">
        <f ca="1">RANDBETWEEN(100000,999999)</f>
        <v>532579</v>
      </c>
      <c r="F2" t="str">
        <f ca="1">A2&amp;","&amp;B2&amp;" y "&amp;C2&amp;"; "&amp;D2&amp;"; "&amp;E2</f>
        <v>2,7 y 9; 7628; 532579</v>
      </c>
      <c r="K2" t="s">
        <v>434</v>
      </c>
    </row>
    <row r="3" spans="1:12" x14ac:dyDescent="0.2">
      <c r="A3">
        <f t="shared" ref="A3:A62" ca="1" si="0">RANDBETWEEN(1,4)</f>
        <v>1</v>
      </c>
      <c r="B3">
        <f t="shared" ref="B3:B62" ca="1" si="1">RANDBETWEEN(5,7)</f>
        <v>7</v>
      </c>
      <c r="C3">
        <f t="shared" ref="C3:C62" ca="1" si="2">RANDBETWEEN(8,9)</f>
        <v>8</v>
      </c>
      <c r="D3">
        <f t="shared" ref="D3:D62" ca="1" si="3">RANDBETWEEN(1000,9999)</f>
        <v>2351</v>
      </c>
      <c r="E3">
        <f t="shared" ref="E3:E62" ca="1" si="4">RANDBETWEEN(100000,999999)</f>
        <v>371222</v>
      </c>
      <c r="F3" t="str">
        <f t="shared" ref="F3:F62" ca="1" si="5">A3&amp;","&amp;B3&amp;" y "&amp;C3&amp;"; "&amp;D3&amp;"; "&amp;E3</f>
        <v>1,7 y 8; 2351; 371222</v>
      </c>
      <c r="G3" t="str">
        <f ca="1">VLOOKUP(H3,SIGNOS1!$A$1:$C$12,3,FALSE)</f>
        <v>en4;es4;en15;es15;en22;es22</v>
      </c>
      <c r="H3">
        <v>0</v>
      </c>
      <c r="I3" t="str">
        <f>VLOOKUP(H3,SIGNOS1!$A$1:$B$12,2,FALSE)</f>
        <v>aries</v>
      </c>
      <c r="J3" t="s">
        <v>433</v>
      </c>
      <c r="K3" t="str">
        <f>IF(J3="es","  "&amp;I3&amp;"_"&amp;J3&amp;"="&amp;L3,IF(J3="en","  "&amp;I3&amp;"_"&amp;J3&amp;"="&amp;L3,IF(J3="indice",$K$2&amp;"["&amp;H3&amp;"]",IF(J3="pnl","  pnl="&amp;G3,"  num="&amp;F3))))</f>
        <v>horoscopo[0]</v>
      </c>
    </row>
    <row r="4" spans="1:12" x14ac:dyDescent="0.2">
      <c r="A4">
        <f t="shared" ca="1" si="0"/>
        <v>3</v>
      </c>
      <c r="B4">
        <f t="shared" ca="1" si="1"/>
        <v>7</v>
      </c>
      <c r="C4">
        <f t="shared" ca="1" si="2"/>
        <v>8</v>
      </c>
      <c r="D4">
        <f t="shared" ca="1" si="3"/>
        <v>1061</v>
      </c>
      <c r="E4">
        <f t="shared" ca="1" si="4"/>
        <v>488790</v>
      </c>
      <c r="F4" t="str">
        <f t="shared" ca="1" si="5"/>
        <v>3,7 y 8; 1061; 488790</v>
      </c>
      <c r="G4" t="str">
        <f ca="1">VLOOKUP(H4,SIGNOS1!$A$1:$C$12,3,FALSE)</f>
        <v>en4;es4;en15;es15;en22;es22</v>
      </c>
      <c r="H4">
        <v>0</v>
      </c>
      <c r="I4" t="str">
        <f>VLOOKUP(H4,SIGNOS1!$A$1:$B$12,2,FALSE)</f>
        <v>aries</v>
      </c>
      <c r="J4" t="s">
        <v>613</v>
      </c>
      <c r="K4" t="str">
        <f t="shared" ref="K4:K62" ca="1" si="6">IF(J4="es","  "&amp;I4&amp;"_"&amp;J4&amp;"="&amp;L4,IF(J4="en","  "&amp;I4&amp;"_"&amp;J4&amp;"="&amp;L4,IF(J4="indice",$K$2&amp;"["&amp;H4&amp;"]",IF(J4="pnl","  pnl="&amp;G4,"  num="&amp;F4))))</f>
        <v xml:space="preserve">  num=3,7 y 8; 1061; 488790</v>
      </c>
    </row>
    <row r="5" spans="1:12" x14ac:dyDescent="0.2">
      <c r="A5">
        <f t="shared" ca="1" si="0"/>
        <v>3</v>
      </c>
      <c r="B5">
        <f t="shared" ca="1" si="1"/>
        <v>7</v>
      </c>
      <c r="C5">
        <f t="shared" ca="1" si="2"/>
        <v>8</v>
      </c>
      <c r="D5">
        <f t="shared" ca="1" si="3"/>
        <v>4997</v>
      </c>
      <c r="E5">
        <f t="shared" ca="1" si="4"/>
        <v>160756</v>
      </c>
      <c r="F5" t="str">
        <f t="shared" ca="1" si="5"/>
        <v>3,7 y 8; 4997; 160756</v>
      </c>
      <c r="G5" t="str">
        <f ca="1">VLOOKUP(H5,SIGNOS1!$A$1:$C$12,3,FALSE)</f>
        <v>en4;es4;en15;es15;en22;es22</v>
      </c>
      <c r="H5">
        <v>0</v>
      </c>
      <c r="I5" t="str">
        <f>VLOOKUP(H5,SIGNOS1!$A$1:$B$12,2,FALSE)</f>
        <v>aries</v>
      </c>
      <c r="J5" t="s">
        <v>614</v>
      </c>
      <c r="K5" t="str">
        <f t="shared" ca="1" si="6"/>
        <v xml:space="preserve">  pnl=en4;es4;en15;es15;en22;es22</v>
      </c>
    </row>
    <row r="6" spans="1:12" x14ac:dyDescent="0.2">
      <c r="A6">
        <f t="shared" ca="1" si="0"/>
        <v>4</v>
      </c>
      <c r="B6">
        <f t="shared" ca="1" si="1"/>
        <v>6</v>
      </c>
      <c r="C6">
        <f t="shared" ca="1" si="2"/>
        <v>9</v>
      </c>
      <c r="D6">
        <f t="shared" ca="1" si="3"/>
        <v>7570</v>
      </c>
      <c r="E6">
        <f t="shared" ca="1" si="4"/>
        <v>517490</v>
      </c>
      <c r="F6" t="str">
        <f t="shared" ca="1" si="5"/>
        <v>4,6 y 9; 7570; 517490</v>
      </c>
      <c r="G6" t="str">
        <f ca="1">VLOOKUP(H6,SIGNOS1!$A$1:$C$12,3,FALSE)</f>
        <v>en4;es4;en15;es15;en22;es22</v>
      </c>
      <c r="H6">
        <v>0</v>
      </c>
      <c r="I6" t="str">
        <f>VLOOKUP(H6,SIGNOS1!$A$1:$B$12,2,FALSE)</f>
        <v>aries</v>
      </c>
      <c r="J6" t="s">
        <v>126</v>
      </c>
      <c r="K6" t="str">
        <f t="shared" si="6"/>
        <v xml:space="preserve">  aries_es=JF</v>
      </c>
      <c r="L6" t="s">
        <v>617</v>
      </c>
    </row>
    <row r="7" spans="1:12" x14ac:dyDescent="0.2">
      <c r="A7">
        <f t="shared" ca="1" si="0"/>
        <v>2</v>
      </c>
      <c r="B7">
        <f t="shared" ca="1" si="1"/>
        <v>7</v>
      </c>
      <c r="C7">
        <f t="shared" ca="1" si="2"/>
        <v>9</v>
      </c>
      <c r="D7">
        <f t="shared" ca="1" si="3"/>
        <v>3341</v>
      </c>
      <c r="E7">
        <f t="shared" ca="1" si="4"/>
        <v>833255</v>
      </c>
      <c r="F7" t="str">
        <f t="shared" ca="1" si="5"/>
        <v>2,7 y 9; 3341; 833255</v>
      </c>
      <c r="G7" t="str">
        <f ca="1">VLOOKUP(H7,SIGNOS1!$A$1:$C$12,3,FALSE)</f>
        <v>en4;es4;en15;es15;en22;es22</v>
      </c>
      <c r="H7">
        <v>0</v>
      </c>
      <c r="I7" t="str">
        <f>VLOOKUP(H7,SIGNOS1!$A$1:$B$12,2,FALSE)</f>
        <v>aries</v>
      </c>
      <c r="J7" t="s">
        <v>432</v>
      </c>
      <c r="K7" t="str">
        <f t="shared" si="6"/>
        <v xml:space="preserve">  aries_en=FE</v>
      </c>
      <c r="L7" t="s">
        <v>618</v>
      </c>
    </row>
    <row r="8" spans="1:12" x14ac:dyDescent="0.2">
      <c r="A8">
        <f t="shared" ca="1" si="0"/>
        <v>1</v>
      </c>
      <c r="B8">
        <f t="shared" ca="1" si="1"/>
        <v>6</v>
      </c>
      <c r="C8">
        <f t="shared" ca="1" si="2"/>
        <v>8</v>
      </c>
      <c r="D8">
        <f t="shared" ca="1" si="3"/>
        <v>6034</v>
      </c>
      <c r="E8">
        <f t="shared" ca="1" si="4"/>
        <v>429001</v>
      </c>
      <c r="F8" t="str">
        <f t="shared" ca="1" si="5"/>
        <v>1,6 y 8; 6034; 429001</v>
      </c>
      <c r="G8" t="str">
        <f ca="1">VLOOKUP(H8,SIGNOS1!$A$1:$C$12,3,FALSE)</f>
        <v>en1;es1;en19;es19;en24;es24</v>
      </c>
      <c r="H8">
        <v>1</v>
      </c>
      <c r="I8" t="str">
        <f>VLOOKUP(H8,SIGNOS1!$A$1:$B$12,2,FALSE)</f>
        <v>tauro</v>
      </c>
      <c r="J8" t="s">
        <v>433</v>
      </c>
      <c r="K8" t="str">
        <f t="shared" si="6"/>
        <v>horoscopo[1]</v>
      </c>
    </row>
    <row r="9" spans="1:12" x14ac:dyDescent="0.2">
      <c r="A9">
        <f t="shared" ca="1" si="0"/>
        <v>1</v>
      </c>
      <c r="B9">
        <f t="shared" ca="1" si="1"/>
        <v>6</v>
      </c>
      <c r="C9">
        <f t="shared" ca="1" si="2"/>
        <v>9</v>
      </c>
      <c r="D9">
        <f t="shared" ca="1" si="3"/>
        <v>7713</v>
      </c>
      <c r="E9">
        <f t="shared" ca="1" si="4"/>
        <v>887489</v>
      </c>
      <c r="F9" t="str">
        <f t="shared" ca="1" si="5"/>
        <v>1,6 y 9; 7713; 887489</v>
      </c>
      <c r="G9" t="str">
        <f ca="1">VLOOKUP(H9,SIGNOS1!$A$1:$C$12,3,FALSE)</f>
        <v>en1;es1;en19;es19;en24;es24</v>
      </c>
      <c r="H9">
        <v>1</v>
      </c>
      <c r="I9" t="str">
        <f>VLOOKUP(H9,SIGNOS1!$A$1:$B$12,2,FALSE)</f>
        <v>tauro</v>
      </c>
      <c r="J9" t="s">
        <v>613</v>
      </c>
      <c r="K9" t="str">
        <f t="shared" ca="1" si="6"/>
        <v xml:space="preserve">  num=1,6 y 9; 7713; 887489</v>
      </c>
    </row>
    <row r="10" spans="1:12" x14ac:dyDescent="0.2">
      <c r="A10">
        <f t="shared" ca="1" si="0"/>
        <v>1</v>
      </c>
      <c r="B10">
        <f t="shared" ca="1" si="1"/>
        <v>7</v>
      </c>
      <c r="C10">
        <f t="shared" ca="1" si="2"/>
        <v>8</v>
      </c>
      <c r="D10">
        <f t="shared" ca="1" si="3"/>
        <v>8472</v>
      </c>
      <c r="E10">
        <f t="shared" ca="1" si="4"/>
        <v>846081</v>
      </c>
      <c r="F10" t="str">
        <f t="shared" ca="1" si="5"/>
        <v>1,7 y 8; 8472; 846081</v>
      </c>
      <c r="G10" t="str">
        <f ca="1">VLOOKUP(H10,SIGNOS1!$A$1:$C$12,3,FALSE)</f>
        <v>en1;es1;en19;es19;en24;es24</v>
      </c>
      <c r="H10">
        <v>1</v>
      </c>
      <c r="I10" t="str">
        <f>VLOOKUP(H10,SIGNOS1!$A$1:$B$12,2,FALSE)</f>
        <v>tauro</v>
      </c>
      <c r="J10" t="s">
        <v>614</v>
      </c>
      <c r="K10" t="str">
        <f t="shared" ca="1" si="6"/>
        <v xml:space="preserve">  pnl=en1;es1;en19;es19;en24;es24</v>
      </c>
    </row>
    <row r="11" spans="1:12" x14ac:dyDescent="0.2">
      <c r="A11">
        <f t="shared" ca="1" si="0"/>
        <v>3</v>
      </c>
      <c r="B11">
        <f t="shared" ca="1" si="1"/>
        <v>5</v>
      </c>
      <c r="C11">
        <f t="shared" ca="1" si="2"/>
        <v>8</v>
      </c>
      <c r="D11">
        <f t="shared" ca="1" si="3"/>
        <v>1133</v>
      </c>
      <c r="E11">
        <f t="shared" ca="1" si="4"/>
        <v>960095</v>
      </c>
      <c r="F11" t="str">
        <f t="shared" ca="1" si="5"/>
        <v>3,5 y 8; 1133; 960095</v>
      </c>
      <c r="G11" t="str">
        <f ca="1">VLOOKUP(H11,SIGNOS1!$A$1:$C$12,3,FALSE)</f>
        <v>en1;es1;en19;es19;en24;es24</v>
      </c>
      <c r="H11">
        <v>1</v>
      </c>
      <c r="I11" t="str">
        <f>VLOOKUP(H11,SIGNOS1!$A$1:$B$12,2,FALSE)</f>
        <v>tauro</v>
      </c>
      <c r="J11" t="s">
        <v>126</v>
      </c>
      <c r="K11" t="str">
        <f t="shared" si="6"/>
        <v xml:space="preserve">  tauro_es=</v>
      </c>
    </row>
    <row r="12" spans="1:12" x14ac:dyDescent="0.2">
      <c r="A12">
        <f t="shared" ca="1" si="0"/>
        <v>4</v>
      </c>
      <c r="B12">
        <f t="shared" ca="1" si="1"/>
        <v>6</v>
      </c>
      <c r="C12">
        <f t="shared" ca="1" si="2"/>
        <v>8</v>
      </c>
      <c r="D12">
        <f t="shared" ca="1" si="3"/>
        <v>9650</v>
      </c>
      <c r="E12">
        <f t="shared" ca="1" si="4"/>
        <v>564131</v>
      </c>
      <c r="F12" t="str">
        <f t="shared" ca="1" si="5"/>
        <v>4,6 y 8; 9650; 564131</v>
      </c>
      <c r="G12" t="str">
        <f ca="1">VLOOKUP(H12,SIGNOS1!$A$1:$C$12,3,FALSE)</f>
        <v>en1;es1;en19;es19;en24;es24</v>
      </c>
      <c r="H12">
        <v>1</v>
      </c>
      <c r="I12" t="str">
        <f>VLOOKUP(H12,SIGNOS1!$A$1:$B$12,2,FALSE)</f>
        <v>tauro</v>
      </c>
      <c r="J12" t="s">
        <v>432</v>
      </c>
      <c r="K12" t="str">
        <f t="shared" si="6"/>
        <v xml:space="preserve">  tauro_en=</v>
      </c>
    </row>
    <row r="13" spans="1:12" x14ac:dyDescent="0.2">
      <c r="A13">
        <f t="shared" ca="1" si="0"/>
        <v>3</v>
      </c>
      <c r="B13">
        <f t="shared" ca="1" si="1"/>
        <v>7</v>
      </c>
      <c r="C13">
        <f t="shared" ca="1" si="2"/>
        <v>8</v>
      </c>
      <c r="D13">
        <f t="shared" ca="1" si="3"/>
        <v>9302</v>
      </c>
      <c r="E13">
        <f t="shared" ca="1" si="4"/>
        <v>288568</v>
      </c>
      <c r="F13" t="str">
        <f t="shared" ca="1" si="5"/>
        <v>3,7 y 8; 9302; 288568</v>
      </c>
      <c r="G13" t="str">
        <f ca="1">VLOOKUP(H13,SIGNOS1!$A$1:$C$12,3,FALSE)</f>
        <v>en7;es7;en15;es15;en30;es30</v>
      </c>
      <c r="H13">
        <v>2</v>
      </c>
      <c r="I13" t="str">
        <f>VLOOKUP(H13,SIGNOS1!$A$1:$B$12,2,FALSE)</f>
        <v>geminis</v>
      </c>
      <c r="J13" t="s">
        <v>433</v>
      </c>
      <c r="K13" t="str">
        <f t="shared" si="6"/>
        <v>horoscopo[2]</v>
      </c>
    </row>
    <row r="14" spans="1:12" x14ac:dyDescent="0.2">
      <c r="A14">
        <f t="shared" ca="1" si="0"/>
        <v>4</v>
      </c>
      <c r="B14">
        <f t="shared" ca="1" si="1"/>
        <v>6</v>
      </c>
      <c r="C14">
        <f t="shared" ca="1" si="2"/>
        <v>9</v>
      </c>
      <c r="D14">
        <f t="shared" ca="1" si="3"/>
        <v>3093</v>
      </c>
      <c r="E14">
        <f t="shared" ca="1" si="4"/>
        <v>355934</v>
      </c>
      <c r="F14" t="str">
        <f t="shared" ca="1" si="5"/>
        <v>4,6 y 9; 3093; 355934</v>
      </c>
      <c r="G14" t="str">
        <f ca="1">VLOOKUP(H14,SIGNOS1!$A$1:$C$12,3,FALSE)</f>
        <v>en7;es7;en15;es15;en30;es30</v>
      </c>
      <c r="H14">
        <v>2</v>
      </c>
      <c r="I14" t="str">
        <f>VLOOKUP(H14,SIGNOS1!$A$1:$B$12,2,FALSE)</f>
        <v>geminis</v>
      </c>
      <c r="J14" t="s">
        <v>613</v>
      </c>
      <c r="K14" t="str">
        <f t="shared" ca="1" si="6"/>
        <v xml:space="preserve">  num=4,6 y 9; 3093; 355934</v>
      </c>
    </row>
    <row r="15" spans="1:12" x14ac:dyDescent="0.2">
      <c r="A15">
        <f t="shared" ca="1" si="0"/>
        <v>2</v>
      </c>
      <c r="B15">
        <f t="shared" ca="1" si="1"/>
        <v>6</v>
      </c>
      <c r="C15">
        <f t="shared" ca="1" si="2"/>
        <v>8</v>
      </c>
      <c r="D15">
        <f t="shared" ca="1" si="3"/>
        <v>4337</v>
      </c>
      <c r="E15">
        <f t="shared" ca="1" si="4"/>
        <v>320492</v>
      </c>
      <c r="F15" t="str">
        <f t="shared" ca="1" si="5"/>
        <v>2,6 y 8; 4337; 320492</v>
      </c>
      <c r="G15" t="str">
        <f ca="1">VLOOKUP(H15,SIGNOS1!$A$1:$C$12,3,FALSE)</f>
        <v>en7;es7;en15;es15;en30;es30</v>
      </c>
      <c r="H15">
        <v>2</v>
      </c>
      <c r="I15" t="str">
        <f>VLOOKUP(H15,SIGNOS1!$A$1:$B$12,2,FALSE)</f>
        <v>geminis</v>
      </c>
      <c r="J15" t="s">
        <v>614</v>
      </c>
      <c r="K15" t="str">
        <f t="shared" ca="1" si="6"/>
        <v xml:space="preserve">  pnl=en7;es7;en15;es15;en30;es30</v>
      </c>
    </row>
    <row r="16" spans="1:12" x14ac:dyDescent="0.2">
      <c r="A16">
        <f t="shared" ca="1" si="0"/>
        <v>4</v>
      </c>
      <c r="B16">
        <f t="shared" ca="1" si="1"/>
        <v>6</v>
      </c>
      <c r="C16">
        <f t="shared" ca="1" si="2"/>
        <v>9</v>
      </c>
      <c r="D16">
        <f t="shared" ca="1" si="3"/>
        <v>9877</v>
      </c>
      <c r="E16">
        <f t="shared" ca="1" si="4"/>
        <v>405911</v>
      </c>
      <c r="F16" t="str">
        <f t="shared" ca="1" si="5"/>
        <v>4,6 y 9; 9877; 405911</v>
      </c>
      <c r="G16" t="str">
        <f ca="1">VLOOKUP(H16,SIGNOS1!$A$1:$C$12,3,FALSE)</f>
        <v>en7;es7;en15;es15;en30;es30</v>
      </c>
      <c r="H16">
        <v>2</v>
      </c>
      <c r="I16" t="str">
        <f>VLOOKUP(H16,SIGNOS1!$A$1:$B$12,2,FALSE)</f>
        <v>geminis</v>
      </c>
      <c r="J16" t="s">
        <v>126</v>
      </c>
      <c r="K16" t="str">
        <f t="shared" si="6"/>
        <v xml:space="preserve">  geminis_es=</v>
      </c>
    </row>
    <row r="17" spans="1:11" x14ac:dyDescent="0.2">
      <c r="A17">
        <f t="shared" ca="1" si="0"/>
        <v>3</v>
      </c>
      <c r="B17">
        <f t="shared" ca="1" si="1"/>
        <v>7</v>
      </c>
      <c r="C17">
        <f t="shared" ca="1" si="2"/>
        <v>9</v>
      </c>
      <c r="D17">
        <f t="shared" ca="1" si="3"/>
        <v>7403</v>
      </c>
      <c r="E17">
        <f t="shared" ca="1" si="4"/>
        <v>859358</v>
      </c>
      <c r="F17" t="str">
        <f t="shared" ca="1" si="5"/>
        <v>3,7 y 9; 7403; 859358</v>
      </c>
      <c r="G17" t="str">
        <f ca="1">VLOOKUP(H17,SIGNOS1!$A$1:$C$12,3,FALSE)</f>
        <v>en7;es7;en15;es15;en30;es30</v>
      </c>
      <c r="H17">
        <v>2</v>
      </c>
      <c r="I17" t="str">
        <f>VLOOKUP(H17,SIGNOS1!$A$1:$B$12,2,FALSE)</f>
        <v>geminis</v>
      </c>
      <c r="J17" t="s">
        <v>432</v>
      </c>
      <c r="K17" t="str">
        <f t="shared" si="6"/>
        <v xml:space="preserve">  geminis_en=</v>
      </c>
    </row>
    <row r="18" spans="1:11" x14ac:dyDescent="0.2">
      <c r="A18">
        <f t="shared" ca="1" si="0"/>
        <v>2</v>
      </c>
      <c r="B18">
        <f t="shared" ca="1" si="1"/>
        <v>6</v>
      </c>
      <c r="C18">
        <f t="shared" ca="1" si="2"/>
        <v>9</v>
      </c>
      <c r="D18">
        <f t="shared" ca="1" si="3"/>
        <v>8315</v>
      </c>
      <c r="E18">
        <f t="shared" ca="1" si="4"/>
        <v>723913</v>
      </c>
      <c r="F18" t="str">
        <f t="shared" ca="1" si="5"/>
        <v>2,6 y 9; 8315; 723913</v>
      </c>
      <c r="G18" t="str">
        <f ca="1">VLOOKUP(H18,SIGNOS1!$A$1:$C$12,3,FALSE)</f>
        <v>en3;es3;en15;es15;en26;es26</v>
      </c>
      <c r="H18">
        <v>3</v>
      </c>
      <c r="I18" t="str">
        <f>VLOOKUP(H18,SIGNOS1!$A$1:$B$12,2,FALSE)</f>
        <v>cancer</v>
      </c>
      <c r="J18" t="s">
        <v>433</v>
      </c>
      <c r="K18" t="str">
        <f t="shared" si="6"/>
        <v>horoscopo[3]</v>
      </c>
    </row>
    <row r="19" spans="1:11" x14ac:dyDescent="0.2">
      <c r="A19">
        <f t="shared" ca="1" si="0"/>
        <v>3</v>
      </c>
      <c r="B19">
        <f t="shared" ca="1" si="1"/>
        <v>7</v>
      </c>
      <c r="C19">
        <f t="shared" ca="1" si="2"/>
        <v>8</v>
      </c>
      <c r="D19">
        <f t="shared" ca="1" si="3"/>
        <v>6171</v>
      </c>
      <c r="E19">
        <f t="shared" ca="1" si="4"/>
        <v>860011</v>
      </c>
      <c r="F19" t="str">
        <f t="shared" ca="1" si="5"/>
        <v>3,7 y 8; 6171; 860011</v>
      </c>
      <c r="G19" t="str">
        <f ca="1">VLOOKUP(H19,SIGNOS1!$A$1:$C$12,3,FALSE)</f>
        <v>en3;es3;en15;es15;en26;es26</v>
      </c>
      <c r="H19">
        <v>3</v>
      </c>
      <c r="I19" t="str">
        <f>VLOOKUP(H19,SIGNOS1!$A$1:$B$12,2,FALSE)</f>
        <v>cancer</v>
      </c>
      <c r="J19" t="s">
        <v>613</v>
      </c>
      <c r="K19" t="str">
        <f t="shared" ca="1" si="6"/>
        <v xml:space="preserve">  num=3,7 y 8; 6171; 860011</v>
      </c>
    </row>
    <row r="20" spans="1:11" x14ac:dyDescent="0.2">
      <c r="A20">
        <f t="shared" ca="1" si="0"/>
        <v>2</v>
      </c>
      <c r="B20">
        <f t="shared" ca="1" si="1"/>
        <v>5</v>
      </c>
      <c r="C20">
        <f t="shared" ca="1" si="2"/>
        <v>9</v>
      </c>
      <c r="D20">
        <f t="shared" ca="1" si="3"/>
        <v>7468</v>
      </c>
      <c r="E20">
        <f t="shared" ca="1" si="4"/>
        <v>163601</v>
      </c>
      <c r="F20" t="str">
        <f t="shared" ca="1" si="5"/>
        <v>2,5 y 9; 7468; 163601</v>
      </c>
      <c r="G20" t="str">
        <f ca="1">VLOOKUP(H20,SIGNOS1!$A$1:$C$12,3,FALSE)</f>
        <v>en3;es3;en15;es15;en26;es26</v>
      </c>
      <c r="H20">
        <v>3</v>
      </c>
      <c r="I20" t="str">
        <f>VLOOKUP(H20,SIGNOS1!$A$1:$B$12,2,FALSE)</f>
        <v>cancer</v>
      </c>
      <c r="J20" t="s">
        <v>614</v>
      </c>
      <c r="K20" t="str">
        <f t="shared" ca="1" si="6"/>
        <v xml:space="preserve">  pnl=en3;es3;en15;es15;en26;es26</v>
      </c>
    </row>
    <row r="21" spans="1:11" x14ac:dyDescent="0.2">
      <c r="A21">
        <f t="shared" ca="1" si="0"/>
        <v>2</v>
      </c>
      <c r="B21">
        <f t="shared" ca="1" si="1"/>
        <v>5</v>
      </c>
      <c r="C21">
        <f t="shared" ca="1" si="2"/>
        <v>9</v>
      </c>
      <c r="D21">
        <f t="shared" ca="1" si="3"/>
        <v>7422</v>
      </c>
      <c r="E21">
        <f t="shared" ca="1" si="4"/>
        <v>746533</v>
      </c>
      <c r="F21" t="str">
        <f t="shared" ca="1" si="5"/>
        <v>2,5 y 9; 7422; 746533</v>
      </c>
      <c r="G21" t="str">
        <f ca="1">VLOOKUP(H21,SIGNOS1!$A$1:$C$12,3,FALSE)</f>
        <v>en3;es3;en15;es15;en26;es26</v>
      </c>
      <c r="H21">
        <v>3</v>
      </c>
      <c r="I21" t="str">
        <f>VLOOKUP(H21,SIGNOS1!$A$1:$B$12,2,FALSE)</f>
        <v>cancer</v>
      </c>
      <c r="J21" t="s">
        <v>126</v>
      </c>
      <c r="K21" t="str">
        <f t="shared" si="6"/>
        <v xml:space="preserve">  cancer_es=</v>
      </c>
    </row>
    <row r="22" spans="1:11" x14ac:dyDescent="0.2">
      <c r="A22">
        <f t="shared" ca="1" si="0"/>
        <v>2</v>
      </c>
      <c r="B22">
        <f t="shared" ca="1" si="1"/>
        <v>7</v>
      </c>
      <c r="C22">
        <f t="shared" ca="1" si="2"/>
        <v>9</v>
      </c>
      <c r="D22">
        <f t="shared" ca="1" si="3"/>
        <v>5954</v>
      </c>
      <c r="E22">
        <f t="shared" ca="1" si="4"/>
        <v>573600</v>
      </c>
      <c r="F22" t="str">
        <f t="shared" ca="1" si="5"/>
        <v>2,7 y 9; 5954; 573600</v>
      </c>
      <c r="G22" t="str">
        <f ca="1">VLOOKUP(H22,SIGNOS1!$A$1:$C$12,3,FALSE)</f>
        <v>en3;es3;en15;es15;en26;es26</v>
      </c>
      <c r="H22">
        <v>3</v>
      </c>
      <c r="I22" t="str">
        <f>VLOOKUP(H22,SIGNOS1!$A$1:$B$12,2,FALSE)</f>
        <v>cancer</v>
      </c>
      <c r="J22" t="s">
        <v>432</v>
      </c>
      <c r="K22" t="str">
        <f t="shared" si="6"/>
        <v xml:space="preserve">  cancer_en=</v>
      </c>
    </row>
    <row r="23" spans="1:11" x14ac:dyDescent="0.2">
      <c r="A23">
        <f t="shared" ca="1" si="0"/>
        <v>3</v>
      </c>
      <c r="B23">
        <f t="shared" ca="1" si="1"/>
        <v>6</v>
      </c>
      <c r="C23">
        <f t="shared" ca="1" si="2"/>
        <v>8</v>
      </c>
      <c r="D23">
        <f t="shared" ca="1" si="3"/>
        <v>1913</v>
      </c>
      <c r="E23">
        <f t="shared" ca="1" si="4"/>
        <v>583474</v>
      </c>
      <c r="F23" t="str">
        <f t="shared" ca="1" si="5"/>
        <v>3,6 y 8; 1913; 583474</v>
      </c>
      <c r="G23" t="str">
        <f ca="1">VLOOKUP(H23,SIGNOS1!$A$1:$C$12,3,FALSE)</f>
        <v>en5;es5;en15;es15;en30;es30</v>
      </c>
      <c r="H23">
        <v>4</v>
      </c>
      <c r="I23" t="str">
        <f>VLOOKUP(H23,SIGNOS1!$A$1:$B$12,2,FALSE)</f>
        <v>leo</v>
      </c>
      <c r="J23" t="s">
        <v>433</v>
      </c>
      <c r="K23" t="str">
        <f t="shared" si="6"/>
        <v>horoscopo[4]</v>
      </c>
    </row>
    <row r="24" spans="1:11" x14ac:dyDescent="0.2">
      <c r="A24">
        <f t="shared" ca="1" si="0"/>
        <v>3</v>
      </c>
      <c r="B24">
        <f t="shared" ca="1" si="1"/>
        <v>7</v>
      </c>
      <c r="C24">
        <f t="shared" ca="1" si="2"/>
        <v>9</v>
      </c>
      <c r="D24">
        <f t="shared" ca="1" si="3"/>
        <v>2099</v>
      </c>
      <c r="E24">
        <f t="shared" ca="1" si="4"/>
        <v>239086</v>
      </c>
      <c r="F24" t="str">
        <f t="shared" ca="1" si="5"/>
        <v>3,7 y 9; 2099; 239086</v>
      </c>
      <c r="G24" t="str">
        <f ca="1">VLOOKUP(H24,SIGNOS1!$A$1:$C$12,3,FALSE)</f>
        <v>en5;es5;en15;es15;en30;es30</v>
      </c>
      <c r="H24">
        <v>4</v>
      </c>
      <c r="I24" t="str">
        <f>VLOOKUP(H24,SIGNOS1!$A$1:$B$12,2,FALSE)</f>
        <v>leo</v>
      </c>
      <c r="J24" t="s">
        <v>613</v>
      </c>
      <c r="K24" t="str">
        <f t="shared" ca="1" si="6"/>
        <v xml:space="preserve">  num=3,7 y 9; 2099; 239086</v>
      </c>
    </row>
    <row r="25" spans="1:11" x14ac:dyDescent="0.2">
      <c r="A25">
        <f t="shared" ca="1" si="0"/>
        <v>4</v>
      </c>
      <c r="B25">
        <f t="shared" ca="1" si="1"/>
        <v>5</v>
      </c>
      <c r="C25">
        <f t="shared" ca="1" si="2"/>
        <v>8</v>
      </c>
      <c r="D25">
        <f t="shared" ca="1" si="3"/>
        <v>9828</v>
      </c>
      <c r="E25">
        <f t="shared" ca="1" si="4"/>
        <v>401430</v>
      </c>
      <c r="F25" t="str">
        <f t="shared" ca="1" si="5"/>
        <v>4,5 y 8; 9828; 401430</v>
      </c>
      <c r="G25" t="str">
        <f ca="1">VLOOKUP(H25,SIGNOS1!$A$1:$C$12,3,FALSE)</f>
        <v>en5;es5;en15;es15;en30;es30</v>
      </c>
      <c r="H25">
        <v>4</v>
      </c>
      <c r="I25" t="str">
        <f>VLOOKUP(H25,SIGNOS1!$A$1:$B$12,2,FALSE)</f>
        <v>leo</v>
      </c>
      <c r="J25" t="s">
        <v>614</v>
      </c>
      <c r="K25" t="str">
        <f t="shared" ca="1" si="6"/>
        <v xml:space="preserve">  pnl=en5;es5;en15;es15;en30;es30</v>
      </c>
    </row>
    <row r="26" spans="1:11" x14ac:dyDescent="0.2">
      <c r="A26">
        <f t="shared" ca="1" si="0"/>
        <v>1</v>
      </c>
      <c r="B26">
        <f t="shared" ca="1" si="1"/>
        <v>7</v>
      </c>
      <c r="C26">
        <f t="shared" ca="1" si="2"/>
        <v>9</v>
      </c>
      <c r="D26">
        <f t="shared" ca="1" si="3"/>
        <v>9085</v>
      </c>
      <c r="E26">
        <f t="shared" ca="1" si="4"/>
        <v>440661</v>
      </c>
      <c r="F26" t="str">
        <f t="shared" ca="1" si="5"/>
        <v>1,7 y 9; 9085; 440661</v>
      </c>
      <c r="G26" t="str">
        <f ca="1">VLOOKUP(H26,SIGNOS1!$A$1:$C$12,3,FALSE)</f>
        <v>en5;es5;en15;es15;en30;es30</v>
      </c>
      <c r="H26">
        <v>4</v>
      </c>
      <c r="I26" t="str">
        <f>VLOOKUP(H26,SIGNOS1!$A$1:$B$12,2,FALSE)</f>
        <v>leo</v>
      </c>
      <c r="J26" t="s">
        <v>126</v>
      </c>
      <c r="K26" t="str">
        <f t="shared" si="6"/>
        <v xml:space="preserve">  leo_es=</v>
      </c>
    </row>
    <row r="27" spans="1:11" x14ac:dyDescent="0.2">
      <c r="A27">
        <f t="shared" ca="1" si="0"/>
        <v>3</v>
      </c>
      <c r="B27">
        <f t="shared" ca="1" si="1"/>
        <v>7</v>
      </c>
      <c r="C27">
        <f t="shared" ca="1" si="2"/>
        <v>9</v>
      </c>
      <c r="D27">
        <f t="shared" ca="1" si="3"/>
        <v>5016</v>
      </c>
      <c r="E27">
        <f t="shared" ca="1" si="4"/>
        <v>955781</v>
      </c>
      <c r="F27" t="str">
        <f t="shared" ca="1" si="5"/>
        <v>3,7 y 9; 5016; 955781</v>
      </c>
      <c r="G27" t="str">
        <f ca="1">VLOOKUP(H27,SIGNOS1!$A$1:$C$12,3,FALSE)</f>
        <v>en5;es5;en15;es15;en30;es30</v>
      </c>
      <c r="H27">
        <v>4</v>
      </c>
      <c r="I27" t="str">
        <f>VLOOKUP(H27,SIGNOS1!$A$1:$B$12,2,FALSE)</f>
        <v>leo</v>
      </c>
      <c r="J27" t="s">
        <v>432</v>
      </c>
      <c r="K27" t="str">
        <f t="shared" si="6"/>
        <v xml:space="preserve">  leo_en=</v>
      </c>
    </row>
    <row r="28" spans="1:11" x14ac:dyDescent="0.2">
      <c r="A28">
        <f t="shared" ca="1" si="0"/>
        <v>2</v>
      </c>
      <c r="B28">
        <f t="shared" ca="1" si="1"/>
        <v>6</v>
      </c>
      <c r="C28">
        <f t="shared" ca="1" si="2"/>
        <v>8</v>
      </c>
      <c r="D28">
        <f t="shared" ca="1" si="3"/>
        <v>3083</v>
      </c>
      <c r="E28">
        <f t="shared" ca="1" si="4"/>
        <v>303528</v>
      </c>
      <c r="F28" t="str">
        <f t="shared" ca="1" si="5"/>
        <v>2,6 y 8; 3083; 303528</v>
      </c>
      <c r="G28" t="str">
        <f ca="1">VLOOKUP(H28,SIGNOS1!$A$1:$C$12,3,FALSE)</f>
        <v>en6;es6;en17;es17;en23;es23</v>
      </c>
      <c r="H28">
        <v>5</v>
      </c>
      <c r="I28" t="str">
        <f>VLOOKUP(H28,SIGNOS1!$A$1:$B$12,2,FALSE)</f>
        <v>virgo</v>
      </c>
      <c r="J28" t="s">
        <v>433</v>
      </c>
      <c r="K28" t="str">
        <f t="shared" si="6"/>
        <v>horoscopo[5]</v>
      </c>
    </row>
    <row r="29" spans="1:11" x14ac:dyDescent="0.2">
      <c r="A29">
        <f t="shared" ca="1" si="0"/>
        <v>4</v>
      </c>
      <c r="B29">
        <f t="shared" ca="1" si="1"/>
        <v>7</v>
      </c>
      <c r="C29">
        <f t="shared" ca="1" si="2"/>
        <v>9</v>
      </c>
      <c r="D29">
        <f t="shared" ca="1" si="3"/>
        <v>1535</v>
      </c>
      <c r="E29">
        <f t="shared" ca="1" si="4"/>
        <v>926174</v>
      </c>
      <c r="F29" t="str">
        <f t="shared" ca="1" si="5"/>
        <v>4,7 y 9; 1535; 926174</v>
      </c>
      <c r="G29" t="str">
        <f ca="1">VLOOKUP(H29,SIGNOS1!$A$1:$C$12,3,FALSE)</f>
        <v>en6;es6;en17;es17;en23;es23</v>
      </c>
      <c r="H29">
        <v>5</v>
      </c>
      <c r="I29" t="str">
        <f>VLOOKUP(H29,SIGNOS1!$A$1:$B$12,2,FALSE)</f>
        <v>virgo</v>
      </c>
      <c r="J29" t="s">
        <v>613</v>
      </c>
      <c r="K29" t="str">
        <f t="shared" ca="1" si="6"/>
        <v xml:space="preserve">  num=4,7 y 9; 1535; 926174</v>
      </c>
    </row>
    <row r="30" spans="1:11" x14ac:dyDescent="0.2">
      <c r="A30">
        <f t="shared" ca="1" si="0"/>
        <v>3</v>
      </c>
      <c r="B30">
        <f t="shared" ca="1" si="1"/>
        <v>6</v>
      </c>
      <c r="C30">
        <f t="shared" ca="1" si="2"/>
        <v>9</v>
      </c>
      <c r="D30">
        <f t="shared" ca="1" si="3"/>
        <v>8317</v>
      </c>
      <c r="E30">
        <f t="shared" ca="1" si="4"/>
        <v>631567</v>
      </c>
      <c r="F30" t="str">
        <f t="shared" ca="1" si="5"/>
        <v>3,6 y 9; 8317; 631567</v>
      </c>
      <c r="G30" t="str">
        <f ca="1">VLOOKUP(H30,SIGNOS1!$A$1:$C$12,3,FALSE)</f>
        <v>en6;es6;en17;es17;en23;es23</v>
      </c>
      <c r="H30">
        <v>5</v>
      </c>
      <c r="I30" t="str">
        <f>VLOOKUP(H30,SIGNOS1!$A$1:$B$12,2,FALSE)</f>
        <v>virgo</v>
      </c>
      <c r="J30" t="s">
        <v>614</v>
      </c>
      <c r="K30" t="str">
        <f t="shared" ca="1" si="6"/>
        <v xml:space="preserve">  pnl=en6;es6;en17;es17;en23;es23</v>
      </c>
    </row>
    <row r="31" spans="1:11" x14ac:dyDescent="0.2">
      <c r="A31">
        <f t="shared" ca="1" si="0"/>
        <v>4</v>
      </c>
      <c r="B31">
        <f t="shared" ca="1" si="1"/>
        <v>5</v>
      </c>
      <c r="C31">
        <f t="shared" ca="1" si="2"/>
        <v>9</v>
      </c>
      <c r="D31">
        <f t="shared" ca="1" si="3"/>
        <v>3486</v>
      </c>
      <c r="E31">
        <f t="shared" ca="1" si="4"/>
        <v>503131</v>
      </c>
      <c r="F31" t="str">
        <f t="shared" ca="1" si="5"/>
        <v>4,5 y 9; 3486; 503131</v>
      </c>
      <c r="G31" t="str">
        <f ca="1">VLOOKUP(H31,SIGNOS1!$A$1:$C$12,3,FALSE)</f>
        <v>en6;es6;en17;es17;en23;es23</v>
      </c>
      <c r="H31">
        <v>5</v>
      </c>
      <c r="I31" t="str">
        <f>VLOOKUP(H31,SIGNOS1!$A$1:$B$12,2,FALSE)</f>
        <v>virgo</v>
      </c>
      <c r="J31" t="s">
        <v>126</v>
      </c>
      <c r="K31" t="str">
        <f t="shared" si="6"/>
        <v xml:space="preserve">  virgo_es=</v>
      </c>
    </row>
    <row r="32" spans="1:11" x14ac:dyDescent="0.2">
      <c r="A32">
        <f t="shared" ca="1" si="0"/>
        <v>4</v>
      </c>
      <c r="B32">
        <f t="shared" ca="1" si="1"/>
        <v>6</v>
      </c>
      <c r="C32">
        <f t="shared" ca="1" si="2"/>
        <v>8</v>
      </c>
      <c r="D32">
        <f t="shared" ca="1" si="3"/>
        <v>8263</v>
      </c>
      <c r="E32">
        <f t="shared" ca="1" si="4"/>
        <v>300279</v>
      </c>
      <c r="F32" t="str">
        <f t="shared" ca="1" si="5"/>
        <v>4,6 y 8; 8263; 300279</v>
      </c>
      <c r="G32" t="str">
        <f ca="1">VLOOKUP(H32,SIGNOS1!$A$1:$C$12,3,FALSE)</f>
        <v>en6;es6;en17;es17;en23;es23</v>
      </c>
      <c r="H32">
        <v>5</v>
      </c>
      <c r="I32" t="str">
        <f>VLOOKUP(H32,SIGNOS1!$A$1:$B$12,2,FALSE)</f>
        <v>virgo</v>
      </c>
      <c r="J32" t="s">
        <v>432</v>
      </c>
      <c r="K32" t="str">
        <f t="shared" si="6"/>
        <v xml:space="preserve">  virgo_en=</v>
      </c>
    </row>
    <row r="33" spans="1:11" x14ac:dyDescent="0.2">
      <c r="A33">
        <f t="shared" ca="1" si="0"/>
        <v>2</v>
      </c>
      <c r="B33">
        <f t="shared" ca="1" si="1"/>
        <v>7</v>
      </c>
      <c r="C33">
        <f t="shared" ca="1" si="2"/>
        <v>8</v>
      </c>
      <c r="D33">
        <f t="shared" ca="1" si="3"/>
        <v>4911</v>
      </c>
      <c r="E33">
        <f t="shared" ca="1" si="4"/>
        <v>653813</v>
      </c>
      <c r="F33" t="str">
        <f t="shared" ca="1" si="5"/>
        <v>2,7 y 8; 4911; 653813</v>
      </c>
      <c r="G33" t="str">
        <f ca="1">VLOOKUP(H33,SIGNOS1!$A$1:$C$12,3,FALSE)</f>
        <v>en6;es6;en12;es12;en26;es26</v>
      </c>
      <c r="H33">
        <v>6</v>
      </c>
      <c r="I33" t="str">
        <f>VLOOKUP(H33,SIGNOS1!$A$1:$B$12,2,FALSE)</f>
        <v>libra</v>
      </c>
      <c r="J33" t="s">
        <v>433</v>
      </c>
      <c r="K33" t="str">
        <f t="shared" si="6"/>
        <v>horoscopo[6]</v>
      </c>
    </row>
    <row r="34" spans="1:11" x14ac:dyDescent="0.2">
      <c r="A34">
        <f t="shared" ca="1" si="0"/>
        <v>4</v>
      </c>
      <c r="B34">
        <f t="shared" ca="1" si="1"/>
        <v>7</v>
      </c>
      <c r="C34">
        <f t="shared" ca="1" si="2"/>
        <v>8</v>
      </c>
      <c r="D34">
        <f t="shared" ca="1" si="3"/>
        <v>9169</v>
      </c>
      <c r="E34">
        <f t="shared" ca="1" si="4"/>
        <v>332708</v>
      </c>
      <c r="F34" t="str">
        <f t="shared" ca="1" si="5"/>
        <v>4,7 y 8; 9169; 332708</v>
      </c>
      <c r="G34" t="str">
        <f ca="1">VLOOKUP(H34,SIGNOS1!$A$1:$C$12,3,FALSE)</f>
        <v>en6;es6;en12;es12;en26;es26</v>
      </c>
      <c r="H34">
        <v>6</v>
      </c>
      <c r="I34" t="str">
        <f>VLOOKUP(H34,SIGNOS1!$A$1:$B$12,2,FALSE)</f>
        <v>libra</v>
      </c>
      <c r="J34" t="s">
        <v>613</v>
      </c>
      <c r="K34" t="str">
        <f t="shared" ca="1" si="6"/>
        <v xml:space="preserve">  num=4,7 y 8; 9169; 332708</v>
      </c>
    </row>
    <row r="35" spans="1:11" x14ac:dyDescent="0.2">
      <c r="A35">
        <f t="shared" ca="1" si="0"/>
        <v>4</v>
      </c>
      <c r="B35">
        <f t="shared" ca="1" si="1"/>
        <v>7</v>
      </c>
      <c r="C35">
        <f t="shared" ca="1" si="2"/>
        <v>8</v>
      </c>
      <c r="D35">
        <f t="shared" ca="1" si="3"/>
        <v>7834</v>
      </c>
      <c r="E35">
        <f t="shared" ca="1" si="4"/>
        <v>228318</v>
      </c>
      <c r="F35" t="str">
        <f t="shared" ca="1" si="5"/>
        <v>4,7 y 8; 7834; 228318</v>
      </c>
      <c r="G35" t="str">
        <f ca="1">VLOOKUP(H35,SIGNOS1!$A$1:$C$12,3,FALSE)</f>
        <v>en6;es6;en12;es12;en26;es26</v>
      </c>
      <c r="H35">
        <v>6</v>
      </c>
      <c r="I35" t="str">
        <f>VLOOKUP(H35,SIGNOS1!$A$1:$B$12,2,FALSE)</f>
        <v>libra</v>
      </c>
      <c r="J35" t="s">
        <v>614</v>
      </c>
      <c r="K35" t="str">
        <f t="shared" ca="1" si="6"/>
        <v xml:space="preserve">  pnl=en6;es6;en12;es12;en26;es26</v>
      </c>
    </row>
    <row r="36" spans="1:11" x14ac:dyDescent="0.2">
      <c r="A36">
        <f t="shared" ca="1" si="0"/>
        <v>2</v>
      </c>
      <c r="B36">
        <f t="shared" ca="1" si="1"/>
        <v>7</v>
      </c>
      <c r="C36">
        <f t="shared" ca="1" si="2"/>
        <v>9</v>
      </c>
      <c r="D36">
        <f t="shared" ca="1" si="3"/>
        <v>1916</v>
      </c>
      <c r="E36">
        <f t="shared" ca="1" si="4"/>
        <v>852431</v>
      </c>
      <c r="F36" t="str">
        <f t="shared" ca="1" si="5"/>
        <v>2,7 y 9; 1916; 852431</v>
      </c>
      <c r="G36" t="str">
        <f ca="1">VLOOKUP(H36,SIGNOS1!$A$1:$C$12,3,FALSE)</f>
        <v>en6;es6;en12;es12;en26;es26</v>
      </c>
      <c r="H36">
        <v>6</v>
      </c>
      <c r="I36" t="str">
        <f>VLOOKUP(H36,SIGNOS1!$A$1:$B$12,2,FALSE)</f>
        <v>libra</v>
      </c>
      <c r="J36" t="s">
        <v>126</v>
      </c>
      <c r="K36" t="str">
        <f t="shared" si="6"/>
        <v xml:space="preserve">  libra_es=</v>
      </c>
    </row>
    <row r="37" spans="1:11" x14ac:dyDescent="0.2">
      <c r="A37">
        <f t="shared" ca="1" si="0"/>
        <v>4</v>
      </c>
      <c r="B37">
        <f t="shared" ca="1" si="1"/>
        <v>6</v>
      </c>
      <c r="C37">
        <f t="shared" ca="1" si="2"/>
        <v>9</v>
      </c>
      <c r="D37">
        <f t="shared" ca="1" si="3"/>
        <v>5203</v>
      </c>
      <c r="E37">
        <f t="shared" ca="1" si="4"/>
        <v>794884</v>
      </c>
      <c r="F37" t="str">
        <f t="shared" ca="1" si="5"/>
        <v>4,6 y 9; 5203; 794884</v>
      </c>
      <c r="G37" t="str">
        <f ca="1">VLOOKUP(H37,SIGNOS1!$A$1:$C$12,3,FALSE)</f>
        <v>en6;es6;en12;es12;en26;es26</v>
      </c>
      <c r="H37">
        <v>6</v>
      </c>
      <c r="I37" t="str">
        <f>VLOOKUP(H37,SIGNOS1!$A$1:$B$12,2,FALSE)</f>
        <v>libra</v>
      </c>
      <c r="J37" t="s">
        <v>432</v>
      </c>
      <c r="K37" t="str">
        <f t="shared" si="6"/>
        <v xml:space="preserve">  libra_en=</v>
      </c>
    </row>
    <row r="38" spans="1:11" x14ac:dyDescent="0.2">
      <c r="A38">
        <f t="shared" ca="1" si="0"/>
        <v>2</v>
      </c>
      <c r="B38">
        <f t="shared" ca="1" si="1"/>
        <v>5</v>
      </c>
      <c r="C38">
        <f t="shared" ca="1" si="2"/>
        <v>8</v>
      </c>
      <c r="D38">
        <f t="shared" ca="1" si="3"/>
        <v>2783</v>
      </c>
      <c r="E38">
        <f t="shared" ca="1" si="4"/>
        <v>482753</v>
      </c>
      <c r="F38" t="str">
        <f t="shared" ca="1" si="5"/>
        <v>2,5 y 8; 2783; 482753</v>
      </c>
      <c r="G38" t="str">
        <f ca="1">VLOOKUP(H38,SIGNOS1!$A$1:$C$12,3,FALSE)</f>
        <v>en9;es9;en11;es11;en26;es26</v>
      </c>
      <c r="H38">
        <v>7</v>
      </c>
      <c r="I38" t="str">
        <f>VLOOKUP(H38,SIGNOS1!$A$1:$B$12,2,FALSE)</f>
        <v>escorpio</v>
      </c>
      <c r="J38" t="s">
        <v>433</v>
      </c>
      <c r="K38" t="str">
        <f t="shared" si="6"/>
        <v>horoscopo[7]</v>
      </c>
    </row>
    <row r="39" spans="1:11" x14ac:dyDescent="0.2">
      <c r="A39">
        <f t="shared" ca="1" si="0"/>
        <v>2</v>
      </c>
      <c r="B39">
        <f t="shared" ca="1" si="1"/>
        <v>5</v>
      </c>
      <c r="C39">
        <f t="shared" ca="1" si="2"/>
        <v>9</v>
      </c>
      <c r="D39">
        <f t="shared" ca="1" si="3"/>
        <v>5996</v>
      </c>
      <c r="E39">
        <f t="shared" ca="1" si="4"/>
        <v>332492</v>
      </c>
      <c r="F39" t="str">
        <f t="shared" ca="1" si="5"/>
        <v>2,5 y 9; 5996; 332492</v>
      </c>
      <c r="G39" t="str">
        <f ca="1">VLOOKUP(H39,SIGNOS1!$A$1:$C$12,3,FALSE)</f>
        <v>en9;es9;en11;es11;en26;es26</v>
      </c>
      <c r="H39">
        <v>7</v>
      </c>
      <c r="I39" t="str">
        <f>VLOOKUP(H39,SIGNOS1!$A$1:$B$12,2,FALSE)</f>
        <v>escorpio</v>
      </c>
      <c r="J39" t="s">
        <v>613</v>
      </c>
      <c r="K39" t="str">
        <f t="shared" ca="1" si="6"/>
        <v xml:space="preserve">  num=2,5 y 9; 5996; 332492</v>
      </c>
    </row>
    <row r="40" spans="1:11" x14ac:dyDescent="0.2">
      <c r="A40">
        <f t="shared" ca="1" si="0"/>
        <v>2</v>
      </c>
      <c r="B40">
        <f t="shared" ca="1" si="1"/>
        <v>5</v>
      </c>
      <c r="C40">
        <f t="shared" ca="1" si="2"/>
        <v>8</v>
      </c>
      <c r="D40">
        <f t="shared" ca="1" si="3"/>
        <v>1356</v>
      </c>
      <c r="E40">
        <f t="shared" ca="1" si="4"/>
        <v>256752</v>
      </c>
      <c r="F40" t="str">
        <f t="shared" ca="1" si="5"/>
        <v>2,5 y 8; 1356; 256752</v>
      </c>
      <c r="G40" t="str">
        <f ca="1">VLOOKUP(H40,SIGNOS1!$A$1:$C$12,3,FALSE)</f>
        <v>en9;es9;en11;es11;en26;es26</v>
      </c>
      <c r="H40">
        <v>7</v>
      </c>
      <c r="I40" t="str">
        <f>VLOOKUP(H40,SIGNOS1!$A$1:$B$12,2,FALSE)</f>
        <v>escorpio</v>
      </c>
      <c r="J40" t="s">
        <v>614</v>
      </c>
      <c r="K40" t="str">
        <f t="shared" ca="1" si="6"/>
        <v xml:space="preserve">  pnl=en9;es9;en11;es11;en26;es26</v>
      </c>
    </row>
    <row r="41" spans="1:11" x14ac:dyDescent="0.2">
      <c r="A41">
        <f t="shared" ca="1" si="0"/>
        <v>2</v>
      </c>
      <c r="B41">
        <f t="shared" ca="1" si="1"/>
        <v>7</v>
      </c>
      <c r="C41">
        <f t="shared" ca="1" si="2"/>
        <v>9</v>
      </c>
      <c r="D41">
        <f t="shared" ca="1" si="3"/>
        <v>3678</v>
      </c>
      <c r="E41">
        <f t="shared" ca="1" si="4"/>
        <v>356952</v>
      </c>
      <c r="F41" t="str">
        <f t="shared" ca="1" si="5"/>
        <v>2,7 y 9; 3678; 356952</v>
      </c>
      <c r="G41" t="str">
        <f ca="1">VLOOKUP(H41,SIGNOS1!$A$1:$C$12,3,FALSE)</f>
        <v>en9;es9;en11;es11;en26;es26</v>
      </c>
      <c r="H41">
        <v>7</v>
      </c>
      <c r="I41" t="str">
        <f>VLOOKUP(H41,SIGNOS1!$A$1:$B$12,2,FALSE)</f>
        <v>escorpio</v>
      </c>
      <c r="J41" t="s">
        <v>126</v>
      </c>
      <c r="K41" t="str">
        <f t="shared" si="6"/>
        <v xml:space="preserve">  escorpio_es=</v>
      </c>
    </row>
    <row r="42" spans="1:11" x14ac:dyDescent="0.2">
      <c r="A42">
        <f t="shared" ca="1" si="0"/>
        <v>2</v>
      </c>
      <c r="B42">
        <f t="shared" ca="1" si="1"/>
        <v>7</v>
      </c>
      <c r="C42">
        <f t="shared" ca="1" si="2"/>
        <v>8</v>
      </c>
      <c r="D42">
        <f t="shared" ca="1" si="3"/>
        <v>8232</v>
      </c>
      <c r="E42">
        <f t="shared" ca="1" si="4"/>
        <v>529073</v>
      </c>
      <c r="F42" t="str">
        <f t="shared" ca="1" si="5"/>
        <v>2,7 y 8; 8232; 529073</v>
      </c>
      <c r="G42" t="str">
        <f ca="1">VLOOKUP(H42,SIGNOS1!$A$1:$C$12,3,FALSE)</f>
        <v>en9;es9;en11;es11;en26;es26</v>
      </c>
      <c r="H42">
        <v>7</v>
      </c>
      <c r="I42" t="str">
        <f>VLOOKUP(H42,SIGNOS1!$A$1:$B$12,2,FALSE)</f>
        <v>escorpio</v>
      </c>
      <c r="J42" t="s">
        <v>432</v>
      </c>
      <c r="K42" t="str">
        <f t="shared" si="6"/>
        <v xml:space="preserve">  escorpio_en=</v>
      </c>
    </row>
    <row r="43" spans="1:11" x14ac:dyDescent="0.2">
      <c r="A43">
        <f t="shared" ca="1" si="0"/>
        <v>3</v>
      </c>
      <c r="B43">
        <f t="shared" ca="1" si="1"/>
        <v>7</v>
      </c>
      <c r="C43">
        <f t="shared" ca="1" si="2"/>
        <v>9</v>
      </c>
      <c r="D43">
        <f t="shared" ca="1" si="3"/>
        <v>9955</v>
      </c>
      <c r="E43">
        <f t="shared" ca="1" si="4"/>
        <v>994323</v>
      </c>
      <c r="F43" t="str">
        <f t="shared" ca="1" si="5"/>
        <v>3,7 y 9; 9955; 994323</v>
      </c>
      <c r="G43" t="str">
        <f ca="1">VLOOKUP(H43,SIGNOS1!$A$1:$C$12,3,FALSE)</f>
        <v>en6;es6;en20;es20;en29;es29</v>
      </c>
      <c r="H43">
        <v>8</v>
      </c>
      <c r="I43" t="str">
        <f>VLOOKUP(H43,SIGNOS1!$A$1:$B$12,2,FALSE)</f>
        <v>sagitario</v>
      </c>
      <c r="J43" t="s">
        <v>433</v>
      </c>
      <c r="K43" t="str">
        <f t="shared" si="6"/>
        <v>horoscopo[8]</v>
      </c>
    </row>
    <row r="44" spans="1:11" x14ac:dyDescent="0.2">
      <c r="A44">
        <f t="shared" ca="1" si="0"/>
        <v>4</v>
      </c>
      <c r="B44">
        <f t="shared" ca="1" si="1"/>
        <v>7</v>
      </c>
      <c r="C44">
        <f t="shared" ca="1" si="2"/>
        <v>9</v>
      </c>
      <c r="D44">
        <f t="shared" ca="1" si="3"/>
        <v>8645</v>
      </c>
      <c r="E44">
        <f t="shared" ca="1" si="4"/>
        <v>371588</v>
      </c>
      <c r="F44" t="str">
        <f t="shared" ca="1" si="5"/>
        <v>4,7 y 9; 8645; 371588</v>
      </c>
      <c r="G44" t="str">
        <f ca="1">VLOOKUP(H44,SIGNOS1!$A$1:$C$12,3,FALSE)</f>
        <v>en6;es6;en20;es20;en29;es29</v>
      </c>
      <c r="H44">
        <v>8</v>
      </c>
      <c r="I44" t="str">
        <f>VLOOKUP(H44,SIGNOS1!$A$1:$B$12,2,FALSE)</f>
        <v>sagitario</v>
      </c>
      <c r="J44" t="s">
        <v>613</v>
      </c>
      <c r="K44" t="str">
        <f t="shared" ca="1" si="6"/>
        <v xml:space="preserve">  num=4,7 y 9; 8645; 371588</v>
      </c>
    </row>
    <row r="45" spans="1:11" x14ac:dyDescent="0.2">
      <c r="A45">
        <f t="shared" ca="1" si="0"/>
        <v>2</v>
      </c>
      <c r="B45">
        <f t="shared" ca="1" si="1"/>
        <v>6</v>
      </c>
      <c r="C45">
        <f t="shared" ca="1" si="2"/>
        <v>8</v>
      </c>
      <c r="D45">
        <f t="shared" ca="1" si="3"/>
        <v>3761</v>
      </c>
      <c r="E45">
        <f t="shared" ca="1" si="4"/>
        <v>486812</v>
      </c>
      <c r="F45" t="str">
        <f t="shared" ca="1" si="5"/>
        <v>2,6 y 8; 3761; 486812</v>
      </c>
      <c r="G45" t="str">
        <f ca="1">VLOOKUP(H45,SIGNOS1!$A$1:$C$12,3,FALSE)</f>
        <v>en6;es6;en20;es20;en29;es29</v>
      </c>
      <c r="H45">
        <v>8</v>
      </c>
      <c r="I45" t="str">
        <f>VLOOKUP(H45,SIGNOS1!$A$1:$B$12,2,FALSE)</f>
        <v>sagitario</v>
      </c>
      <c r="J45" t="s">
        <v>614</v>
      </c>
      <c r="K45" t="str">
        <f t="shared" ca="1" si="6"/>
        <v xml:space="preserve">  pnl=en6;es6;en20;es20;en29;es29</v>
      </c>
    </row>
    <row r="46" spans="1:11" x14ac:dyDescent="0.2">
      <c r="A46">
        <f t="shared" ca="1" si="0"/>
        <v>4</v>
      </c>
      <c r="B46">
        <f t="shared" ca="1" si="1"/>
        <v>5</v>
      </c>
      <c r="C46">
        <f t="shared" ca="1" si="2"/>
        <v>9</v>
      </c>
      <c r="D46">
        <f t="shared" ca="1" si="3"/>
        <v>6544</v>
      </c>
      <c r="E46">
        <f t="shared" ca="1" si="4"/>
        <v>331973</v>
      </c>
      <c r="F46" t="str">
        <f t="shared" ca="1" si="5"/>
        <v>4,5 y 9; 6544; 331973</v>
      </c>
      <c r="G46" t="str">
        <f ca="1">VLOOKUP(H46,SIGNOS1!$A$1:$C$12,3,FALSE)</f>
        <v>en6;es6;en20;es20;en29;es29</v>
      </c>
      <c r="H46">
        <v>8</v>
      </c>
      <c r="I46" t="str">
        <f>VLOOKUP(H46,SIGNOS1!$A$1:$B$12,2,FALSE)</f>
        <v>sagitario</v>
      </c>
      <c r="J46" t="s">
        <v>126</v>
      </c>
      <c r="K46" t="str">
        <f t="shared" si="6"/>
        <v xml:space="preserve">  sagitario_es=</v>
      </c>
    </row>
    <row r="47" spans="1:11" x14ac:dyDescent="0.2">
      <c r="A47">
        <f t="shared" ca="1" si="0"/>
        <v>3</v>
      </c>
      <c r="B47">
        <f t="shared" ca="1" si="1"/>
        <v>6</v>
      </c>
      <c r="C47">
        <f t="shared" ca="1" si="2"/>
        <v>9</v>
      </c>
      <c r="D47">
        <f t="shared" ca="1" si="3"/>
        <v>2379</v>
      </c>
      <c r="E47">
        <f t="shared" ca="1" si="4"/>
        <v>572531</v>
      </c>
      <c r="F47" t="str">
        <f t="shared" ca="1" si="5"/>
        <v>3,6 y 9; 2379; 572531</v>
      </c>
      <c r="G47" t="str">
        <f ca="1">VLOOKUP(H47,SIGNOS1!$A$1:$C$12,3,FALSE)</f>
        <v>en6;es6;en20;es20;en29;es29</v>
      </c>
      <c r="H47">
        <v>8</v>
      </c>
      <c r="I47" t="str">
        <f>VLOOKUP(H47,SIGNOS1!$A$1:$B$12,2,FALSE)</f>
        <v>sagitario</v>
      </c>
      <c r="J47" t="s">
        <v>432</v>
      </c>
      <c r="K47" t="str">
        <f t="shared" si="6"/>
        <v xml:space="preserve">  sagitario_en=</v>
      </c>
    </row>
    <row r="48" spans="1:11" x14ac:dyDescent="0.2">
      <c r="A48">
        <f t="shared" ca="1" si="0"/>
        <v>2</v>
      </c>
      <c r="B48">
        <f t="shared" ca="1" si="1"/>
        <v>6</v>
      </c>
      <c r="C48">
        <f t="shared" ca="1" si="2"/>
        <v>9</v>
      </c>
      <c r="D48">
        <f t="shared" ca="1" si="3"/>
        <v>1791</v>
      </c>
      <c r="E48">
        <f t="shared" ca="1" si="4"/>
        <v>534596</v>
      </c>
      <c r="F48" t="str">
        <f t="shared" ca="1" si="5"/>
        <v>2,6 y 9; 1791; 534596</v>
      </c>
      <c r="G48" t="str">
        <f ca="1">VLOOKUP(H48,SIGNOS1!$A$1:$C$12,3,FALSE)</f>
        <v>en8;es8;en17;es17;en24;es24</v>
      </c>
      <c r="H48">
        <v>9</v>
      </c>
      <c r="I48" t="str">
        <f>VLOOKUP(H48,SIGNOS1!$A$1:$B$12,2,FALSE)</f>
        <v>capricornio</v>
      </c>
      <c r="J48" t="s">
        <v>433</v>
      </c>
      <c r="K48" t="str">
        <f t="shared" si="6"/>
        <v>horoscopo[9]</v>
      </c>
    </row>
    <row r="49" spans="1:11" x14ac:dyDescent="0.2">
      <c r="A49">
        <f t="shared" ca="1" si="0"/>
        <v>2</v>
      </c>
      <c r="B49">
        <f t="shared" ca="1" si="1"/>
        <v>6</v>
      </c>
      <c r="C49">
        <f t="shared" ca="1" si="2"/>
        <v>9</v>
      </c>
      <c r="D49">
        <f t="shared" ca="1" si="3"/>
        <v>2582</v>
      </c>
      <c r="E49">
        <f t="shared" ca="1" si="4"/>
        <v>760848</v>
      </c>
      <c r="F49" t="str">
        <f t="shared" ca="1" si="5"/>
        <v>2,6 y 9; 2582; 760848</v>
      </c>
      <c r="G49" t="str">
        <f ca="1">VLOOKUP(H49,SIGNOS1!$A$1:$C$12,3,FALSE)</f>
        <v>en8;es8;en17;es17;en24;es24</v>
      </c>
      <c r="H49">
        <v>9</v>
      </c>
      <c r="I49" t="str">
        <f>VLOOKUP(H49,SIGNOS1!$A$1:$B$12,2,FALSE)</f>
        <v>capricornio</v>
      </c>
      <c r="J49" t="s">
        <v>613</v>
      </c>
      <c r="K49" t="str">
        <f t="shared" ca="1" si="6"/>
        <v xml:space="preserve">  num=2,6 y 9; 2582; 760848</v>
      </c>
    </row>
    <row r="50" spans="1:11" x14ac:dyDescent="0.2">
      <c r="A50">
        <f t="shared" ca="1" si="0"/>
        <v>1</v>
      </c>
      <c r="B50">
        <f t="shared" ca="1" si="1"/>
        <v>5</v>
      </c>
      <c r="C50">
        <f t="shared" ca="1" si="2"/>
        <v>8</v>
      </c>
      <c r="D50">
        <f t="shared" ca="1" si="3"/>
        <v>7991</v>
      </c>
      <c r="E50">
        <f t="shared" ca="1" si="4"/>
        <v>755241</v>
      </c>
      <c r="F50" t="str">
        <f t="shared" ca="1" si="5"/>
        <v>1,5 y 8; 7991; 755241</v>
      </c>
      <c r="G50" t="str">
        <f ca="1">VLOOKUP(H50,SIGNOS1!$A$1:$C$12,3,FALSE)</f>
        <v>en8;es8;en17;es17;en24;es24</v>
      </c>
      <c r="H50">
        <v>9</v>
      </c>
      <c r="I50" t="str">
        <f>VLOOKUP(H50,SIGNOS1!$A$1:$B$12,2,FALSE)</f>
        <v>capricornio</v>
      </c>
      <c r="J50" t="s">
        <v>614</v>
      </c>
      <c r="K50" t="str">
        <f t="shared" ca="1" si="6"/>
        <v xml:space="preserve">  pnl=en8;es8;en17;es17;en24;es24</v>
      </c>
    </row>
    <row r="51" spans="1:11" x14ac:dyDescent="0.2">
      <c r="A51">
        <f t="shared" ca="1" si="0"/>
        <v>3</v>
      </c>
      <c r="B51">
        <f t="shared" ca="1" si="1"/>
        <v>7</v>
      </c>
      <c r="C51">
        <f t="shared" ca="1" si="2"/>
        <v>9</v>
      </c>
      <c r="D51">
        <f t="shared" ca="1" si="3"/>
        <v>5933</v>
      </c>
      <c r="E51">
        <f t="shared" ca="1" si="4"/>
        <v>495884</v>
      </c>
      <c r="F51" t="str">
        <f t="shared" ca="1" si="5"/>
        <v>3,7 y 9; 5933; 495884</v>
      </c>
      <c r="G51" t="str">
        <f ca="1">VLOOKUP(H51,SIGNOS1!$A$1:$C$12,3,FALSE)</f>
        <v>en8;es8;en17;es17;en24;es24</v>
      </c>
      <c r="H51">
        <v>9</v>
      </c>
      <c r="I51" t="str">
        <f>VLOOKUP(H51,SIGNOS1!$A$1:$B$12,2,FALSE)</f>
        <v>capricornio</v>
      </c>
      <c r="J51" t="s">
        <v>126</v>
      </c>
      <c r="K51" t="str">
        <f t="shared" si="6"/>
        <v xml:space="preserve">  capricornio_es=</v>
      </c>
    </row>
    <row r="52" spans="1:11" x14ac:dyDescent="0.2">
      <c r="A52">
        <f t="shared" ca="1" si="0"/>
        <v>2</v>
      </c>
      <c r="B52">
        <f t="shared" ca="1" si="1"/>
        <v>6</v>
      </c>
      <c r="C52">
        <f t="shared" ca="1" si="2"/>
        <v>9</v>
      </c>
      <c r="D52">
        <f t="shared" ca="1" si="3"/>
        <v>8524</v>
      </c>
      <c r="E52">
        <f t="shared" ca="1" si="4"/>
        <v>107085</v>
      </c>
      <c r="F52" t="str">
        <f t="shared" ca="1" si="5"/>
        <v>2,6 y 9; 8524; 107085</v>
      </c>
      <c r="G52" t="str">
        <f ca="1">VLOOKUP(H52,SIGNOS1!$A$1:$C$12,3,FALSE)</f>
        <v>en8;es8;en17;es17;en24;es24</v>
      </c>
      <c r="H52">
        <v>9</v>
      </c>
      <c r="I52" t="str">
        <f>VLOOKUP(H52,SIGNOS1!$A$1:$B$12,2,FALSE)</f>
        <v>capricornio</v>
      </c>
      <c r="J52" t="s">
        <v>432</v>
      </c>
      <c r="K52" t="str">
        <f t="shared" si="6"/>
        <v xml:space="preserve">  capricornio_en=</v>
      </c>
    </row>
    <row r="53" spans="1:11" x14ac:dyDescent="0.2">
      <c r="A53">
        <f t="shared" ca="1" si="0"/>
        <v>2</v>
      </c>
      <c r="B53">
        <f t="shared" ca="1" si="1"/>
        <v>6</v>
      </c>
      <c r="C53">
        <f t="shared" ca="1" si="2"/>
        <v>9</v>
      </c>
      <c r="D53">
        <f t="shared" ca="1" si="3"/>
        <v>1213</v>
      </c>
      <c r="E53">
        <f t="shared" ca="1" si="4"/>
        <v>450798</v>
      </c>
      <c r="F53" t="str">
        <f t="shared" ca="1" si="5"/>
        <v>2,6 y 9; 1213; 450798</v>
      </c>
      <c r="G53" t="str">
        <f ca="1">VLOOKUP(H53,SIGNOS1!$A$1:$C$12,3,FALSE)</f>
        <v>en1;es1;en11;es11;en29;es29</v>
      </c>
      <c r="H53">
        <v>10</v>
      </c>
      <c r="I53" t="str">
        <f>VLOOKUP(H53,SIGNOS1!$A$1:$B$12,2,FALSE)</f>
        <v>acuario</v>
      </c>
      <c r="J53" t="s">
        <v>433</v>
      </c>
      <c r="K53" t="str">
        <f t="shared" si="6"/>
        <v>horoscopo[10]</v>
      </c>
    </row>
    <row r="54" spans="1:11" x14ac:dyDescent="0.2">
      <c r="A54">
        <f t="shared" ca="1" si="0"/>
        <v>2</v>
      </c>
      <c r="B54">
        <f t="shared" ca="1" si="1"/>
        <v>5</v>
      </c>
      <c r="C54">
        <f t="shared" ca="1" si="2"/>
        <v>8</v>
      </c>
      <c r="D54">
        <f t="shared" ca="1" si="3"/>
        <v>5646</v>
      </c>
      <c r="E54">
        <f t="shared" ca="1" si="4"/>
        <v>584890</v>
      </c>
      <c r="F54" t="str">
        <f t="shared" ca="1" si="5"/>
        <v>2,5 y 8; 5646; 584890</v>
      </c>
      <c r="G54" t="str">
        <f ca="1">VLOOKUP(H54,SIGNOS1!$A$1:$C$12,3,FALSE)</f>
        <v>en1;es1;en11;es11;en29;es29</v>
      </c>
      <c r="H54">
        <v>10</v>
      </c>
      <c r="I54" t="str">
        <f>VLOOKUP(H54,SIGNOS1!$A$1:$B$12,2,FALSE)</f>
        <v>acuario</v>
      </c>
      <c r="J54" t="s">
        <v>613</v>
      </c>
      <c r="K54" t="str">
        <f t="shared" ca="1" si="6"/>
        <v xml:space="preserve">  num=2,5 y 8; 5646; 584890</v>
      </c>
    </row>
    <row r="55" spans="1:11" x14ac:dyDescent="0.2">
      <c r="A55">
        <f t="shared" ca="1" si="0"/>
        <v>1</v>
      </c>
      <c r="B55">
        <f t="shared" ca="1" si="1"/>
        <v>5</v>
      </c>
      <c r="C55">
        <f t="shared" ca="1" si="2"/>
        <v>8</v>
      </c>
      <c r="D55">
        <f t="shared" ca="1" si="3"/>
        <v>5184</v>
      </c>
      <c r="E55">
        <f t="shared" ca="1" si="4"/>
        <v>904095</v>
      </c>
      <c r="F55" t="str">
        <f t="shared" ca="1" si="5"/>
        <v>1,5 y 8; 5184; 904095</v>
      </c>
      <c r="G55" t="str">
        <f ca="1">VLOOKUP(H55,SIGNOS1!$A$1:$C$12,3,FALSE)</f>
        <v>en1;es1;en11;es11;en29;es29</v>
      </c>
      <c r="H55">
        <v>10</v>
      </c>
      <c r="I55" t="str">
        <f>VLOOKUP(H55,SIGNOS1!$A$1:$B$12,2,FALSE)</f>
        <v>acuario</v>
      </c>
      <c r="J55" t="s">
        <v>614</v>
      </c>
      <c r="K55" t="str">
        <f t="shared" ca="1" si="6"/>
        <v xml:space="preserve">  pnl=en1;es1;en11;es11;en29;es29</v>
      </c>
    </row>
    <row r="56" spans="1:11" x14ac:dyDescent="0.2">
      <c r="A56">
        <f t="shared" ca="1" si="0"/>
        <v>2</v>
      </c>
      <c r="B56">
        <f t="shared" ca="1" si="1"/>
        <v>6</v>
      </c>
      <c r="C56">
        <f t="shared" ca="1" si="2"/>
        <v>9</v>
      </c>
      <c r="D56">
        <f t="shared" ca="1" si="3"/>
        <v>1064</v>
      </c>
      <c r="E56">
        <f t="shared" ca="1" si="4"/>
        <v>814764</v>
      </c>
      <c r="F56" t="str">
        <f t="shared" ca="1" si="5"/>
        <v>2,6 y 9; 1064; 814764</v>
      </c>
      <c r="G56" t="str">
        <f ca="1">VLOOKUP(H56,SIGNOS1!$A$1:$C$12,3,FALSE)</f>
        <v>en1;es1;en11;es11;en29;es29</v>
      </c>
      <c r="H56">
        <v>10</v>
      </c>
      <c r="I56" t="str">
        <f>VLOOKUP(H56,SIGNOS1!$A$1:$B$12,2,FALSE)</f>
        <v>acuario</v>
      </c>
      <c r="J56" t="s">
        <v>126</v>
      </c>
      <c r="K56" t="str">
        <f t="shared" si="6"/>
        <v xml:space="preserve">  acuario_es=</v>
      </c>
    </row>
    <row r="57" spans="1:11" x14ac:dyDescent="0.2">
      <c r="A57">
        <f t="shared" ca="1" si="0"/>
        <v>3</v>
      </c>
      <c r="B57">
        <f t="shared" ca="1" si="1"/>
        <v>6</v>
      </c>
      <c r="C57">
        <f t="shared" ca="1" si="2"/>
        <v>9</v>
      </c>
      <c r="D57">
        <f t="shared" ca="1" si="3"/>
        <v>6403</v>
      </c>
      <c r="E57">
        <f t="shared" ca="1" si="4"/>
        <v>129105</v>
      </c>
      <c r="F57" t="str">
        <f t="shared" ca="1" si="5"/>
        <v>3,6 y 9; 6403; 129105</v>
      </c>
      <c r="G57" t="str">
        <f ca="1">VLOOKUP(H57,SIGNOS1!$A$1:$C$12,3,FALSE)</f>
        <v>en1;es1;en11;es11;en29;es29</v>
      </c>
      <c r="H57">
        <v>10</v>
      </c>
      <c r="I57" t="str">
        <f>VLOOKUP(H57,SIGNOS1!$A$1:$B$12,2,FALSE)</f>
        <v>acuario</v>
      </c>
      <c r="J57" t="s">
        <v>432</v>
      </c>
      <c r="K57" t="str">
        <f t="shared" si="6"/>
        <v xml:space="preserve">  acuario_en=</v>
      </c>
    </row>
    <row r="58" spans="1:11" x14ac:dyDescent="0.2">
      <c r="A58">
        <f t="shared" ca="1" si="0"/>
        <v>1</v>
      </c>
      <c r="B58">
        <f t="shared" ca="1" si="1"/>
        <v>5</v>
      </c>
      <c r="C58">
        <f t="shared" ca="1" si="2"/>
        <v>9</v>
      </c>
      <c r="D58">
        <f t="shared" ca="1" si="3"/>
        <v>8487</v>
      </c>
      <c r="E58">
        <f t="shared" ca="1" si="4"/>
        <v>688888</v>
      </c>
      <c r="F58" t="str">
        <f t="shared" ca="1" si="5"/>
        <v>1,5 y 9; 8487; 688888</v>
      </c>
      <c r="G58" t="str">
        <f ca="1">VLOOKUP(H58,SIGNOS1!$A$1:$C$12,3,FALSE)</f>
        <v>en3;es3;en16;es16;en21;es21</v>
      </c>
      <c r="H58">
        <v>11</v>
      </c>
      <c r="I58" t="str">
        <f>VLOOKUP(H58,SIGNOS1!$A$1:$B$12,2,FALSE)</f>
        <v>piscis</v>
      </c>
      <c r="J58" t="s">
        <v>433</v>
      </c>
      <c r="K58" t="str">
        <f t="shared" si="6"/>
        <v>horoscopo[11]</v>
      </c>
    </row>
    <row r="59" spans="1:11" x14ac:dyDescent="0.2">
      <c r="A59">
        <f t="shared" ca="1" si="0"/>
        <v>2</v>
      </c>
      <c r="B59">
        <f t="shared" ca="1" si="1"/>
        <v>6</v>
      </c>
      <c r="C59">
        <f t="shared" ca="1" si="2"/>
        <v>9</v>
      </c>
      <c r="D59">
        <f t="shared" ca="1" si="3"/>
        <v>4100</v>
      </c>
      <c r="E59">
        <f t="shared" ca="1" si="4"/>
        <v>732699</v>
      </c>
      <c r="F59" t="str">
        <f t="shared" ca="1" si="5"/>
        <v>2,6 y 9; 4100; 732699</v>
      </c>
      <c r="G59" t="str">
        <f ca="1">VLOOKUP(H59,SIGNOS1!$A$1:$C$12,3,FALSE)</f>
        <v>en3;es3;en16;es16;en21;es21</v>
      </c>
      <c r="H59">
        <v>11</v>
      </c>
      <c r="I59" t="str">
        <f>VLOOKUP(H59,SIGNOS1!$A$1:$B$12,2,FALSE)</f>
        <v>piscis</v>
      </c>
      <c r="J59" t="s">
        <v>613</v>
      </c>
      <c r="K59" t="str">
        <f t="shared" ca="1" si="6"/>
        <v xml:space="preserve">  num=2,6 y 9; 4100; 732699</v>
      </c>
    </row>
    <row r="60" spans="1:11" x14ac:dyDescent="0.2">
      <c r="A60">
        <f t="shared" ca="1" si="0"/>
        <v>4</v>
      </c>
      <c r="B60">
        <f t="shared" ca="1" si="1"/>
        <v>5</v>
      </c>
      <c r="C60">
        <f t="shared" ca="1" si="2"/>
        <v>9</v>
      </c>
      <c r="D60">
        <f t="shared" ca="1" si="3"/>
        <v>1910</v>
      </c>
      <c r="E60">
        <f t="shared" ca="1" si="4"/>
        <v>364559</v>
      </c>
      <c r="F60" t="str">
        <f t="shared" ca="1" si="5"/>
        <v>4,5 y 9; 1910; 364559</v>
      </c>
      <c r="G60" t="str">
        <f ca="1">VLOOKUP(H60,SIGNOS1!$A$1:$C$12,3,FALSE)</f>
        <v>en3;es3;en16;es16;en21;es21</v>
      </c>
      <c r="H60">
        <v>11</v>
      </c>
      <c r="I60" t="str">
        <f>VLOOKUP(H60,SIGNOS1!$A$1:$B$12,2,FALSE)</f>
        <v>piscis</v>
      </c>
      <c r="J60" t="s">
        <v>614</v>
      </c>
      <c r="K60" t="str">
        <f t="shared" ca="1" si="6"/>
        <v xml:space="preserve">  pnl=en3;es3;en16;es16;en21;es21</v>
      </c>
    </row>
    <row r="61" spans="1:11" x14ac:dyDescent="0.2">
      <c r="A61">
        <f t="shared" ca="1" si="0"/>
        <v>2</v>
      </c>
      <c r="B61">
        <f t="shared" ca="1" si="1"/>
        <v>6</v>
      </c>
      <c r="C61">
        <f t="shared" ca="1" si="2"/>
        <v>9</v>
      </c>
      <c r="D61">
        <f t="shared" ca="1" si="3"/>
        <v>4086</v>
      </c>
      <c r="E61">
        <f t="shared" ca="1" si="4"/>
        <v>797805</v>
      </c>
      <c r="F61" t="str">
        <f t="shared" ca="1" si="5"/>
        <v>2,6 y 9; 4086; 797805</v>
      </c>
      <c r="G61" t="str">
        <f ca="1">VLOOKUP(H61,SIGNOS1!$A$1:$C$12,3,FALSE)</f>
        <v>en3;es3;en16;es16;en21;es21</v>
      </c>
      <c r="H61">
        <v>11</v>
      </c>
      <c r="I61" t="str">
        <f>VLOOKUP(H61,SIGNOS1!$A$1:$B$12,2,FALSE)</f>
        <v>piscis</v>
      </c>
      <c r="J61" t="s">
        <v>126</v>
      </c>
      <c r="K61" t="str">
        <f t="shared" si="6"/>
        <v xml:space="preserve">  piscis_es=</v>
      </c>
    </row>
    <row r="62" spans="1:11" x14ac:dyDescent="0.2">
      <c r="A62">
        <f t="shared" ca="1" si="0"/>
        <v>4</v>
      </c>
      <c r="B62">
        <f t="shared" ca="1" si="1"/>
        <v>7</v>
      </c>
      <c r="C62">
        <f t="shared" ca="1" si="2"/>
        <v>9</v>
      </c>
      <c r="D62">
        <f t="shared" ca="1" si="3"/>
        <v>5780</v>
      </c>
      <c r="E62">
        <f t="shared" ca="1" si="4"/>
        <v>416061</v>
      </c>
      <c r="F62" t="str">
        <f t="shared" ca="1" si="5"/>
        <v>4,7 y 9; 5780; 416061</v>
      </c>
      <c r="G62" t="str">
        <f ca="1">VLOOKUP(H62,SIGNOS1!$A$1:$C$12,3,FALSE)</f>
        <v>en3;es3;en16;es16;en21;es21</v>
      </c>
      <c r="H62">
        <v>11</v>
      </c>
      <c r="I62" t="str">
        <f>VLOOKUP(H62,SIGNOS1!$A$1:$B$12,2,FALSE)</f>
        <v>piscis</v>
      </c>
      <c r="J62" t="s">
        <v>432</v>
      </c>
      <c r="K62" t="str">
        <f t="shared" si="6"/>
        <v xml:space="preserve">  piscis_en=</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2"/>
  <sheetViews>
    <sheetView topLeftCell="D1" zoomScale="130" zoomScaleNormal="130" workbookViewId="0">
      <selection activeCell="K3" sqref="K3"/>
    </sheetView>
  </sheetViews>
  <sheetFormatPr baseColWidth="10" defaultRowHeight="16" x14ac:dyDescent="0.2"/>
  <cols>
    <col min="6" max="6" width="18.83203125" bestFit="1" customWidth="1"/>
    <col min="11" max="11" width="13.1640625" customWidth="1"/>
  </cols>
  <sheetData>
    <row r="1" spans="1:12" x14ac:dyDescent="0.2">
      <c r="A1">
        <f>C1+B1</f>
        <v>6</v>
      </c>
      <c r="B1">
        <v>2</v>
      </c>
      <c r="C1">
        <v>4</v>
      </c>
    </row>
    <row r="2" spans="1:12" x14ac:dyDescent="0.2">
      <c r="A2">
        <f ca="1">RANDBETWEEN(1,4)</f>
        <v>1</v>
      </c>
      <c r="B2">
        <f ca="1">RANDBETWEEN(5,7)</f>
        <v>5</v>
      </c>
      <c r="C2">
        <f ca="1">RANDBETWEEN(8,9)</f>
        <v>8</v>
      </c>
      <c r="D2">
        <f ca="1">RANDBETWEEN(1000,9999)</f>
        <v>9923</v>
      </c>
      <c r="E2">
        <f ca="1">RANDBETWEEN(100000,999999)</f>
        <v>629117</v>
      </c>
      <c r="F2" t="str">
        <f ca="1">A2&amp;","&amp;B2&amp;" y "&amp;C2&amp;"; "&amp;D2&amp;"; "&amp;E2</f>
        <v>1,5 y 8; 9923; 629117</v>
      </c>
      <c r="K2" t="s">
        <v>434</v>
      </c>
    </row>
    <row r="3" spans="1:12" x14ac:dyDescent="0.2">
      <c r="A3">
        <f t="shared" ref="A3:A62" ca="1" si="0">RANDBETWEEN(1,4)</f>
        <v>3</v>
      </c>
      <c r="B3">
        <f t="shared" ref="B3:B62" ca="1" si="1">RANDBETWEEN(5,7)</f>
        <v>5</v>
      </c>
      <c r="C3">
        <f t="shared" ref="C3:C62" ca="1" si="2">RANDBETWEEN(8,9)</f>
        <v>8</v>
      </c>
      <c r="D3">
        <f t="shared" ref="D3:D62" ca="1" si="3">RANDBETWEEN(1000,9999)</f>
        <v>8211</v>
      </c>
      <c r="E3">
        <f t="shared" ref="E3:E62" ca="1" si="4">RANDBETWEEN(100000,999999)</f>
        <v>963361</v>
      </c>
      <c r="F3" t="str">
        <f t="shared" ref="F3:F62" ca="1" si="5">A3&amp;","&amp;B3&amp;" y "&amp;C3&amp;"; "&amp;D3&amp;"; "&amp;E3</f>
        <v>3,5 y 8; 8211; 963361</v>
      </c>
      <c r="G3" t="str">
        <f ca="1">VLOOKUP(H3,SIGNOS1!$A$1:$C$12,3,FALSE)</f>
        <v>en4;es4;en15;es15;en22;es22</v>
      </c>
      <c r="H3">
        <v>0</v>
      </c>
      <c r="I3" t="str">
        <f>VLOOKUP(H3,SIGNOS1!$A$1:$B$12,2,FALSE)</f>
        <v>aries</v>
      </c>
      <c r="J3" t="s">
        <v>433</v>
      </c>
      <c r="K3" t="str">
        <f>IF(J3="es","  "&amp;I3&amp;"_"&amp;J3&amp;"="&amp;L3,IF(J3="en","  "&amp;I3&amp;"_"&amp;J3&amp;"="&amp;L3,IF(J3="indice",$K$2&amp;"["&amp;H3&amp;"]",IF(J3="pnl","  pnl="&amp;G3,"  num="&amp;F3))))</f>
        <v>horoscopo[0]</v>
      </c>
    </row>
    <row r="4" spans="1:12" x14ac:dyDescent="0.2">
      <c r="A4">
        <f t="shared" ca="1" si="0"/>
        <v>2</v>
      </c>
      <c r="B4">
        <f t="shared" ca="1" si="1"/>
        <v>6</v>
      </c>
      <c r="C4">
        <f t="shared" ca="1" si="2"/>
        <v>8</v>
      </c>
      <c r="D4">
        <f t="shared" ca="1" si="3"/>
        <v>5642</v>
      </c>
      <c r="E4">
        <f t="shared" ca="1" si="4"/>
        <v>204925</v>
      </c>
      <c r="F4" t="str">
        <f t="shared" ca="1" si="5"/>
        <v>2,6 y 8; 5642; 204925</v>
      </c>
      <c r="G4" t="str">
        <f ca="1">VLOOKUP(H4,SIGNOS1!$A$1:$C$12,3,FALSE)</f>
        <v>en4;es4;en15;es15;en22;es22</v>
      </c>
      <c r="H4">
        <v>0</v>
      </c>
      <c r="I4" t="str">
        <f>VLOOKUP(H4,SIGNOS1!$A$1:$B$12,2,FALSE)</f>
        <v>aries</v>
      </c>
      <c r="J4" t="s">
        <v>613</v>
      </c>
      <c r="K4" t="str">
        <f t="shared" ref="K4:K62" ca="1" si="6">IF(J4="es","  "&amp;I4&amp;"_"&amp;J4&amp;"="&amp;L4,IF(J4="en","  "&amp;I4&amp;"_"&amp;J4&amp;"="&amp;L4,IF(J4="indice",$K$2&amp;"["&amp;H4&amp;"]",IF(J4="pnl","  pnl="&amp;G4,"  num="&amp;F4))))</f>
        <v xml:space="preserve">  num=2,6 y 8; 5642; 204925</v>
      </c>
    </row>
    <row r="5" spans="1:12" x14ac:dyDescent="0.2">
      <c r="A5">
        <f t="shared" ca="1" si="0"/>
        <v>4</v>
      </c>
      <c r="B5">
        <f t="shared" ca="1" si="1"/>
        <v>7</v>
      </c>
      <c r="C5">
        <f t="shared" ca="1" si="2"/>
        <v>9</v>
      </c>
      <c r="D5">
        <f t="shared" ca="1" si="3"/>
        <v>4245</v>
      </c>
      <c r="E5">
        <f t="shared" ca="1" si="4"/>
        <v>281510</v>
      </c>
      <c r="F5" t="str">
        <f t="shared" ca="1" si="5"/>
        <v>4,7 y 9; 4245; 281510</v>
      </c>
      <c r="G5" t="str">
        <f ca="1">VLOOKUP(H5,SIGNOS1!$A$1:$C$12,3,FALSE)</f>
        <v>en4;es4;en15;es15;en22;es22</v>
      </c>
      <c r="H5">
        <v>0</v>
      </c>
      <c r="I5" t="str">
        <f>VLOOKUP(H5,SIGNOS1!$A$1:$B$12,2,FALSE)</f>
        <v>aries</v>
      </c>
      <c r="J5" t="s">
        <v>614</v>
      </c>
      <c r="K5" t="str">
        <f t="shared" ca="1" si="6"/>
        <v xml:space="preserve">  pnl=en4;es4;en15;es15;en22;es22</v>
      </c>
    </row>
    <row r="6" spans="1:12" x14ac:dyDescent="0.2">
      <c r="A6">
        <f t="shared" ca="1" si="0"/>
        <v>4</v>
      </c>
      <c r="B6">
        <f t="shared" ca="1" si="1"/>
        <v>7</v>
      </c>
      <c r="C6">
        <f t="shared" ca="1" si="2"/>
        <v>9</v>
      </c>
      <c r="D6">
        <f t="shared" ca="1" si="3"/>
        <v>8463</v>
      </c>
      <c r="E6">
        <f t="shared" ca="1" si="4"/>
        <v>909121</v>
      </c>
      <c r="F6" t="str">
        <f t="shared" ca="1" si="5"/>
        <v>4,7 y 9; 8463; 909121</v>
      </c>
      <c r="G6" t="str">
        <f ca="1">VLOOKUP(H6,SIGNOS1!$A$1:$C$12,3,FALSE)</f>
        <v>en4;es4;en15;es15;en22;es22</v>
      </c>
      <c r="H6">
        <v>0</v>
      </c>
      <c r="I6" t="str">
        <f>VLOOKUP(H6,SIGNOS1!$A$1:$B$12,2,FALSE)</f>
        <v>aries</v>
      </c>
      <c r="J6" t="s">
        <v>126</v>
      </c>
      <c r="K6" t="str">
        <f t="shared" si="6"/>
        <v xml:space="preserve">  aries_es=JF</v>
      </c>
      <c r="L6" t="s">
        <v>617</v>
      </c>
    </row>
    <row r="7" spans="1:12" x14ac:dyDescent="0.2">
      <c r="A7">
        <f t="shared" ca="1" si="0"/>
        <v>1</v>
      </c>
      <c r="B7">
        <f t="shared" ca="1" si="1"/>
        <v>5</v>
      </c>
      <c r="C7">
        <f t="shared" ca="1" si="2"/>
        <v>9</v>
      </c>
      <c r="D7">
        <f t="shared" ca="1" si="3"/>
        <v>8584</v>
      </c>
      <c r="E7">
        <f t="shared" ca="1" si="4"/>
        <v>360549</v>
      </c>
      <c r="F7" t="str">
        <f t="shared" ca="1" si="5"/>
        <v>1,5 y 9; 8584; 360549</v>
      </c>
      <c r="G7" t="str">
        <f ca="1">VLOOKUP(H7,SIGNOS1!$A$1:$C$12,3,FALSE)</f>
        <v>en4;es4;en15;es15;en22;es22</v>
      </c>
      <c r="H7">
        <v>0</v>
      </c>
      <c r="I7" t="str">
        <f>VLOOKUP(H7,SIGNOS1!$A$1:$B$12,2,FALSE)</f>
        <v>aries</v>
      </c>
      <c r="J7" t="s">
        <v>432</v>
      </c>
      <c r="K7" t="str">
        <f t="shared" si="6"/>
        <v xml:space="preserve">  aries_en=FE</v>
      </c>
      <c r="L7" t="s">
        <v>618</v>
      </c>
    </row>
    <row r="8" spans="1:12" x14ac:dyDescent="0.2">
      <c r="A8">
        <f t="shared" ca="1" si="0"/>
        <v>1</v>
      </c>
      <c r="B8">
        <f t="shared" ca="1" si="1"/>
        <v>6</v>
      </c>
      <c r="C8">
        <f t="shared" ca="1" si="2"/>
        <v>8</v>
      </c>
      <c r="D8">
        <f t="shared" ca="1" si="3"/>
        <v>3304</v>
      </c>
      <c r="E8">
        <f t="shared" ca="1" si="4"/>
        <v>172657</v>
      </c>
      <c r="F8" t="str">
        <f t="shared" ca="1" si="5"/>
        <v>1,6 y 8; 3304; 172657</v>
      </c>
      <c r="G8" t="str">
        <f ca="1">VLOOKUP(H8,SIGNOS1!$A$1:$C$12,3,FALSE)</f>
        <v>en1;es1;en19;es19;en24;es24</v>
      </c>
      <c r="H8">
        <v>1</v>
      </c>
      <c r="I8" t="str">
        <f>VLOOKUP(H8,SIGNOS1!$A$1:$B$12,2,FALSE)</f>
        <v>tauro</v>
      </c>
      <c r="J8" t="s">
        <v>433</v>
      </c>
      <c r="K8" t="str">
        <f t="shared" si="6"/>
        <v>horoscopo[1]</v>
      </c>
    </row>
    <row r="9" spans="1:12" x14ac:dyDescent="0.2">
      <c r="A9">
        <f t="shared" ca="1" si="0"/>
        <v>4</v>
      </c>
      <c r="B9">
        <f t="shared" ca="1" si="1"/>
        <v>5</v>
      </c>
      <c r="C9">
        <f t="shared" ca="1" si="2"/>
        <v>8</v>
      </c>
      <c r="D9">
        <f t="shared" ca="1" si="3"/>
        <v>9929</v>
      </c>
      <c r="E9">
        <f t="shared" ca="1" si="4"/>
        <v>261735</v>
      </c>
      <c r="F9" t="str">
        <f t="shared" ca="1" si="5"/>
        <v>4,5 y 8; 9929; 261735</v>
      </c>
      <c r="G9" t="str">
        <f ca="1">VLOOKUP(H9,SIGNOS1!$A$1:$C$12,3,FALSE)</f>
        <v>en1;es1;en19;es19;en24;es24</v>
      </c>
      <c r="H9">
        <v>1</v>
      </c>
      <c r="I9" t="str">
        <f>VLOOKUP(H9,SIGNOS1!$A$1:$B$12,2,FALSE)</f>
        <v>tauro</v>
      </c>
      <c r="J9" t="s">
        <v>613</v>
      </c>
      <c r="K9" t="str">
        <f t="shared" ca="1" si="6"/>
        <v xml:space="preserve">  num=4,5 y 8; 9929; 261735</v>
      </c>
    </row>
    <row r="10" spans="1:12" x14ac:dyDescent="0.2">
      <c r="A10">
        <f t="shared" ca="1" si="0"/>
        <v>4</v>
      </c>
      <c r="B10">
        <f t="shared" ca="1" si="1"/>
        <v>6</v>
      </c>
      <c r="C10">
        <f t="shared" ca="1" si="2"/>
        <v>8</v>
      </c>
      <c r="D10">
        <f t="shared" ca="1" si="3"/>
        <v>5398</v>
      </c>
      <c r="E10">
        <f t="shared" ca="1" si="4"/>
        <v>838487</v>
      </c>
      <c r="F10" t="str">
        <f t="shared" ca="1" si="5"/>
        <v>4,6 y 8; 5398; 838487</v>
      </c>
      <c r="G10" t="str">
        <f ca="1">VLOOKUP(H10,SIGNOS1!$A$1:$C$12,3,FALSE)</f>
        <v>en1;es1;en19;es19;en24;es24</v>
      </c>
      <c r="H10">
        <v>1</v>
      </c>
      <c r="I10" t="str">
        <f>VLOOKUP(H10,SIGNOS1!$A$1:$B$12,2,FALSE)</f>
        <v>tauro</v>
      </c>
      <c r="J10" t="s">
        <v>614</v>
      </c>
      <c r="K10" t="str">
        <f t="shared" ca="1" si="6"/>
        <v xml:space="preserve">  pnl=en1;es1;en19;es19;en24;es24</v>
      </c>
    </row>
    <row r="11" spans="1:12" x14ac:dyDescent="0.2">
      <c r="A11">
        <f t="shared" ca="1" si="0"/>
        <v>2</v>
      </c>
      <c r="B11">
        <f t="shared" ca="1" si="1"/>
        <v>7</v>
      </c>
      <c r="C11">
        <f t="shared" ca="1" si="2"/>
        <v>8</v>
      </c>
      <c r="D11">
        <f t="shared" ca="1" si="3"/>
        <v>1428</v>
      </c>
      <c r="E11">
        <f t="shared" ca="1" si="4"/>
        <v>798261</v>
      </c>
      <c r="F11" t="str">
        <f t="shared" ca="1" si="5"/>
        <v>2,7 y 8; 1428; 798261</v>
      </c>
      <c r="G11" t="str">
        <f ca="1">VLOOKUP(H11,SIGNOS1!$A$1:$C$12,3,FALSE)</f>
        <v>en1;es1;en19;es19;en24;es24</v>
      </c>
      <c r="H11">
        <v>1</v>
      </c>
      <c r="I11" t="str">
        <f>VLOOKUP(H11,SIGNOS1!$A$1:$B$12,2,FALSE)</f>
        <v>tauro</v>
      </c>
      <c r="J11" t="s">
        <v>126</v>
      </c>
      <c r="K11" t="str">
        <f t="shared" si="6"/>
        <v xml:space="preserve">  tauro_es=</v>
      </c>
    </row>
    <row r="12" spans="1:12" x14ac:dyDescent="0.2">
      <c r="A12">
        <f t="shared" ca="1" si="0"/>
        <v>2</v>
      </c>
      <c r="B12">
        <f t="shared" ca="1" si="1"/>
        <v>5</v>
      </c>
      <c r="C12">
        <f t="shared" ca="1" si="2"/>
        <v>8</v>
      </c>
      <c r="D12">
        <f t="shared" ca="1" si="3"/>
        <v>5346</v>
      </c>
      <c r="E12">
        <f t="shared" ca="1" si="4"/>
        <v>592209</v>
      </c>
      <c r="F12" t="str">
        <f t="shared" ca="1" si="5"/>
        <v>2,5 y 8; 5346; 592209</v>
      </c>
      <c r="G12" t="str">
        <f ca="1">VLOOKUP(H12,SIGNOS1!$A$1:$C$12,3,FALSE)</f>
        <v>en1;es1;en19;es19;en24;es24</v>
      </c>
      <c r="H12">
        <v>1</v>
      </c>
      <c r="I12" t="str">
        <f>VLOOKUP(H12,SIGNOS1!$A$1:$B$12,2,FALSE)</f>
        <v>tauro</v>
      </c>
      <c r="J12" t="s">
        <v>432</v>
      </c>
      <c r="K12" t="str">
        <f t="shared" si="6"/>
        <v xml:space="preserve">  tauro_en=</v>
      </c>
    </row>
    <row r="13" spans="1:12" x14ac:dyDescent="0.2">
      <c r="A13">
        <f t="shared" ca="1" si="0"/>
        <v>3</v>
      </c>
      <c r="B13">
        <f t="shared" ca="1" si="1"/>
        <v>6</v>
      </c>
      <c r="C13">
        <f t="shared" ca="1" si="2"/>
        <v>9</v>
      </c>
      <c r="D13">
        <f t="shared" ca="1" si="3"/>
        <v>5145</v>
      </c>
      <c r="E13">
        <f t="shared" ca="1" si="4"/>
        <v>303506</v>
      </c>
      <c r="F13" t="str">
        <f t="shared" ca="1" si="5"/>
        <v>3,6 y 9; 5145; 303506</v>
      </c>
      <c r="G13" t="str">
        <f ca="1">VLOOKUP(H13,SIGNOS1!$A$1:$C$12,3,FALSE)</f>
        <v>en7;es7;en15;es15;en30;es30</v>
      </c>
      <c r="H13">
        <v>2</v>
      </c>
      <c r="I13" t="str">
        <f>VLOOKUP(H13,SIGNOS1!$A$1:$B$12,2,FALSE)</f>
        <v>geminis</v>
      </c>
      <c r="J13" t="s">
        <v>433</v>
      </c>
      <c r="K13" t="str">
        <f t="shared" si="6"/>
        <v>horoscopo[2]</v>
      </c>
    </row>
    <row r="14" spans="1:12" x14ac:dyDescent="0.2">
      <c r="A14">
        <f t="shared" ca="1" si="0"/>
        <v>2</v>
      </c>
      <c r="B14">
        <f t="shared" ca="1" si="1"/>
        <v>7</v>
      </c>
      <c r="C14">
        <f t="shared" ca="1" si="2"/>
        <v>9</v>
      </c>
      <c r="D14">
        <f t="shared" ca="1" si="3"/>
        <v>2614</v>
      </c>
      <c r="E14">
        <f t="shared" ca="1" si="4"/>
        <v>205666</v>
      </c>
      <c r="F14" t="str">
        <f t="shared" ca="1" si="5"/>
        <v>2,7 y 9; 2614; 205666</v>
      </c>
      <c r="G14" t="str">
        <f ca="1">VLOOKUP(H14,SIGNOS1!$A$1:$C$12,3,FALSE)</f>
        <v>en7;es7;en15;es15;en30;es30</v>
      </c>
      <c r="H14">
        <v>2</v>
      </c>
      <c r="I14" t="str">
        <f>VLOOKUP(H14,SIGNOS1!$A$1:$B$12,2,FALSE)</f>
        <v>geminis</v>
      </c>
      <c r="J14" t="s">
        <v>613</v>
      </c>
      <c r="K14" t="str">
        <f t="shared" ca="1" si="6"/>
        <v xml:space="preserve">  num=2,7 y 9; 2614; 205666</v>
      </c>
    </row>
    <row r="15" spans="1:12" x14ac:dyDescent="0.2">
      <c r="A15">
        <f t="shared" ca="1" si="0"/>
        <v>2</v>
      </c>
      <c r="B15">
        <f t="shared" ca="1" si="1"/>
        <v>7</v>
      </c>
      <c r="C15">
        <f t="shared" ca="1" si="2"/>
        <v>8</v>
      </c>
      <c r="D15">
        <f t="shared" ca="1" si="3"/>
        <v>3732</v>
      </c>
      <c r="E15">
        <f t="shared" ca="1" si="4"/>
        <v>855690</v>
      </c>
      <c r="F15" t="str">
        <f t="shared" ca="1" si="5"/>
        <v>2,7 y 8; 3732; 855690</v>
      </c>
      <c r="G15" t="str">
        <f ca="1">VLOOKUP(H15,SIGNOS1!$A$1:$C$12,3,FALSE)</f>
        <v>en7;es7;en15;es15;en30;es30</v>
      </c>
      <c r="H15">
        <v>2</v>
      </c>
      <c r="I15" t="str">
        <f>VLOOKUP(H15,SIGNOS1!$A$1:$B$12,2,FALSE)</f>
        <v>geminis</v>
      </c>
      <c r="J15" t="s">
        <v>614</v>
      </c>
      <c r="K15" t="str">
        <f t="shared" ca="1" si="6"/>
        <v xml:space="preserve">  pnl=en7;es7;en15;es15;en30;es30</v>
      </c>
    </row>
    <row r="16" spans="1:12" x14ac:dyDescent="0.2">
      <c r="A16">
        <f t="shared" ca="1" si="0"/>
        <v>4</v>
      </c>
      <c r="B16">
        <f t="shared" ca="1" si="1"/>
        <v>5</v>
      </c>
      <c r="C16">
        <f t="shared" ca="1" si="2"/>
        <v>9</v>
      </c>
      <c r="D16">
        <f t="shared" ca="1" si="3"/>
        <v>6131</v>
      </c>
      <c r="E16">
        <f t="shared" ca="1" si="4"/>
        <v>849497</v>
      </c>
      <c r="F16" t="str">
        <f t="shared" ca="1" si="5"/>
        <v>4,5 y 9; 6131; 849497</v>
      </c>
      <c r="G16" t="str">
        <f ca="1">VLOOKUP(H16,SIGNOS1!$A$1:$C$12,3,FALSE)</f>
        <v>en7;es7;en15;es15;en30;es30</v>
      </c>
      <c r="H16">
        <v>2</v>
      </c>
      <c r="I16" t="str">
        <f>VLOOKUP(H16,SIGNOS1!$A$1:$B$12,2,FALSE)</f>
        <v>geminis</v>
      </c>
      <c r="J16" t="s">
        <v>126</v>
      </c>
      <c r="K16" t="str">
        <f t="shared" si="6"/>
        <v xml:space="preserve">  geminis_es=</v>
      </c>
    </row>
    <row r="17" spans="1:11" x14ac:dyDescent="0.2">
      <c r="A17">
        <f t="shared" ca="1" si="0"/>
        <v>2</v>
      </c>
      <c r="B17">
        <f t="shared" ca="1" si="1"/>
        <v>7</v>
      </c>
      <c r="C17">
        <f t="shared" ca="1" si="2"/>
        <v>9</v>
      </c>
      <c r="D17">
        <f t="shared" ca="1" si="3"/>
        <v>6295</v>
      </c>
      <c r="E17">
        <f t="shared" ca="1" si="4"/>
        <v>869442</v>
      </c>
      <c r="F17" t="str">
        <f t="shared" ca="1" si="5"/>
        <v>2,7 y 9; 6295; 869442</v>
      </c>
      <c r="G17" t="str">
        <f ca="1">VLOOKUP(H17,SIGNOS1!$A$1:$C$12,3,FALSE)</f>
        <v>en7;es7;en15;es15;en30;es30</v>
      </c>
      <c r="H17">
        <v>2</v>
      </c>
      <c r="I17" t="str">
        <f>VLOOKUP(H17,SIGNOS1!$A$1:$B$12,2,FALSE)</f>
        <v>geminis</v>
      </c>
      <c r="J17" t="s">
        <v>432</v>
      </c>
      <c r="K17" t="str">
        <f t="shared" si="6"/>
        <v xml:space="preserve">  geminis_en=</v>
      </c>
    </row>
    <row r="18" spans="1:11" x14ac:dyDescent="0.2">
      <c r="A18">
        <f t="shared" ca="1" si="0"/>
        <v>1</v>
      </c>
      <c r="B18">
        <f t="shared" ca="1" si="1"/>
        <v>5</v>
      </c>
      <c r="C18">
        <f t="shared" ca="1" si="2"/>
        <v>9</v>
      </c>
      <c r="D18">
        <f t="shared" ca="1" si="3"/>
        <v>4628</v>
      </c>
      <c r="E18">
        <f t="shared" ca="1" si="4"/>
        <v>208980</v>
      </c>
      <c r="F18" t="str">
        <f t="shared" ca="1" si="5"/>
        <v>1,5 y 9; 4628; 208980</v>
      </c>
      <c r="G18" t="str">
        <f ca="1">VLOOKUP(H18,SIGNOS1!$A$1:$C$12,3,FALSE)</f>
        <v>en3;es3;en15;es15;en26;es26</v>
      </c>
      <c r="H18">
        <v>3</v>
      </c>
      <c r="I18" t="str">
        <f>VLOOKUP(H18,SIGNOS1!$A$1:$B$12,2,FALSE)</f>
        <v>cancer</v>
      </c>
      <c r="J18" t="s">
        <v>433</v>
      </c>
      <c r="K18" t="str">
        <f t="shared" si="6"/>
        <v>horoscopo[3]</v>
      </c>
    </row>
    <row r="19" spans="1:11" x14ac:dyDescent="0.2">
      <c r="A19">
        <f t="shared" ca="1" si="0"/>
        <v>4</v>
      </c>
      <c r="B19">
        <f t="shared" ca="1" si="1"/>
        <v>6</v>
      </c>
      <c r="C19">
        <f t="shared" ca="1" si="2"/>
        <v>9</v>
      </c>
      <c r="D19">
        <f t="shared" ca="1" si="3"/>
        <v>3027</v>
      </c>
      <c r="E19">
        <f t="shared" ca="1" si="4"/>
        <v>707842</v>
      </c>
      <c r="F19" t="str">
        <f t="shared" ca="1" si="5"/>
        <v>4,6 y 9; 3027; 707842</v>
      </c>
      <c r="G19" t="str">
        <f ca="1">VLOOKUP(H19,SIGNOS1!$A$1:$C$12,3,FALSE)</f>
        <v>en3;es3;en15;es15;en26;es26</v>
      </c>
      <c r="H19">
        <v>3</v>
      </c>
      <c r="I19" t="str">
        <f>VLOOKUP(H19,SIGNOS1!$A$1:$B$12,2,FALSE)</f>
        <v>cancer</v>
      </c>
      <c r="J19" t="s">
        <v>613</v>
      </c>
      <c r="K19" t="str">
        <f t="shared" ca="1" si="6"/>
        <v xml:space="preserve">  num=4,6 y 9; 3027; 707842</v>
      </c>
    </row>
    <row r="20" spans="1:11" x14ac:dyDescent="0.2">
      <c r="A20">
        <f t="shared" ca="1" si="0"/>
        <v>3</v>
      </c>
      <c r="B20">
        <f t="shared" ca="1" si="1"/>
        <v>5</v>
      </c>
      <c r="C20">
        <f t="shared" ca="1" si="2"/>
        <v>9</v>
      </c>
      <c r="D20">
        <f t="shared" ca="1" si="3"/>
        <v>4228</v>
      </c>
      <c r="E20">
        <f t="shared" ca="1" si="4"/>
        <v>936731</v>
      </c>
      <c r="F20" t="str">
        <f t="shared" ca="1" si="5"/>
        <v>3,5 y 9; 4228; 936731</v>
      </c>
      <c r="G20" t="str">
        <f ca="1">VLOOKUP(H20,SIGNOS1!$A$1:$C$12,3,FALSE)</f>
        <v>en3;es3;en15;es15;en26;es26</v>
      </c>
      <c r="H20">
        <v>3</v>
      </c>
      <c r="I20" t="str">
        <f>VLOOKUP(H20,SIGNOS1!$A$1:$B$12,2,FALSE)</f>
        <v>cancer</v>
      </c>
      <c r="J20" t="s">
        <v>614</v>
      </c>
      <c r="K20" t="str">
        <f t="shared" ca="1" si="6"/>
        <v xml:space="preserve">  pnl=en3;es3;en15;es15;en26;es26</v>
      </c>
    </row>
    <row r="21" spans="1:11" x14ac:dyDescent="0.2">
      <c r="A21">
        <f t="shared" ca="1" si="0"/>
        <v>1</v>
      </c>
      <c r="B21">
        <f t="shared" ca="1" si="1"/>
        <v>7</v>
      </c>
      <c r="C21">
        <f t="shared" ca="1" si="2"/>
        <v>8</v>
      </c>
      <c r="D21">
        <f t="shared" ca="1" si="3"/>
        <v>3225</v>
      </c>
      <c r="E21">
        <f t="shared" ca="1" si="4"/>
        <v>206983</v>
      </c>
      <c r="F21" t="str">
        <f t="shared" ca="1" si="5"/>
        <v>1,7 y 8; 3225; 206983</v>
      </c>
      <c r="G21" t="str">
        <f ca="1">VLOOKUP(H21,SIGNOS1!$A$1:$C$12,3,FALSE)</f>
        <v>en3;es3;en15;es15;en26;es26</v>
      </c>
      <c r="H21">
        <v>3</v>
      </c>
      <c r="I21" t="str">
        <f>VLOOKUP(H21,SIGNOS1!$A$1:$B$12,2,FALSE)</f>
        <v>cancer</v>
      </c>
      <c r="J21" t="s">
        <v>126</v>
      </c>
      <c r="K21" t="str">
        <f t="shared" si="6"/>
        <v xml:space="preserve">  cancer_es=</v>
      </c>
    </row>
    <row r="22" spans="1:11" x14ac:dyDescent="0.2">
      <c r="A22">
        <f t="shared" ca="1" si="0"/>
        <v>2</v>
      </c>
      <c r="B22">
        <f t="shared" ca="1" si="1"/>
        <v>6</v>
      </c>
      <c r="C22">
        <f t="shared" ca="1" si="2"/>
        <v>9</v>
      </c>
      <c r="D22">
        <f t="shared" ca="1" si="3"/>
        <v>7452</v>
      </c>
      <c r="E22">
        <f t="shared" ca="1" si="4"/>
        <v>115201</v>
      </c>
      <c r="F22" t="str">
        <f t="shared" ca="1" si="5"/>
        <v>2,6 y 9; 7452; 115201</v>
      </c>
      <c r="G22" t="str">
        <f ca="1">VLOOKUP(H22,SIGNOS1!$A$1:$C$12,3,FALSE)</f>
        <v>en3;es3;en15;es15;en26;es26</v>
      </c>
      <c r="H22">
        <v>3</v>
      </c>
      <c r="I22" t="str">
        <f>VLOOKUP(H22,SIGNOS1!$A$1:$B$12,2,FALSE)</f>
        <v>cancer</v>
      </c>
      <c r="J22" t="s">
        <v>432</v>
      </c>
      <c r="K22" t="str">
        <f t="shared" si="6"/>
        <v xml:space="preserve">  cancer_en=</v>
      </c>
    </row>
    <row r="23" spans="1:11" x14ac:dyDescent="0.2">
      <c r="A23">
        <f t="shared" ca="1" si="0"/>
        <v>1</v>
      </c>
      <c r="B23">
        <f t="shared" ca="1" si="1"/>
        <v>5</v>
      </c>
      <c r="C23">
        <f t="shared" ca="1" si="2"/>
        <v>8</v>
      </c>
      <c r="D23">
        <f t="shared" ca="1" si="3"/>
        <v>3286</v>
      </c>
      <c r="E23">
        <f t="shared" ca="1" si="4"/>
        <v>830562</v>
      </c>
      <c r="F23" t="str">
        <f t="shared" ca="1" si="5"/>
        <v>1,5 y 8; 3286; 830562</v>
      </c>
      <c r="G23" t="str">
        <f ca="1">VLOOKUP(H23,SIGNOS1!$A$1:$C$12,3,FALSE)</f>
        <v>en5;es5;en15;es15;en30;es30</v>
      </c>
      <c r="H23">
        <v>4</v>
      </c>
      <c r="I23" t="str">
        <f>VLOOKUP(H23,SIGNOS1!$A$1:$B$12,2,FALSE)</f>
        <v>leo</v>
      </c>
      <c r="J23" t="s">
        <v>433</v>
      </c>
      <c r="K23" t="str">
        <f t="shared" si="6"/>
        <v>horoscopo[4]</v>
      </c>
    </row>
    <row r="24" spans="1:11" x14ac:dyDescent="0.2">
      <c r="A24">
        <f t="shared" ca="1" si="0"/>
        <v>4</v>
      </c>
      <c r="B24">
        <f t="shared" ca="1" si="1"/>
        <v>6</v>
      </c>
      <c r="C24">
        <f t="shared" ca="1" si="2"/>
        <v>9</v>
      </c>
      <c r="D24">
        <f t="shared" ca="1" si="3"/>
        <v>8962</v>
      </c>
      <c r="E24">
        <f t="shared" ca="1" si="4"/>
        <v>818438</v>
      </c>
      <c r="F24" t="str">
        <f t="shared" ca="1" si="5"/>
        <v>4,6 y 9; 8962; 818438</v>
      </c>
      <c r="G24" t="str">
        <f ca="1">VLOOKUP(H24,SIGNOS1!$A$1:$C$12,3,FALSE)</f>
        <v>en5;es5;en15;es15;en30;es30</v>
      </c>
      <c r="H24">
        <v>4</v>
      </c>
      <c r="I24" t="str">
        <f>VLOOKUP(H24,SIGNOS1!$A$1:$B$12,2,FALSE)</f>
        <v>leo</v>
      </c>
      <c r="J24" t="s">
        <v>613</v>
      </c>
      <c r="K24" t="str">
        <f t="shared" ca="1" si="6"/>
        <v xml:space="preserve">  num=4,6 y 9; 8962; 818438</v>
      </c>
    </row>
    <row r="25" spans="1:11" x14ac:dyDescent="0.2">
      <c r="A25">
        <f t="shared" ca="1" si="0"/>
        <v>4</v>
      </c>
      <c r="B25">
        <f t="shared" ca="1" si="1"/>
        <v>5</v>
      </c>
      <c r="C25">
        <f t="shared" ca="1" si="2"/>
        <v>8</v>
      </c>
      <c r="D25">
        <f t="shared" ca="1" si="3"/>
        <v>1906</v>
      </c>
      <c r="E25">
        <f t="shared" ca="1" si="4"/>
        <v>775625</v>
      </c>
      <c r="F25" t="str">
        <f t="shared" ca="1" si="5"/>
        <v>4,5 y 8; 1906; 775625</v>
      </c>
      <c r="G25" t="str">
        <f ca="1">VLOOKUP(H25,SIGNOS1!$A$1:$C$12,3,FALSE)</f>
        <v>en5;es5;en15;es15;en30;es30</v>
      </c>
      <c r="H25">
        <v>4</v>
      </c>
      <c r="I25" t="str">
        <f>VLOOKUP(H25,SIGNOS1!$A$1:$B$12,2,FALSE)</f>
        <v>leo</v>
      </c>
      <c r="J25" t="s">
        <v>614</v>
      </c>
      <c r="K25" t="str">
        <f t="shared" ca="1" si="6"/>
        <v xml:space="preserve">  pnl=en5;es5;en15;es15;en30;es30</v>
      </c>
    </row>
    <row r="26" spans="1:11" x14ac:dyDescent="0.2">
      <c r="A26">
        <f t="shared" ca="1" si="0"/>
        <v>2</v>
      </c>
      <c r="B26">
        <f t="shared" ca="1" si="1"/>
        <v>5</v>
      </c>
      <c r="C26">
        <f t="shared" ca="1" si="2"/>
        <v>8</v>
      </c>
      <c r="D26">
        <f t="shared" ca="1" si="3"/>
        <v>9522</v>
      </c>
      <c r="E26">
        <f t="shared" ca="1" si="4"/>
        <v>855639</v>
      </c>
      <c r="F26" t="str">
        <f t="shared" ca="1" si="5"/>
        <v>2,5 y 8; 9522; 855639</v>
      </c>
      <c r="G26" t="str">
        <f ca="1">VLOOKUP(H26,SIGNOS1!$A$1:$C$12,3,FALSE)</f>
        <v>en5;es5;en15;es15;en30;es30</v>
      </c>
      <c r="H26">
        <v>4</v>
      </c>
      <c r="I26" t="str">
        <f>VLOOKUP(H26,SIGNOS1!$A$1:$B$12,2,FALSE)</f>
        <v>leo</v>
      </c>
      <c r="J26" t="s">
        <v>126</v>
      </c>
      <c r="K26" t="str">
        <f t="shared" si="6"/>
        <v xml:space="preserve">  leo_es=</v>
      </c>
    </row>
    <row r="27" spans="1:11" x14ac:dyDescent="0.2">
      <c r="A27">
        <f t="shared" ca="1" si="0"/>
        <v>1</v>
      </c>
      <c r="B27">
        <f t="shared" ca="1" si="1"/>
        <v>7</v>
      </c>
      <c r="C27">
        <f t="shared" ca="1" si="2"/>
        <v>8</v>
      </c>
      <c r="D27">
        <f t="shared" ca="1" si="3"/>
        <v>6667</v>
      </c>
      <c r="E27">
        <f t="shared" ca="1" si="4"/>
        <v>887518</v>
      </c>
      <c r="F27" t="str">
        <f t="shared" ca="1" si="5"/>
        <v>1,7 y 8; 6667; 887518</v>
      </c>
      <c r="G27" t="str">
        <f ca="1">VLOOKUP(H27,SIGNOS1!$A$1:$C$12,3,FALSE)</f>
        <v>en5;es5;en15;es15;en30;es30</v>
      </c>
      <c r="H27">
        <v>4</v>
      </c>
      <c r="I27" t="str">
        <f>VLOOKUP(H27,SIGNOS1!$A$1:$B$12,2,FALSE)</f>
        <v>leo</v>
      </c>
      <c r="J27" t="s">
        <v>432</v>
      </c>
      <c r="K27" t="str">
        <f t="shared" si="6"/>
        <v xml:space="preserve">  leo_en=</v>
      </c>
    </row>
    <row r="28" spans="1:11" x14ac:dyDescent="0.2">
      <c r="A28">
        <f t="shared" ca="1" si="0"/>
        <v>3</v>
      </c>
      <c r="B28">
        <f t="shared" ca="1" si="1"/>
        <v>5</v>
      </c>
      <c r="C28">
        <f t="shared" ca="1" si="2"/>
        <v>8</v>
      </c>
      <c r="D28">
        <f t="shared" ca="1" si="3"/>
        <v>4597</v>
      </c>
      <c r="E28">
        <f t="shared" ca="1" si="4"/>
        <v>701615</v>
      </c>
      <c r="F28" t="str">
        <f t="shared" ca="1" si="5"/>
        <v>3,5 y 8; 4597; 701615</v>
      </c>
      <c r="G28" t="str">
        <f ca="1">VLOOKUP(H28,SIGNOS1!$A$1:$C$12,3,FALSE)</f>
        <v>en6;es6;en17;es17;en23;es23</v>
      </c>
      <c r="H28">
        <v>5</v>
      </c>
      <c r="I28" t="str">
        <f>VLOOKUP(H28,SIGNOS1!$A$1:$B$12,2,FALSE)</f>
        <v>virgo</v>
      </c>
      <c r="J28" t="s">
        <v>433</v>
      </c>
      <c r="K28" t="str">
        <f t="shared" si="6"/>
        <v>horoscopo[5]</v>
      </c>
    </row>
    <row r="29" spans="1:11" x14ac:dyDescent="0.2">
      <c r="A29">
        <f t="shared" ca="1" si="0"/>
        <v>3</v>
      </c>
      <c r="B29">
        <f t="shared" ca="1" si="1"/>
        <v>5</v>
      </c>
      <c r="C29">
        <f t="shared" ca="1" si="2"/>
        <v>9</v>
      </c>
      <c r="D29">
        <f t="shared" ca="1" si="3"/>
        <v>8934</v>
      </c>
      <c r="E29">
        <f t="shared" ca="1" si="4"/>
        <v>255057</v>
      </c>
      <c r="F29" t="str">
        <f t="shared" ca="1" si="5"/>
        <v>3,5 y 9; 8934; 255057</v>
      </c>
      <c r="G29" t="str">
        <f ca="1">VLOOKUP(H29,SIGNOS1!$A$1:$C$12,3,FALSE)</f>
        <v>en6;es6;en17;es17;en23;es23</v>
      </c>
      <c r="H29">
        <v>5</v>
      </c>
      <c r="I29" t="str">
        <f>VLOOKUP(H29,SIGNOS1!$A$1:$B$12,2,FALSE)</f>
        <v>virgo</v>
      </c>
      <c r="J29" t="s">
        <v>613</v>
      </c>
      <c r="K29" t="str">
        <f t="shared" ca="1" si="6"/>
        <v xml:space="preserve">  num=3,5 y 9; 8934; 255057</v>
      </c>
    </row>
    <row r="30" spans="1:11" x14ac:dyDescent="0.2">
      <c r="A30">
        <f t="shared" ca="1" si="0"/>
        <v>4</v>
      </c>
      <c r="B30">
        <f t="shared" ca="1" si="1"/>
        <v>6</v>
      </c>
      <c r="C30">
        <f t="shared" ca="1" si="2"/>
        <v>8</v>
      </c>
      <c r="D30">
        <f t="shared" ca="1" si="3"/>
        <v>9126</v>
      </c>
      <c r="E30">
        <f t="shared" ca="1" si="4"/>
        <v>708308</v>
      </c>
      <c r="F30" t="str">
        <f t="shared" ca="1" si="5"/>
        <v>4,6 y 8; 9126; 708308</v>
      </c>
      <c r="G30" t="str">
        <f ca="1">VLOOKUP(H30,SIGNOS1!$A$1:$C$12,3,FALSE)</f>
        <v>en6;es6;en17;es17;en23;es23</v>
      </c>
      <c r="H30">
        <v>5</v>
      </c>
      <c r="I30" t="str">
        <f>VLOOKUP(H30,SIGNOS1!$A$1:$B$12,2,FALSE)</f>
        <v>virgo</v>
      </c>
      <c r="J30" t="s">
        <v>614</v>
      </c>
      <c r="K30" t="str">
        <f t="shared" ca="1" si="6"/>
        <v xml:space="preserve">  pnl=en6;es6;en17;es17;en23;es23</v>
      </c>
    </row>
    <row r="31" spans="1:11" x14ac:dyDescent="0.2">
      <c r="A31">
        <f t="shared" ca="1" si="0"/>
        <v>2</v>
      </c>
      <c r="B31">
        <f t="shared" ca="1" si="1"/>
        <v>7</v>
      </c>
      <c r="C31">
        <f t="shared" ca="1" si="2"/>
        <v>8</v>
      </c>
      <c r="D31">
        <f t="shared" ca="1" si="3"/>
        <v>3745</v>
      </c>
      <c r="E31">
        <f t="shared" ca="1" si="4"/>
        <v>623011</v>
      </c>
      <c r="F31" t="str">
        <f t="shared" ca="1" si="5"/>
        <v>2,7 y 8; 3745; 623011</v>
      </c>
      <c r="G31" t="str">
        <f ca="1">VLOOKUP(H31,SIGNOS1!$A$1:$C$12,3,FALSE)</f>
        <v>en6;es6;en17;es17;en23;es23</v>
      </c>
      <c r="H31">
        <v>5</v>
      </c>
      <c r="I31" t="str">
        <f>VLOOKUP(H31,SIGNOS1!$A$1:$B$12,2,FALSE)</f>
        <v>virgo</v>
      </c>
      <c r="J31" t="s">
        <v>126</v>
      </c>
      <c r="K31" t="str">
        <f t="shared" si="6"/>
        <v xml:space="preserve">  virgo_es=</v>
      </c>
    </row>
    <row r="32" spans="1:11" x14ac:dyDescent="0.2">
      <c r="A32">
        <f t="shared" ca="1" si="0"/>
        <v>1</v>
      </c>
      <c r="B32">
        <f t="shared" ca="1" si="1"/>
        <v>7</v>
      </c>
      <c r="C32">
        <f t="shared" ca="1" si="2"/>
        <v>9</v>
      </c>
      <c r="D32">
        <f t="shared" ca="1" si="3"/>
        <v>2202</v>
      </c>
      <c r="E32">
        <f t="shared" ca="1" si="4"/>
        <v>878233</v>
      </c>
      <c r="F32" t="str">
        <f t="shared" ca="1" si="5"/>
        <v>1,7 y 9; 2202; 878233</v>
      </c>
      <c r="G32" t="str">
        <f ca="1">VLOOKUP(H32,SIGNOS1!$A$1:$C$12,3,FALSE)</f>
        <v>en6;es6;en17;es17;en23;es23</v>
      </c>
      <c r="H32">
        <v>5</v>
      </c>
      <c r="I32" t="str">
        <f>VLOOKUP(H32,SIGNOS1!$A$1:$B$12,2,FALSE)</f>
        <v>virgo</v>
      </c>
      <c r="J32" t="s">
        <v>432</v>
      </c>
      <c r="K32" t="str">
        <f t="shared" si="6"/>
        <v xml:space="preserve">  virgo_en=</v>
      </c>
    </row>
    <row r="33" spans="1:11" x14ac:dyDescent="0.2">
      <c r="A33">
        <f t="shared" ca="1" si="0"/>
        <v>4</v>
      </c>
      <c r="B33">
        <f t="shared" ca="1" si="1"/>
        <v>5</v>
      </c>
      <c r="C33">
        <f t="shared" ca="1" si="2"/>
        <v>8</v>
      </c>
      <c r="D33">
        <f t="shared" ca="1" si="3"/>
        <v>7647</v>
      </c>
      <c r="E33">
        <f t="shared" ca="1" si="4"/>
        <v>218361</v>
      </c>
      <c r="F33" t="str">
        <f t="shared" ca="1" si="5"/>
        <v>4,5 y 8; 7647; 218361</v>
      </c>
      <c r="G33" t="str">
        <f ca="1">VLOOKUP(H33,SIGNOS1!$A$1:$C$12,3,FALSE)</f>
        <v>en6;es6;en12;es12;en26;es26</v>
      </c>
      <c r="H33">
        <v>6</v>
      </c>
      <c r="I33" t="str">
        <f>VLOOKUP(H33,SIGNOS1!$A$1:$B$12,2,FALSE)</f>
        <v>libra</v>
      </c>
      <c r="J33" t="s">
        <v>433</v>
      </c>
      <c r="K33" t="str">
        <f t="shared" si="6"/>
        <v>horoscopo[6]</v>
      </c>
    </row>
    <row r="34" spans="1:11" x14ac:dyDescent="0.2">
      <c r="A34">
        <f t="shared" ca="1" si="0"/>
        <v>3</v>
      </c>
      <c r="B34">
        <f t="shared" ca="1" si="1"/>
        <v>5</v>
      </c>
      <c r="C34">
        <f t="shared" ca="1" si="2"/>
        <v>9</v>
      </c>
      <c r="D34">
        <f t="shared" ca="1" si="3"/>
        <v>9975</v>
      </c>
      <c r="E34">
        <f t="shared" ca="1" si="4"/>
        <v>476192</v>
      </c>
      <c r="F34" t="str">
        <f t="shared" ca="1" si="5"/>
        <v>3,5 y 9; 9975; 476192</v>
      </c>
      <c r="G34" t="str">
        <f ca="1">VLOOKUP(H34,SIGNOS1!$A$1:$C$12,3,FALSE)</f>
        <v>en6;es6;en12;es12;en26;es26</v>
      </c>
      <c r="H34">
        <v>6</v>
      </c>
      <c r="I34" t="str">
        <f>VLOOKUP(H34,SIGNOS1!$A$1:$B$12,2,FALSE)</f>
        <v>libra</v>
      </c>
      <c r="J34" t="s">
        <v>613</v>
      </c>
      <c r="K34" t="str">
        <f t="shared" ca="1" si="6"/>
        <v xml:space="preserve">  num=3,5 y 9; 9975; 476192</v>
      </c>
    </row>
    <row r="35" spans="1:11" x14ac:dyDescent="0.2">
      <c r="A35">
        <f t="shared" ca="1" si="0"/>
        <v>3</v>
      </c>
      <c r="B35">
        <f t="shared" ca="1" si="1"/>
        <v>7</v>
      </c>
      <c r="C35">
        <f t="shared" ca="1" si="2"/>
        <v>9</v>
      </c>
      <c r="D35">
        <f t="shared" ca="1" si="3"/>
        <v>6951</v>
      </c>
      <c r="E35">
        <f t="shared" ca="1" si="4"/>
        <v>497886</v>
      </c>
      <c r="F35" t="str">
        <f t="shared" ca="1" si="5"/>
        <v>3,7 y 9; 6951; 497886</v>
      </c>
      <c r="G35" t="str">
        <f ca="1">VLOOKUP(H35,SIGNOS1!$A$1:$C$12,3,FALSE)</f>
        <v>en6;es6;en12;es12;en26;es26</v>
      </c>
      <c r="H35">
        <v>6</v>
      </c>
      <c r="I35" t="str">
        <f>VLOOKUP(H35,SIGNOS1!$A$1:$B$12,2,FALSE)</f>
        <v>libra</v>
      </c>
      <c r="J35" t="s">
        <v>614</v>
      </c>
      <c r="K35" t="str">
        <f t="shared" ca="1" si="6"/>
        <v xml:space="preserve">  pnl=en6;es6;en12;es12;en26;es26</v>
      </c>
    </row>
    <row r="36" spans="1:11" x14ac:dyDescent="0.2">
      <c r="A36">
        <f t="shared" ca="1" si="0"/>
        <v>3</v>
      </c>
      <c r="B36">
        <f t="shared" ca="1" si="1"/>
        <v>6</v>
      </c>
      <c r="C36">
        <f t="shared" ca="1" si="2"/>
        <v>8</v>
      </c>
      <c r="D36">
        <f t="shared" ca="1" si="3"/>
        <v>9341</v>
      </c>
      <c r="E36">
        <f t="shared" ca="1" si="4"/>
        <v>103771</v>
      </c>
      <c r="F36" t="str">
        <f t="shared" ca="1" si="5"/>
        <v>3,6 y 8; 9341; 103771</v>
      </c>
      <c r="G36" t="str">
        <f ca="1">VLOOKUP(H36,SIGNOS1!$A$1:$C$12,3,FALSE)</f>
        <v>en6;es6;en12;es12;en26;es26</v>
      </c>
      <c r="H36">
        <v>6</v>
      </c>
      <c r="I36" t="str">
        <f>VLOOKUP(H36,SIGNOS1!$A$1:$B$12,2,FALSE)</f>
        <v>libra</v>
      </c>
      <c r="J36" t="s">
        <v>126</v>
      </c>
      <c r="K36" t="str">
        <f t="shared" si="6"/>
        <v xml:space="preserve">  libra_es=</v>
      </c>
    </row>
    <row r="37" spans="1:11" x14ac:dyDescent="0.2">
      <c r="A37">
        <f t="shared" ca="1" si="0"/>
        <v>2</v>
      </c>
      <c r="B37">
        <f t="shared" ca="1" si="1"/>
        <v>7</v>
      </c>
      <c r="C37">
        <f t="shared" ca="1" si="2"/>
        <v>9</v>
      </c>
      <c r="D37">
        <f t="shared" ca="1" si="3"/>
        <v>1109</v>
      </c>
      <c r="E37">
        <f t="shared" ca="1" si="4"/>
        <v>288344</v>
      </c>
      <c r="F37" t="str">
        <f t="shared" ca="1" si="5"/>
        <v>2,7 y 9; 1109; 288344</v>
      </c>
      <c r="G37" t="str">
        <f ca="1">VLOOKUP(H37,SIGNOS1!$A$1:$C$12,3,FALSE)</f>
        <v>en6;es6;en12;es12;en26;es26</v>
      </c>
      <c r="H37">
        <v>6</v>
      </c>
      <c r="I37" t="str">
        <f>VLOOKUP(H37,SIGNOS1!$A$1:$B$12,2,FALSE)</f>
        <v>libra</v>
      </c>
      <c r="J37" t="s">
        <v>432</v>
      </c>
      <c r="K37" t="str">
        <f t="shared" si="6"/>
        <v xml:space="preserve">  libra_en=</v>
      </c>
    </row>
    <row r="38" spans="1:11" x14ac:dyDescent="0.2">
      <c r="A38">
        <f t="shared" ca="1" si="0"/>
        <v>4</v>
      </c>
      <c r="B38">
        <f t="shared" ca="1" si="1"/>
        <v>6</v>
      </c>
      <c r="C38">
        <f t="shared" ca="1" si="2"/>
        <v>8</v>
      </c>
      <c r="D38">
        <f t="shared" ca="1" si="3"/>
        <v>4127</v>
      </c>
      <c r="E38">
        <f t="shared" ca="1" si="4"/>
        <v>554585</v>
      </c>
      <c r="F38" t="str">
        <f t="shared" ca="1" si="5"/>
        <v>4,6 y 8; 4127; 554585</v>
      </c>
      <c r="G38" t="str">
        <f ca="1">VLOOKUP(H38,SIGNOS1!$A$1:$C$12,3,FALSE)</f>
        <v>en9;es9;en11;es11;en26;es26</v>
      </c>
      <c r="H38">
        <v>7</v>
      </c>
      <c r="I38" t="str">
        <f>VLOOKUP(H38,SIGNOS1!$A$1:$B$12,2,FALSE)</f>
        <v>escorpio</v>
      </c>
      <c r="J38" t="s">
        <v>433</v>
      </c>
      <c r="K38" t="str">
        <f t="shared" si="6"/>
        <v>horoscopo[7]</v>
      </c>
    </row>
    <row r="39" spans="1:11" x14ac:dyDescent="0.2">
      <c r="A39">
        <f t="shared" ca="1" si="0"/>
        <v>3</v>
      </c>
      <c r="B39">
        <f t="shared" ca="1" si="1"/>
        <v>5</v>
      </c>
      <c r="C39">
        <f t="shared" ca="1" si="2"/>
        <v>9</v>
      </c>
      <c r="D39">
        <f t="shared" ca="1" si="3"/>
        <v>6601</v>
      </c>
      <c r="E39">
        <f t="shared" ca="1" si="4"/>
        <v>886460</v>
      </c>
      <c r="F39" t="str">
        <f t="shared" ca="1" si="5"/>
        <v>3,5 y 9; 6601; 886460</v>
      </c>
      <c r="G39" t="str">
        <f ca="1">VLOOKUP(H39,SIGNOS1!$A$1:$C$12,3,FALSE)</f>
        <v>en9;es9;en11;es11;en26;es26</v>
      </c>
      <c r="H39">
        <v>7</v>
      </c>
      <c r="I39" t="str">
        <f>VLOOKUP(H39,SIGNOS1!$A$1:$B$12,2,FALSE)</f>
        <v>escorpio</v>
      </c>
      <c r="J39" t="s">
        <v>613</v>
      </c>
      <c r="K39" t="str">
        <f t="shared" ca="1" si="6"/>
        <v xml:space="preserve">  num=3,5 y 9; 6601; 886460</v>
      </c>
    </row>
    <row r="40" spans="1:11" x14ac:dyDescent="0.2">
      <c r="A40">
        <f t="shared" ca="1" si="0"/>
        <v>2</v>
      </c>
      <c r="B40">
        <f t="shared" ca="1" si="1"/>
        <v>6</v>
      </c>
      <c r="C40">
        <f t="shared" ca="1" si="2"/>
        <v>8</v>
      </c>
      <c r="D40">
        <f t="shared" ca="1" si="3"/>
        <v>9875</v>
      </c>
      <c r="E40">
        <f t="shared" ca="1" si="4"/>
        <v>610015</v>
      </c>
      <c r="F40" t="str">
        <f t="shared" ca="1" si="5"/>
        <v>2,6 y 8; 9875; 610015</v>
      </c>
      <c r="G40" t="str">
        <f ca="1">VLOOKUP(H40,SIGNOS1!$A$1:$C$12,3,FALSE)</f>
        <v>en9;es9;en11;es11;en26;es26</v>
      </c>
      <c r="H40">
        <v>7</v>
      </c>
      <c r="I40" t="str">
        <f>VLOOKUP(H40,SIGNOS1!$A$1:$B$12,2,FALSE)</f>
        <v>escorpio</v>
      </c>
      <c r="J40" t="s">
        <v>614</v>
      </c>
      <c r="K40" t="str">
        <f t="shared" ca="1" si="6"/>
        <v xml:space="preserve">  pnl=en9;es9;en11;es11;en26;es26</v>
      </c>
    </row>
    <row r="41" spans="1:11" x14ac:dyDescent="0.2">
      <c r="A41">
        <f t="shared" ca="1" si="0"/>
        <v>4</v>
      </c>
      <c r="B41">
        <f t="shared" ca="1" si="1"/>
        <v>5</v>
      </c>
      <c r="C41">
        <f t="shared" ca="1" si="2"/>
        <v>9</v>
      </c>
      <c r="D41">
        <f t="shared" ca="1" si="3"/>
        <v>9707</v>
      </c>
      <c r="E41">
        <f t="shared" ca="1" si="4"/>
        <v>512559</v>
      </c>
      <c r="F41" t="str">
        <f t="shared" ca="1" si="5"/>
        <v>4,5 y 9; 9707; 512559</v>
      </c>
      <c r="G41" t="str">
        <f ca="1">VLOOKUP(H41,SIGNOS1!$A$1:$C$12,3,FALSE)</f>
        <v>en9;es9;en11;es11;en26;es26</v>
      </c>
      <c r="H41">
        <v>7</v>
      </c>
      <c r="I41" t="str">
        <f>VLOOKUP(H41,SIGNOS1!$A$1:$B$12,2,FALSE)</f>
        <v>escorpio</v>
      </c>
      <c r="J41" t="s">
        <v>126</v>
      </c>
      <c r="K41" t="str">
        <f t="shared" si="6"/>
        <v xml:space="preserve">  escorpio_es=</v>
      </c>
    </row>
    <row r="42" spans="1:11" x14ac:dyDescent="0.2">
      <c r="A42">
        <f t="shared" ca="1" si="0"/>
        <v>1</v>
      </c>
      <c r="B42">
        <f t="shared" ca="1" si="1"/>
        <v>6</v>
      </c>
      <c r="C42">
        <f t="shared" ca="1" si="2"/>
        <v>9</v>
      </c>
      <c r="D42">
        <f t="shared" ca="1" si="3"/>
        <v>9493</v>
      </c>
      <c r="E42">
        <f t="shared" ca="1" si="4"/>
        <v>981830</v>
      </c>
      <c r="F42" t="str">
        <f t="shared" ca="1" si="5"/>
        <v>1,6 y 9; 9493; 981830</v>
      </c>
      <c r="G42" t="str">
        <f ca="1">VLOOKUP(H42,SIGNOS1!$A$1:$C$12,3,FALSE)</f>
        <v>en9;es9;en11;es11;en26;es26</v>
      </c>
      <c r="H42">
        <v>7</v>
      </c>
      <c r="I42" t="str">
        <f>VLOOKUP(H42,SIGNOS1!$A$1:$B$12,2,FALSE)</f>
        <v>escorpio</v>
      </c>
      <c r="J42" t="s">
        <v>432</v>
      </c>
      <c r="K42" t="str">
        <f t="shared" si="6"/>
        <v xml:space="preserve">  escorpio_en=</v>
      </c>
    </row>
    <row r="43" spans="1:11" x14ac:dyDescent="0.2">
      <c r="A43">
        <f t="shared" ca="1" si="0"/>
        <v>2</v>
      </c>
      <c r="B43">
        <f t="shared" ca="1" si="1"/>
        <v>7</v>
      </c>
      <c r="C43">
        <f t="shared" ca="1" si="2"/>
        <v>8</v>
      </c>
      <c r="D43">
        <f t="shared" ca="1" si="3"/>
        <v>2414</v>
      </c>
      <c r="E43">
        <f t="shared" ca="1" si="4"/>
        <v>554533</v>
      </c>
      <c r="F43" t="str">
        <f t="shared" ca="1" si="5"/>
        <v>2,7 y 8; 2414; 554533</v>
      </c>
      <c r="G43" t="str">
        <f ca="1">VLOOKUP(H43,SIGNOS1!$A$1:$C$12,3,FALSE)</f>
        <v>en6;es6;en20;es20;en29;es29</v>
      </c>
      <c r="H43">
        <v>8</v>
      </c>
      <c r="I43" t="str">
        <f>VLOOKUP(H43,SIGNOS1!$A$1:$B$12,2,FALSE)</f>
        <v>sagitario</v>
      </c>
      <c r="J43" t="s">
        <v>433</v>
      </c>
      <c r="K43" t="str">
        <f t="shared" si="6"/>
        <v>horoscopo[8]</v>
      </c>
    </row>
    <row r="44" spans="1:11" x14ac:dyDescent="0.2">
      <c r="A44">
        <f t="shared" ca="1" si="0"/>
        <v>4</v>
      </c>
      <c r="B44">
        <f t="shared" ca="1" si="1"/>
        <v>5</v>
      </c>
      <c r="C44">
        <f t="shared" ca="1" si="2"/>
        <v>9</v>
      </c>
      <c r="D44">
        <f t="shared" ca="1" si="3"/>
        <v>1833</v>
      </c>
      <c r="E44">
        <f t="shared" ca="1" si="4"/>
        <v>774157</v>
      </c>
      <c r="F44" t="str">
        <f t="shared" ca="1" si="5"/>
        <v>4,5 y 9; 1833; 774157</v>
      </c>
      <c r="G44" t="str">
        <f ca="1">VLOOKUP(H44,SIGNOS1!$A$1:$C$12,3,FALSE)</f>
        <v>en6;es6;en20;es20;en29;es29</v>
      </c>
      <c r="H44">
        <v>8</v>
      </c>
      <c r="I44" t="str">
        <f>VLOOKUP(H44,SIGNOS1!$A$1:$B$12,2,FALSE)</f>
        <v>sagitario</v>
      </c>
      <c r="J44" t="s">
        <v>613</v>
      </c>
      <c r="K44" t="str">
        <f t="shared" ca="1" si="6"/>
        <v xml:space="preserve">  num=4,5 y 9; 1833; 774157</v>
      </c>
    </row>
    <row r="45" spans="1:11" x14ac:dyDescent="0.2">
      <c r="A45">
        <f t="shared" ca="1" si="0"/>
        <v>3</v>
      </c>
      <c r="B45">
        <f t="shared" ca="1" si="1"/>
        <v>7</v>
      </c>
      <c r="C45">
        <f t="shared" ca="1" si="2"/>
        <v>9</v>
      </c>
      <c r="D45">
        <f t="shared" ca="1" si="3"/>
        <v>1263</v>
      </c>
      <c r="E45">
        <f t="shared" ca="1" si="4"/>
        <v>707096</v>
      </c>
      <c r="F45" t="str">
        <f t="shared" ca="1" si="5"/>
        <v>3,7 y 9; 1263; 707096</v>
      </c>
      <c r="G45" t="str">
        <f ca="1">VLOOKUP(H45,SIGNOS1!$A$1:$C$12,3,FALSE)</f>
        <v>en6;es6;en20;es20;en29;es29</v>
      </c>
      <c r="H45">
        <v>8</v>
      </c>
      <c r="I45" t="str">
        <f>VLOOKUP(H45,SIGNOS1!$A$1:$B$12,2,FALSE)</f>
        <v>sagitario</v>
      </c>
      <c r="J45" t="s">
        <v>614</v>
      </c>
      <c r="K45" t="str">
        <f t="shared" ca="1" si="6"/>
        <v xml:space="preserve">  pnl=en6;es6;en20;es20;en29;es29</v>
      </c>
    </row>
    <row r="46" spans="1:11" x14ac:dyDescent="0.2">
      <c r="A46">
        <f t="shared" ca="1" si="0"/>
        <v>1</v>
      </c>
      <c r="B46">
        <f t="shared" ca="1" si="1"/>
        <v>7</v>
      </c>
      <c r="C46">
        <f t="shared" ca="1" si="2"/>
        <v>9</v>
      </c>
      <c r="D46">
        <f t="shared" ca="1" si="3"/>
        <v>1329</v>
      </c>
      <c r="E46">
        <f t="shared" ca="1" si="4"/>
        <v>297701</v>
      </c>
      <c r="F46" t="str">
        <f t="shared" ca="1" si="5"/>
        <v>1,7 y 9; 1329; 297701</v>
      </c>
      <c r="G46" t="str">
        <f ca="1">VLOOKUP(H46,SIGNOS1!$A$1:$C$12,3,FALSE)</f>
        <v>en6;es6;en20;es20;en29;es29</v>
      </c>
      <c r="H46">
        <v>8</v>
      </c>
      <c r="I46" t="str">
        <f>VLOOKUP(H46,SIGNOS1!$A$1:$B$12,2,FALSE)</f>
        <v>sagitario</v>
      </c>
      <c r="J46" t="s">
        <v>126</v>
      </c>
      <c r="K46" t="str">
        <f t="shared" si="6"/>
        <v xml:space="preserve">  sagitario_es=</v>
      </c>
    </row>
    <row r="47" spans="1:11" x14ac:dyDescent="0.2">
      <c r="A47">
        <f t="shared" ca="1" si="0"/>
        <v>3</v>
      </c>
      <c r="B47">
        <f t="shared" ca="1" si="1"/>
        <v>5</v>
      </c>
      <c r="C47">
        <f t="shared" ca="1" si="2"/>
        <v>9</v>
      </c>
      <c r="D47">
        <f t="shared" ca="1" si="3"/>
        <v>3168</v>
      </c>
      <c r="E47">
        <f t="shared" ca="1" si="4"/>
        <v>477472</v>
      </c>
      <c r="F47" t="str">
        <f t="shared" ca="1" si="5"/>
        <v>3,5 y 9; 3168; 477472</v>
      </c>
      <c r="G47" t="str">
        <f ca="1">VLOOKUP(H47,SIGNOS1!$A$1:$C$12,3,FALSE)</f>
        <v>en6;es6;en20;es20;en29;es29</v>
      </c>
      <c r="H47">
        <v>8</v>
      </c>
      <c r="I47" t="str">
        <f>VLOOKUP(H47,SIGNOS1!$A$1:$B$12,2,FALSE)</f>
        <v>sagitario</v>
      </c>
      <c r="J47" t="s">
        <v>432</v>
      </c>
      <c r="K47" t="str">
        <f t="shared" si="6"/>
        <v xml:space="preserve">  sagitario_en=</v>
      </c>
    </row>
    <row r="48" spans="1:11" x14ac:dyDescent="0.2">
      <c r="A48">
        <f t="shared" ca="1" si="0"/>
        <v>3</v>
      </c>
      <c r="B48">
        <f t="shared" ca="1" si="1"/>
        <v>5</v>
      </c>
      <c r="C48">
        <f t="shared" ca="1" si="2"/>
        <v>9</v>
      </c>
      <c r="D48">
        <f t="shared" ca="1" si="3"/>
        <v>5826</v>
      </c>
      <c r="E48">
        <f t="shared" ca="1" si="4"/>
        <v>688264</v>
      </c>
      <c r="F48" t="str">
        <f t="shared" ca="1" si="5"/>
        <v>3,5 y 9; 5826; 688264</v>
      </c>
      <c r="G48" t="str">
        <f ca="1">VLOOKUP(H48,SIGNOS1!$A$1:$C$12,3,FALSE)</f>
        <v>en8;es8;en17;es17;en24;es24</v>
      </c>
      <c r="H48">
        <v>9</v>
      </c>
      <c r="I48" t="str">
        <f>VLOOKUP(H48,SIGNOS1!$A$1:$B$12,2,FALSE)</f>
        <v>capricornio</v>
      </c>
      <c r="J48" t="s">
        <v>433</v>
      </c>
      <c r="K48" t="str">
        <f t="shared" si="6"/>
        <v>horoscopo[9]</v>
      </c>
    </row>
    <row r="49" spans="1:11" x14ac:dyDescent="0.2">
      <c r="A49">
        <f t="shared" ca="1" si="0"/>
        <v>4</v>
      </c>
      <c r="B49">
        <f t="shared" ca="1" si="1"/>
        <v>5</v>
      </c>
      <c r="C49">
        <f t="shared" ca="1" si="2"/>
        <v>8</v>
      </c>
      <c r="D49">
        <f t="shared" ca="1" si="3"/>
        <v>4668</v>
      </c>
      <c r="E49">
        <f t="shared" ca="1" si="4"/>
        <v>321043</v>
      </c>
      <c r="F49" t="str">
        <f t="shared" ca="1" si="5"/>
        <v>4,5 y 8; 4668; 321043</v>
      </c>
      <c r="G49" t="str">
        <f ca="1">VLOOKUP(H49,SIGNOS1!$A$1:$C$12,3,FALSE)</f>
        <v>en8;es8;en17;es17;en24;es24</v>
      </c>
      <c r="H49">
        <v>9</v>
      </c>
      <c r="I49" t="str">
        <f>VLOOKUP(H49,SIGNOS1!$A$1:$B$12,2,FALSE)</f>
        <v>capricornio</v>
      </c>
      <c r="J49" t="s">
        <v>613</v>
      </c>
      <c r="K49" t="str">
        <f t="shared" ca="1" si="6"/>
        <v xml:space="preserve">  num=4,5 y 8; 4668; 321043</v>
      </c>
    </row>
    <row r="50" spans="1:11" x14ac:dyDescent="0.2">
      <c r="A50">
        <f t="shared" ca="1" si="0"/>
        <v>3</v>
      </c>
      <c r="B50">
        <f t="shared" ca="1" si="1"/>
        <v>7</v>
      </c>
      <c r="C50">
        <f t="shared" ca="1" si="2"/>
        <v>9</v>
      </c>
      <c r="D50">
        <f t="shared" ca="1" si="3"/>
        <v>5331</v>
      </c>
      <c r="E50">
        <f t="shared" ca="1" si="4"/>
        <v>522987</v>
      </c>
      <c r="F50" t="str">
        <f t="shared" ca="1" si="5"/>
        <v>3,7 y 9; 5331; 522987</v>
      </c>
      <c r="G50" t="str">
        <f ca="1">VLOOKUP(H50,SIGNOS1!$A$1:$C$12,3,FALSE)</f>
        <v>en8;es8;en17;es17;en24;es24</v>
      </c>
      <c r="H50">
        <v>9</v>
      </c>
      <c r="I50" t="str">
        <f>VLOOKUP(H50,SIGNOS1!$A$1:$B$12,2,FALSE)</f>
        <v>capricornio</v>
      </c>
      <c r="J50" t="s">
        <v>614</v>
      </c>
      <c r="K50" t="str">
        <f t="shared" ca="1" si="6"/>
        <v xml:space="preserve">  pnl=en8;es8;en17;es17;en24;es24</v>
      </c>
    </row>
    <row r="51" spans="1:11" x14ac:dyDescent="0.2">
      <c r="A51">
        <f t="shared" ca="1" si="0"/>
        <v>4</v>
      </c>
      <c r="B51">
        <f t="shared" ca="1" si="1"/>
        <v>6</v>
      </c>
      <c r="C51">
        <f t="shared" ca="1" si="2"/>
        <v>9</v>
      </c>
      <c r="D51">
        <f t="shared" ca="1" si="3"/>
        <v>6254</v>
      </c>
      <c r="E51">
        <f t="shared" ca="1" si="4"/>
        <v>988053</v>
      </c>
      <c r="F51" t="str">
        <f t="shared" ca="1" si="5"/>
        <v>4,6 y 9; 6254; 988053</v>
      </c>
      <c r="G51" t="str">
        <f ca="1">VLOOKUP(H51,SIGNOS1!$A$1:$C$12,3,FALSE)</f>
        <v>en8;es8;en17;es17;en24;es24</v>
      </c>
      <c r="H51">
        <v>9</v>
      </c>
      <c r="I51" t="str">
        <f>VLOOKUP(H51,SIGNOS1!$A$1:$B$12,2,FALSE)</f>
        <v>capricornio</v>
      </c>
      <c r="J51" t="s">
        <v>126</v>
      </c>
      <c r="K51" t="str">
        <f t="shared" si="6"/>
        <v xml:space="preserve">  capricornio_es=</v>
      </c>
    </row>
    <row r="52" spans="1:11" x14ac:dyDescent="0.2">
      <c r="A52">
        <f t="shared" ca="1" si="0"/>
        <v>2</v>
      </c>
      <c r="B52">
        <f t="shared" ca="1" si="1"/>
        <v>7</v>
      </c>
      <c r="C52">
        <f t="shared" ca="1" si="2"/>
        <v>9</v>
      </c>
      <c r="D52">
        <f t="shared" ca="1" si="3"/>
        <v>1176</v>
      </c>
      <c r="E52">
        <f t="shared" ca="1" si="4"/>
        <v>957384</v>
      </c>
      <c r="F52" t="str">
        <f t="shared" ca="1" si="5"/>
        <v>2,7 y 9; 1176; 957384</v>
      </c>
      <c r="G52" t="str">
        <f ca="1">VLOOKUP(H52,SIGNOS1!$A$1:$C$12,3,FALSE)</f>
        <v>en8;es8;en17;es17;en24;es24</v>
      </c>
      <c r="H52">
        <v>9</v>
      </c>
      <c r="I52" t="str">
        <f>VLOOKUP(H52,SIGNOS1!$A$1:$B$12,2,FALSE)</f>
        <v>capricornio</v>
      </c>
      <c r="J52" t="s">
        <v>432</v>
      </c>
      <c r="K52" t="str">
        <f t="shared" si="6"/>
        <v xml:space="preserve">  capricornio_en=</v>
      </c>
    </row>
    <row r="53" spans="1:11" x14ac:dyDescent="0.2">
      <c r="A53">
        <f t="shared" ca="1" si="0"/>
        <v>1</v>
      </c>
      <c r="B53">
        <f t="shared" ca="1" si="1"/>
        <v>7</v>
      </c>
      <c r="C53">
        <f t="shared" ca="1" si="2"/>
        <v>9</v>
      </c>
      <c r="D53">
        <f t="shared" ca="1" si="3"/>
        <v>1016</v>
      </c>
      <c r="E53">
        <f t="shared" ca="1" si="4"/>
        <v>144990</v>
      </c>
      <c r="F53" t="str">
        <f t="shared" ca="1" si="5"/>
        <v>1,7 y 9; 1016; 144990</v>
      </c>
      <c r="G53" t="str">
        <f ca="1">VLOOKUP(H53,SIGNOS1!$A$1:$C$12,3,FALSE)</f>
        <v>en1;es1;en11;es11;en29;es29</v>
      </c>
      <c r="H53">
        <v>10</v>
      </c>
      <c r="I53" t="str">
        <f>VLOOKUP(H53,SIGNOS1!$A$1:$B$12,2,FALSE)</f>
        <v>acuario</v>
      </c>
      <c r="J53" t="s">
        <v>433</v>
      </c>
      <c r="K53" t="str">
        <f t="shared" si="6"/>
        <v>horoscopo[10]</v>
      </c>
    </row>
    <row r="54" spans="1:11" x14ac:dyDescent="0.2">
      <c r="A54">
        <f t="shared" ca="1" si="0"/>
        <v>2</v>
      </c>
      <c r="B54">
        <f t="shared" ca="1" si="1"/>
        <v>5</v>
      </c>
      <c r="C54">
        <f t="shared" ca="1" si="2"/>
        <v>8</v>
      </c>
      <c r="D54">
        <f t="shared" ca="1" si="3"/>
        <v>1800</v>
      </c>
      <c r="E54">
        <f t="shared" ca="1" si="4"/>
        <v>921776</v>
      </c>
      <c r="F54" t="str">
        <f t="shared" ca="1" si="5"/>
        <v>2,5 y 8; 1800; 921776</v>
      </c>
      <c r="G54" t="str">
        <f ca="1">VLOOKUP(H54,SIGNOS1!$A$1:$C$12,3,FALSE)</f>
        <v>en1;es1;en11;es11;en29;es29</v>
      </c>
      <c r="H54">
        <v>10</v>
      </c>
      <c r="I54" t="str">
        <f>VLOOKUP(H54,SIGNOS1!$A$1:$B$12,2,FALSE)</f>
        <v>acuario</v>
      </c>
      <c r="J54" t="s">
        <v>613</v>
      </c>
      <c r="K54" t="str">
        <f t="shared" ca="1" si="6"/>
        <v xml:space="preserve">  num=2,5 y 8; 1800; 921776</v>
      </c>
    </row>
    <row r="55" spans="1:11" x14ac:dyDescent="0.2">
      <c r="A55">
        <f t="shared" ca="1" si="0"/>
        <v>1</v>
      </c>
      <c r="B55">
        <f t="shared" ca="1" si="1"/>
        <v>5</v>
      </c>
      <c r="C55">
        <f t="shared" ca="1" si="2"/>
        <v>9</v>
      </c>
      <c r="D55">
        <f t="shared" ca="1" si="3"/>
        <v>8508</v>
      </c>
      <c r="E55">
        <f t="shared" ca="1" si="4"/>
        <v>191014</v>
      </c>
      <c r="F55" t="str">
        <f t="shared" ca="1" si="5"/>
        <v>1,5 y 9; 8508; 191014</v>
      </c>
      <c r="G55" t="str">
        <f ca="1">VLOOKUP(H55,SIGNOS1!$A$1:$C$12,3,FALSE)</f>
        <v>en1;es1;en11;es11;en29;es29</v>
      </c>
      <c r="H55">
        <v>10</v>
      </c>
      <c r="I55" t="str">
        <f>VLOOKUP(H55,SIGNOS1!$A$1:$B$12,2,FALSE)</f>
        <v>acuario</v>
      </c>
      <c r="J55" t="s">
        <v>614</v>
      </c>
      <c r="K55" t="str">
        <f t="shared" ca="1" si="6"/>
        <v xml:space="preserve">  pnl=en1;es1;en11;es11;en29;es29</v>
      </c>
    </row>
    <row r="56" spans="1:11" x14ac:dyDescent="0.2">
      <c r="A56">
        <f t="shared" ca="1" si="0"/>
        <v>1</v>
      </c>
      <c r="B56">
        <f t="shared" ca="1" si="1"/>
        <v>6</v>
      </c>
      <c r="C56">
        <f t="shared" ca="1" si="2"/>
        <v>9</v>
      </c>
      <c r="D56">
        <f t="shared" ca="1" si="3"/>
        <v>2153</v>
      </c>
      <c r="E56">
        <f t="shared" ca="1" si="4"/>
        <v>274746</v>
      </c>
      <c r="F56" t="str">
        <f t="shared" ca="1" si="5"/>
        <v>1,6 y 9; 2153; 274746</v>
      </c>
      <c r="G56" t="str">
        <f ca="1">VLOOKUP(H56,SIGNOS1!$A$1:$C$12,3,FALSE)</f>
        <v>en1;es1;en11;es11;en29;es29</v>
      </c>
      <c r="H56">
        <v>10</v>
      </c>
      <c r="I56" t="str">
        <f>VLOOKUP(H56,SIGNOS1!$A$1:$B$12,2,FALSE)</f>
        <v>acuario</v>
      </c>
      <c r="J56" t="s">
        <v>126</v>
      </c>
      <c r="K56" t="str">
        <f t="shared" si="6"/>
        <v xml:space="preserve">  acuario_es=</v>
      </c>
    </row>
    <row r="57" spans="1:11" x14ac:dyDescent="0.2">
      <c r="A57">
        <f t="shared" ca="1" si="0"/>
        <v>4</v>
      </c>
      <c r="B57">
        <f t="shared" ca="1" si="1"/>
        <v>6</v>
      </c>
      <c r="C57">
        <f t="shared" ca="1" si="2"/>
        <v>9</v>
      </c>
      <c r="D57">
        <f t="shared" ca="1" si="3"/>
        <v>2147</v>
      </c>
      <c r="E57">
        <f t="shared" ca="1" si="4"/>
        <v>228053</v>
      </c>
      <c r="F57" t="str">
        <f t="shared" ca="1" si="5"/>
        <v>4,6 y 9; 2147; 228053</v>
      </c>
      <c r="G57" t="str">
        <f ca="1">VLOOKUP(H57,SIGNOS1!$A$1:$C$12,3,FALSE)</f>
        <v>en1;es1;en11;es11;en29;es29</v>
      </c>
      <c r="H57">
        <v>10</v>
      </c>
      <c r="I57" t="str">
        <f>VLOOKUP(H57,SIGNOS1!$A$1:$B$12,2,FALSE)</f>
        <v>acuario</v>
      </c>
      <c r="J57" t="s">
        <v>432</v>
      </c>
      <c r="K57" t="str">
        <f t="shared" si="6"/>
        <v xml:space="preserve">  acuario_en=</v>
      </c>
    </row>
    <row r="58" spans="1:11" x14ac:dyDescent="0.2">
      <c r="A58">
        <f t="shared" ca="1" si="0"/>
        <v>4</v>
      </c>
      <c r="B58">
        <f t="shared" ca="1" si="1"/>
        <v>7</v>
      </c>
      <c r="C58">
        <f t="shared" ca="1" si="2"/>
        <v>8</v>
      </c>
      <c r="D58">
        <f t="shared" ca="1" si="3"/>
        <v>1636</v>
      </c>
      <c r="E58">
        <f t="shared" ca="1" si="4"/>
        <v>674213</v>
      </c>
      <c r="F58" t="str">
        <f t="shared" ca="1" si="5"/>
        <v>4,7 y 8; 1636; 674213</v>
      </c>
      <c r="G58" t="str">
        <f ca="1">VLOOKUP(H58,SIGNOS1!$A$1:$C$12,3,FALSE)</f>
        <v>en3;es3;en16;es16;en21;es21</v>
      </c>
      <c r="H58">
        <v>11</v>
      </c>
      <c r="I58" t="str">
        <f>VLOOKUP(H58,SIGNOS1!$A$1:$B$12,2,FALSE)</f>
        <v>piscis</v>
      </c>
      <c r="J58" t="s">
        <v>433</v>
      </c>
      <c r="K58" t="str">
        <f t="shared" si="6"/>
        <v>horoscopo[11]</v>
      </c>
    </row>
    <row r="59" spans="1:11" x14ac:dyDescent="0.2">
      <c r="A59">
        <f t="shared" ca="1" si="0"/>
        <v>3</v>
      </c>
      <c r="B59">
        <f t="shared" ca="1" si="1"/>
        <v>6</v>
      </c>
      <c r="C59">
        <f t="shared" ca="1" si="2"/>
        <v>9</v>
      </c>
      <c r="D59">
        <f t="shared" ca="1" si="3"/>
        <v>6840</v>
      </c>
      <c r="E59">
        <f t="shared" ca="1" si="4"/>
        <v>880742</v>
      </c>
      <c r="F59" t="str">
        <f t="shared" ca="1" si="5"/>
        <v>3,6 y 9; 6840; 880742</v>
      </c>
      <c r="G59" t="str">
        <f ca="1">VLOOKUP(H59,SIGNOS1!$A$1:$C$12,3,FALSE)</f>
        <v>en3;es3;en16;es16;en21;es21</v>
      </c>
      <c r="H59">
        <v>11</v>
      </c>
      <c r="I59" t="str">
        <f>VLOOKUP(H59,SIGNOS1!$A$1:$B$12,2,FALSE)</f>
        <v>piscis</v>
      </c>
      <c r="J59" t="s">
        <v>613</v>
      </c>
      <c r="K59" t="str">
        <f t="shared" ca="1" si="6"/>
        <v xml:space="preserve">  num=3,6 y 9; 6840; 880742</v>
      </c>
    </row>
    <row r="60" spans="1:11" x14ac:dyDescent="0.2">
      <c r="A60">
        <f t="shared" ca="1" si="0"/>
        <v>2</v>
      </c>
      <c r="B60">
        <f t="shared" ca="1" si="1"/>
        <v>5</v>
      </c>
      <c r="C60">
        <f t="shared" ca="1" si="2"/>
        <v>8</v>
      </c>
      <c r="D60">
        <f t="shared" ca="1" si="3"/>
        <v>7860</v>
      </c>
      <c r="E60">
        <f t="shared" ca="1" si="4"/>
        <v>665285</v>
      </c>
      <c r="F60" t="str">
        <f t="shared" ca="1" si="5"/>
        <v>2,5 y 8; 7860; 665285</v>
      </c>
      <c r="G60" t="str">
        <f ca="1">VLOOKUP(H60,SIGNOS1!$A$1:$C$12,3,FALSE)</f>
        <v>en3;es3;en16;es16;en21;es21</v>
      </c>
      <c r="H60">
        <v>11</v>
      </c>
      <c r="I60" t="str">
        <f>VLOOKUP(H60,SIGNOS1!$A$1:$B$12,2,FALSE)</f>
        <v>piscis</v>
      </c>
      <c r="J60" t="s">
        <v>614</v>
      </c>
      <c r="K60" t="str">
        <f t="shared" ca="1" si="6"/>
        <v xml:space="preserve">  pnl=en3;es3;en16;es16;en21;es21</v>
      </c>
    </row>
    <row r="61" spans="1:11" x14ac:dyDescent="0.2">
      <c r="A61">
        <f t="shared" ca="1" si="0"/>
        <v>4</v>
      </c>
      <c r="B61">
        <f t="shared" ca="1" si="1"/>
        <v>7</v>
      </c>
      <c r="C61">
        <f t="shared" ca="1" si="2"/>
        <v>9</v>
      </c>
      <c r="D61">
        <f t="shared" ca="1" si="3"/>
        <v>9455</v>
      </c>
      <c r="E61">
        <f t="shared" ca="1" si="4"/>
        <v>289659</v>
      </c>
      <c r="F61" t="str">
        <f t="shared" ca="1" si="5"/>
        <v>4,7 y 9; 9455; 289659</v>
      </c>
      <c r="G61" t="str">
        <f ca="1">VLOOKUP(H61,SIGNOS1!$A$1:$C$12,3,FALSE)</f>
        <v>en3;es3;en16;es16;en21;es21</v>
      </c>
      <c r="H61">
        <v>11</v>
      </c>
      <c r="I61" t="str">
        <f>VLOOKUP(H61,SIGNOS1!$A$1:$B$12,2,FALSE)</f>
        <v>piscis</v>
      </c>
      <c r="J61" t="s">
        <v>126</v>
      </c>
      <c r="K61" t="str">
        <f t="shared" si="6"/>
        <v xml:space="preserve">  piscis_es=</v>
      </c>
    </row>
    <row r="62" spans="1:11" x14ac:dyDescent="0.2">
      <c r="A62">
        <f t="shared" ca="1" si="0"/>
        <v>1</v>
      </c>
      <c r="B62">
        <f t="shared" ca="1" si="1"/>
        <v>7</v>
      </c>
      <c r="C62">
        <f t="shared" ca="1" si="2"/>
        <v>8</v>
      </c>
      <c r="D62">
        <f t="shared" ca="1" si="3"/>
        <v>9475</v>
      </c>
      <c r="E62">
        <f t="shared" ca="1" si="4"/>
        <v>504617</v>
      </c>
      <c r="F62" t="str">
        <f t="shared" ca="1" si="5"/>
        <v>1,7 y 8; 9475; 504617</v>
      </c>
      <c r="G62" t="str">
        <f ca="1">VLOOKUP(H62,SIGNOS1!$A$1:$C$12,3,FALSE)</f>
        <v>en3;es3;en16;es16;en21;es21</v>
      </c>
      <c r="H62">
        <v>11</v>
      </c>
      <c r="I62" t="str">
        <f>VLOOKUP(H62,SIGNOS1!$A$1:$B$12,2,FALSE)</f>
        <v>piscis</v>
      </c>
      <c r="J62" t="s">
        <v>432</v>
      </c>
      <c r="K62" t="str">
        <f t="shared" si="6"/>
        <v xml:space="preserve">  piscis_en=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11</vt:i4>
      </vt:variant>
    </vt:vector>
  </HeadingPairs>
  <TitlesOfParts>
    <vt:vector size="11" baseType="lpstr">
      <vt:lpstr>es</vt:lpstr>
      <vt:lpstr>en</vt:lpstr>
      <vt:lpstr>iniciales</vt:lpstr>
      <vt:lpstr>compatibilidad</vt:lpstr>
      <vt:lpstr>compatibiliad resultado</vt:lpstr>
      <vt:lpstr>SIGNOS1</vt:lpstr>
      <vt:lpstr>SIGNOS</vt:lpstr>
      <vt:lpstr>DEFAULT</vt:lpstr>
      <vt:lpstr>2018-05-28</vt:lpstr>
      <vt:lpstr>2018-05-29</vt:lpstr>
      <vt:lpstr>2018-05-30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Microsoft Office</dc:creator>
  <cp:lastModifiedBy>Usuario de Microsoft Office</cp:lastModifiedBy>
  <dcterms:created xsi:type="dcterms:W3CDTF">2018-05-22T00:06:43Z</dcterms:created>
  <dcterms:modified xsi:type="dcterms:W3CDTF">2018-05-23T20:58:34Z</dcterms:modified>
</cp:coreProperties>
</file>