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stu\Desktop\"/>
    </mc:Choice>
  </mc:AlternateContent>
  <xr:revisionPtr revIDLastSave="0" documentId="13_ncr:40009_{0F5D4140-EB05-4F6B-9FD5-22A81E63E1B6}" xr6:coauthVersionLast="36" xr6:coauthVersionMax="36" xr10:uidLastSave="{00000000-0000-0000-0000-000000000000}"/>
  <bookViews>
    <workbookView xWindow="0" yWindow="0" windowWidth="28800" windowHeight="12255" activeTab="2"/>
  </bookViews>
  <sheets>
    <sheet name="Data" sheetId="1" r:id="rId1"/>
    <sheet name="15to17LineReg" sheetId="2" r:id="rId2"/>
    <sheet name="18to19LineReg" sheetId="3" r:id="rId3"/>
  </sheets>
  <calcPr calcId="0"/>
</workbook>
</file>

<file path=xl/calcChain.xml><?xml version="1.0" encoding="utf-8"?>
<calcChain xmlns="http://schemas.openxmlformats.org/spreadsheetml/2006/main">
  <c r="C55" i="3" l="1"/>
  <c r="E51" i="3" s="1"/>
  <c r="F51" i="3" s="1"/>
  <c r="B55" i="3"/>
  <c r="C54" i="3"/>
  <c r="B54" i="3"/>
  <c r="G52" i="3"/>
  <c r="D52" i="3"/>
  <c r="D51" i="3"/>
  <c r="G51" i="3" s="1"/>
  <c r="D50" i="3"/>
  <c r="G50" i="3" s="1"/>
  <c r="G49" i="3"/>
  <c r="D49" i="3"/>
  <c r="D48" i="3"/>
  <c r="G48" i="3" s="1"/>
  <c r="D47" i="3"/>
  <c r="G47" i="3" s="1"/>
  <c r="G46" i="3"/>
  <c r="D46" i="3"/>
  <c r="D45" i="3"/>
  <c r="G45" i="3" s="1"/>
  <c r="D44" i="3"/>
  <c r="G44" i="3" s="1"/>
  <c r="G43" i="3"/>
  <c r="D43" i="3"/>
  <c r="D42" i="3"/>
  <c r="G42" i="3" s="1"/>
  <c r="D41" i="3"/>
  <c r="G41" i="3" s="1"/>
  <c r="G40" i="3"/>
  <c r="D40" i="3"/>
  <c r="D39" i="3"/>
  <c r="G39" i="3" s="1"/>
  <c r="D38" i="3"/>
  <c r="G38" i="3" s="1"/>
  <c r="G37" i="3"/>
  <c r="D37" i="3"/>
  <c r="D36" i="3"/>
  <c r="G36" i="3" s="1"/>
  <c r="D35" i="3"/>
  <c r="G35" i="3" s="1"/>
  <c r="G34" i="3"/>
  <c r="D34" i="3"/>
  <c r="D33" i="3"/>
  <c r="G33" i="3" s="1"/>
  <c r="D32" i="3"/>
  <c r="G32" i="3" s="1"/>
  <c r="G31" i="3"/>
  <c r="D31" i="3"/>
  <c r="D30" i="3"/>
  <c r="G30" i="3" s="1"/>
  <c r="D29" i="3"/>
  <c r="G29" i="3" s="1"/>
  <c r="G28" i="3"/>
  <c r="D28" i="3"/>
  <c r="D27" i="3"/>
  <c r="G27" i="3" s="1"/>
  <c r="D26" i="3"/>
  <c r="G26" i="3" s="1"/>
  <c r="G25" i="3"/>
  <c r="D25" i="3"/>
  <c r="D24" i="3"/>
  <c r="G24" i="3" s="1"/>
  <c r="D23" i="3"/>
  <c r="G23" i="3" s="1"/>
  <c r="G22" i="3"/>
  <c r="D22" i="3"/>
  <c r="D21" i="3"/>
  <c r="G21" i="3" s="1"/>
  <c r="D20" i="3"/>
  <c r="G20" i="3" s="1"/>
  <c r="G19" i="3"/>
  <c r="D19" i="3"/>
  <c r="D18" i="3"/>
  <c r="G18" i="3" s="1"/>
  <c r="D17" i="3"/>
  <c r="G17" i="3" s="1"/>
  <c r="G16" i="3"/>
  <c r="D16" i="3"/>
  <c r="D15" i="3"/>
  <c r="G15" i="3" s="1"/>
  <c r="D14" i="3"/>
  <c r="G14" i="3" s="1"/>
  <c r="G13" i="3"/>
  <c r="D13" i="3"/>
  <c r="D12" i="3"/>
  <c r="G12" i="3" s="1"/>
  <c r="D11" i="3"/>
  <c r="G11" i="3" s="1"/>
  <c r="G10" i="3"/>
  <c r="D10" i="3"/>
  <c r="D9" i="3"/>
  <c r="G9" i="3" s="1"/>
  <c r="D8" i="3"/>
  <c r="G8" i="3" s="1"/>
  <c r="G7" i="3"/>
  <c r="D7" i="3"/>
  <c r="D6" i="3"/>
  <c r="G6" i="3" s="1"/>
  <c r="D5" i="3"/>
  <c r="G5" i="3" s="1"/>
  <c r="G4" i="3"/>
  <c r="D4" i="3"/>
  <c r="G3" i="3"/>
  <c r="D3" i="3"/>
  <c r="D2" i="3"/>
  <c r="D54" i="3" s="1"/>
  <c r="J4" i="2"/>
  <c r="J3" i="2"/>
  <c r="F54" i="2"/>
  <c r="G54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G2" i="2"/>
  <c r="F2" i="2"/>
  <c r="E54" i="2"/>
  <c r="D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E2" i="2"/>
  <c r="D2" i="2"/>
  <c r="C55" i="2"/>
  <c r="B55" i="2"/>
  <c r="C54" i="2"/>
  <c r="B54" i="2"/>
  <c r="E6" i="3" l="1"/>
  <c r="F6" i="3" s="1"/>
  <c r="E9" i="3"/>
  <c r="F9" i="3" s="1"/>
  <c r="E12" i="3"/>
  <c r="F12" i="3" s="1"/>
  <c r="E33" i="3"/>
  <c r="F33" i="3" s="1"/>
  <c r="E30" i="3"/>
  <c r="F30" i="3" s="1"/>
  <c r="E20" i="3"/>
  <c r="F20" i="3" s="1"/>
  <c r="E24" i="3"/>
  <c r="F24" i="3" s="1"/>
  <c r="E27" i="3"/>
  <c r="F27" i="3" s="1"/>
  <c r="E2" i="3"/>
  <c r="F2" i="3" s="1"/>
  <c r="E5" i="3"/>
  <c r="F5" i="3" s="1"/>
  <c r="E8" i="3"/>
  <c r="F8" i="3" s="1"/>
  <c r="E11" i="3"/>
  <c r="F11" i="3" s="1"/>
  <c r="E18" i="3"/>
  <c r="F18" i="3" s="1"/>
  <c r="E21" i="3"/>
  <c r="F21" i="3" s="1"/>
  <c r="E15" i="3"/>
  <c r="F15" i="3" s="1"/>
  <c r="G2" i="3"/>
  <c r="G54" i="3" s="1"/>
  <c r="E14" i="3"/>
  <c r="F14" i="3" s="1"/>
  <c r="E17" i="3"/>
  <c r="F17" i="3" s="1"/>
  <c r="E23" i="3"/>
  <c r="F23" i="3" s="1"/>
  <c r="E26" i="3"/>
  <c r="F26" i="3" s="1"/>
  <c r="E29" i="3"/>
  <c r="F29" i="3" s="1"/>
  <c r="E32" i="3"/>
  <c r="F32" i="3" s="1"/>
  <c r="E35" i="3"/>
  <c r="F35" i="3" s="1"/>
  <c r="E38" i="3"/>
  <c r="F38" i="3" s="1"/>
  <c r="E41" i="3"/>
  <c r="F41" i="3" s="1"/>
  <c r="E44" i="3"/>
  <c r="F44" i="3" s="1"/>
  <c r="E47" i="3"/>
  <c r="F47" i="3" s="1"/>
  <c r="E50" i="3"/>
  <c r="F50" i="3" s="1"/>
  <c r="E4" i="3"/>
  <c r="F4" i="3" s="1"/>
  <c r="E3" i="3"/>
  <c r="F3" i="3" s="1"/>
  <c r="E7" i="3"/>
  <c r="F7" i="3" s="1"/>
  <c r="E10" i="3"/>
  <c r="F10" i="3" s="1"/>
  <c r="E13" i="3"/>
  <c r="F13" i="3" s="1"/>
  <c r="E16" i="3"/>
  <c r="F16" i="3" s="1"/>
  <c r="E19" i="3"/>
  <c r="F19" i="3" s="1"/>
  <c r="E22" i="3"/>
  <c r="F22" i="3" s="1"/>
  <c r="E25" i="3"/>
  <c r="F25" i="3" s="1"/>
  <c r="E28" i="3"/>
  <c r="F28" i="3" s="1"/>
  <c r="E31" i="3"/>
  <c r="F31" i="3" s="1"/>
  <c r="E34" i="3"/>
  <c r="F34" i="3" s="1"/>
  <c r="E37" i="3"/>
  <c r="F37" i="3" s="1"/>
  <c r="E40" i="3"/>
  <c r="F40" i="3" s="1"/>
  <c r="E43" i="3"/>
  <c r="F43" i="3" s="1"/>
  <c r="E46" i="3"/>
  <c r="F46" i="3" s="1"/>
  <c r="E49" i="3"/>
  <c r="F49" i="3" s="1"/>
  <c r="E52" i="3"/>
  <c r="F52" i="3" s="1"/>
  <c r="E36" i="3"/>
  <c r="F36" i="3" s="1"/>
  <c r="E39" i="3"/>
  <c r="F39" i="3" s="1"/>
  <c r="E42" i="3"/>
  <c r="F42" i="3" s="1"/>
  <c r="E45" i="3"/>
  <c r="F45" i="3" s="1"/>
  <c r="E48" i="3"/>
  <c r="F48" i="3" s="1"/>
  <c r="F54" i="3" l="1"/>
  <c r="J3" i="3" s="1"/>
  <c r="J4" i="3" s="1"/>
  <c r="E54" i="3"/>
</calcChain>
</file>

<file path=xl/sharedStrings.xml><?xml version="1.0" encoding="utf-8"?>
<sst xmlns="http://schemas.openxmlformats.org/spreadsheetml/2006/main" count="181" uniqueCount="66">
  <si>
    <t>Location</t>
  </si>
  <si>
    <t>PovPct</t>
  </si>
  <si>
    <t>Brth15to17</t>
  </si>
  <si>
    <t>Brth18to19</t>
  </si>
  <si>
    <t>ViolCrime</t>
  </si>
  <si>
    <t>TeenBrth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</si>
  <si>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</si>
  <si>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</si>
  <si>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</si>
  <si>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</si>
  <si>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</si>
  <si>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</si>
  <si>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</si>
  <si>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</si>
  <si>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District_of_Columbia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</si>
  <si>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</si>
  <si>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</si>
  <si>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</si>
  <si>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</si>
  <si>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</si>
  <si>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</si>
  <si>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</si>
  <si>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</si>
  <si>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</si>
  <si>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</si>
  <si>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</si>
  <si>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</si>
  <si>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</si>
  <si>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</si>
  <si>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</si>
  <si>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</si>
  <si>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</si>
  <si>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</si>
  <si>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</si>
  <si>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</si>
  <si>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New_Hampshire</t>
  </si>
  <si>
    <t>New_Jersey</t>
  </si>
  <si>
    <t>New_Mexico</t>
  </si>
  <si>
    <t>New_York</t>
  </si>
  <si>
    <t>North_Carolina</t>
  </si>
  <si>
    <t>North_Dakota</t>
  </si>
  <si>
    <t>Ohio</t>
  </si>
  <si>
    <t>Oklahoma</t>
  </si>
  <si>
    <t>Oregon</t>
  </si>
  <si>
    <t>Pennsylvania</t>
  </si>
  <si>
    <t>Rhode_Island</t>
  </si>
  <si>
    <t>South_Carolina</t>
  </si>
  <si>
    <t>South_Dakota</t>
  </si>
  <si>
    <t>Tennessee</t>
  </si>
  <si>
    <t>Texas</t>
  </si>
  <si>
    <t>Utah</t>
  </si>
  <si>
    <t>Vermont</t>
  </si>
  <si>
    <t>Virginia</t>
  </si>
  <si>
    <t>Washington</t>
  </si>
  <si>
    <t>West_Virginia</t>
  </si>
  <si>
    <t>Wisconsin</t>
  </si>
  <si>
    <t>Wyoming</t>
  </si>
  <si>
    <t>Sum</t>
  </si>
  <si>
    <t>Average</t>
  </si>
  <si>
    <t>Brth15to17-Average</t>
  </si>
  <si>
    <t>PovPct-Average</t>
  </si>
  <si>
    <t>(Yi-Y)(Xi-X)</t>
  </si>
  <si>
    <t>(Xi-X)^2</t>
  </si>
  <si>
    <t>M</t>
  </si>
  <si>
    <t>B</t>
  </si>
  <si>
    <t>Brth18to19-Average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</si>
</sst>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Births by poverty</a:t>
            </a:r>
            <a:r>
              <a:rPr lang="en-US" baseline="0"/>
              <a:t> rate of 15-17 years old teens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'15to17LineReg'!$C$1</c:f>
              <c:strCache>
                <c:ptCount val="1"/>
                <c:pt idx="0">
                  <c:v>Brth15to17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'15to17LineReg'!$B$2:$B$52</c:f>
              <c:numCache>
                <c:formatCode>General</c:formatCode>
                <c:ptCount val="51"/>
                <c:pt idx="0">
                  <c:v>20.100000000000001</c:v>
                </c:pt>
                <c:pt idx="1">
                  <c:v>7.1</c:v>
                </c:pt>
                <c:pt idx="2">
                  <c:v>16.100000000000001</c:v>
                </c:pt>
                <c:pt idx="3">
                  <c:v>14.9</c:v>
                </c:pt>
                <c:pt idx="4">
                  <c:v>16.7</c:v>
                </c:pt>
                <c:pt idx="5">
                  <c:v>8.8000000000000007</c:v>
                </c:pt>
                <c:pt idx="6">
                  <c:v>9.6999999999999993</c:v>
                </c:pt>
                <c:pt idx="7">
                  <c:v>10.3</c:v>
                </c:pt>
                <c:pt idx="8">
                  <c:v>22</c:v>
                </c:pt>
                <c:pt idx="9">
                  <c:v>16.2</c:v>
                </c:pt>
                <c:pt idx="10">
                  <c:v>12.1</c:v>
                </c:pt>
                <c:pt idx="11">
                  <c:v>10.3</c:v>
                </c:pt>
                <c:pt idx="12">
                  <c:v>14.5</c:v>
                </c:pt>
                <c:pt idx="13">
                  <c:v>12.4</c:v>
                </c:pt>
                <c:pt idx="14">
                  <c:v>9.6</c:v>
                </c:pt>
                <c:pt idx="15">
                  <c:v>12.2</c:v>
                </c:pt>
                <c:pt idx="16">
                  <c:v>10.8</c:v>
                </c:pt>
                <c:pt idx="17">
                  <c:v>14.7</c:v>
                </c:pt>
                <c:pt idx="18">
                  <c:v>19.7</c:v>
                </c:pt>
                <c:pt idx="19">
                  <c:v>11.2</c:v>
                </c:pt>
                <c:pt idx="20">
                  <c:v>10.1</c:v>
                </c:pt>
                <c:pt idx="21">
                  <c:v>11</c:v>
                </c:pt>
                <c:pt idx="22">
                  <c:v>12.2</c:v>
                </c:pt>
                <c:pt idx="23">
                  <c:v>9.1999999999999993</c:v>
                </c:pt>
                <c:pt idx="24">
                  <c:v>23.5</c:v>
                </c:pt>
                <c:pt idx="25">
                  <c:v>9.4</c:v>
                </c:pt>
                <c:pt idx="26">
                  <c:v>15.3</c:v>
                </c:pt>
                <c:pt idx="27">
                  <c:v>9.6</c:v>
                </c:pt>
                <c:pt idx="28">
                  <c:v>11.1</c:v>
                </c:pt>
                <c:pt idx="29">
                  <c:v>5.3</c:v>
                </c:pt>
                <c:pt idx="30">
                  <c:v>7.8</c:v>
                </c:pt>
                <c:pt idx="31">
                  <c:v>25.3</c:v>
                </c:pt>
                <c:pt idx="32">
                  <c:v>16.5</c:v>
                </c:pt>
                <c:pt idx="33">
                  <c:v>12.6</c:v>
                </c:pt>
                <c:pt idx="34">
                  <c:v>12</c:v>
                </c:pt>
                <c:pt idx="35">
                  <c:v>11.5</c:v>
                </c:pt>
                <c:pt idx="36">
                  <c:v>17.100000000000001</c:v>
                </c:pt>
                <c:pt idx="37">
                  <c:v>11.2</c:v>
                </c:pt>
                <c:pt idx="38">
                  <c:v>12.2</c:v>
                </c:pt>
                <c:pt idx="39">
                  <c:v>10.6</c:v>
                </c:pt>
                <c:pt idx="40">
                  <c:v>19.899999999999999</c:v>
                </c:pt>
                <c:pt idx="41">
                  <c:v>14.5</c:v>
                </c:pt>
                <c:pt idx="42">
                  <c:v>15.5</c:v>
                </c:pt>
                <c:pt idx="43">
                  <c:v>17.399999999999999</c:v>
                </c:pt>
                <c:pt idx="44">
                  <c:v>8.4</c:v>
                </c:pt>
                <c:pt idx="45">
                  <c:v>10.3</c:v>
                </c:pt>
                <c:pt idx="46">
                  <c:v>10.199999999999999</c:v>
                </c:pt>
                <c:pt idx="47">
                  <c:v>12.5</c:v>
                </c:pt>
                <c:pt idx="48">
                  <c:v>16.7</c:v>
                </c:pt>
                <c:pt idx="49">
                  <c:v>8.5</c:v>
                </c:pt>
                <c:pt idx="50">
                  <c:v>12.2</c:v>
                </c:pt>
              </c:numCache>
            </c:numRef>
          </c:xVal>
          <c:yVal>
            <c:numRef>
              <c:f>'15to17LineReg'!$C$2:$C$52</c:f>
              <c:numCache>
                <c:formatCode>General</c:formatCode>
                <c:ptCount val="51"/>
                <c:pt idx="0">
                  <c:v>31.5</c:v>
                </c:pt>
                <c:pt idx="1">
                  <c:v>18.899999999999999</c:v>
                </c:pt>
                <c:pt idx="2">
                  <c:v>35</c:v>
                </c:pt>
                <c:pt idx="3">
                  <c:v>31.6</c:v>
                </c:pt>
                <c:pt idx="4">
                  <c:v>22.6</c:v>
                </c:pt>
                <c:pt idx="5">
                  <c:v>26.2</c:v>
                </c:pt>
                <c:pt idx="6">
                  <c:v>14.1</c:v>
                </c:pt>
                <c:pt idx="7">
                  <c:v>24.7</c:v>
                </c:pt>
                <c:pt idx="8">
                  <c:v>44.8</c:v>
                </c:pt>
                <c:pt idx="9">
                  <c:v>23.2</c:v>
                </c:pt>
                <c:pt idx="10">
                  <c:v>31.4</c:v>
                </c:pt>
                <c:pt idx="11">
                  <c:v>17.7</c:v>
                </c:pt>
                <c:pt idx="12">
                  <c:v>18.399999999999999</c:v>
                </c:pt>
                <c:pt idx="13">
                  <c:v>23.4</c:v>
                </c:pt>
                <c:pt idx="14">
                  <c:v>22.6</c:v>
                </c:pt>
                <c:pt idx="15">
                  <c:v>16.399999999999999</c:v>
                </c:pt>
                <c:pt idx="16">
                  <c:v>21.4</c:v>
                </c:pt>
                <c:pt idx="17">
                  <c:v>26.5</c:v>
                </c:pt>
                <c:pt idx="18">
                  <c:v>31.7</c:v>
                </c:pt>
                <c:pt idx="19">
                  <c:v>11.9</c:v>
                </c:pt>
                <c:pt idx="20">
                  <c:v>20</c:v>
                </c:pt>
                <c:pt idx="21">
                  <c:v>12.5</c:v>
                </c:pt>
                <c:pt idx="22">
                  <c:v>18</c:v>
                </c:pt>
                <c:pt idx="23">
                  <c:v>14.2</c:v>
                </c:pt>
                <c:pt idx="24">
                  <c:v>37.6</c:v>
                </c:pt>
                <c:pt idx="25">
                  <c:v>22.2</c:v>
                </c:pt>
                <c:pt idx="26">
                  <c:v>17.8</c:v>
                </c:pt>
                <c:pt idx="27">
                  <c:v>18.3</c:v>
                </c:pt>
                <c:pt idx="28">
                  <c:v>28</c:v>
                </c:pt>
                <c:pt idx="29">
                  <c:v>8.1</c:v>
                </c:pt>
                <c:pt idx="30">
                  <c:v>14.7</c:v>
                </c:pt>
                <c:pt idx="31">
                  <c:v>37.799999999999997</c:v>
                </c:pt>
                <c:pt idx="32">
                  <c:v>15.7</c:v>
                </c:pt>
                <c:pt idx="33">
                  <c:v>28.6</c:v>
                </c:pt>
                <c:pt idx="34">
                  <c:v>11.7</c:v>
                </c:pt>
                <c:pt idx="35">
                  <c:v>20.100000000000001</c:v>
                </c:pt>
                <c:pt idx="36">
                  <c:v>30.1</c:v>
                </c:pt>
                <c:pt idx="37">
                  <c:v>18.2</c:v>
                </c:pt>
                <c:pt idx="38">
                  <c:v>17.2</c:v>
                </c:pt>
                <c:pt idx="39">
                  <c:v>19.600000000000001</c:v>
                </c:pt>
                <c:pt idx="40">
                  <c:v>29.2</c:v>
                </c:pt>
                <c:pt idx="41">
                  <c:v>17.3</c:v>
                </c:pt>
                <c:pt idx="42">
                  <c:v>28.2</c:v>
                </c:pt>
                <c:pt idx="43">
                  <c:v>38.200000000000003</c:v>
                </c:pt>
                <c:pt idx="44">
                  <c:v>17.8</c:v>
                </c:pt>
                <c:pt idx="45">
                  <c:v>10.4</c:v>
                </c:pt>
                <c:pt idx="46">
                  <c:v>19</c:v>
                </c:pt>
                <c:pt idx="47">
                  <c:v>16.8</c:v>
                </c:pt>
                <c:pt idx="48">
                  <c:v>21.5</c:v>
                </c:pt>
                <c:pt idx="49">
                  <c:v>15.9</c:v>
                </c:pt>
                <c:pt idx="50">
                  <c:v>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9-4E6B-A548-AF7C576EC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51880"/>
        <c:axId val="470651552"/>
      </c:scatterChart>
      <c:valAx>
        <c:axId val="470651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0651552"/>
        <c:crosses val="autoZero"/>
        <c:crossBetween val="midCat"/>
      </c:valAx>
      <c:valAx>
        <c:axId val="4706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0651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Births</a:t>
            </a:r>
            <a:r>
              <a:rPr lang="en-US" baseline="0"/>
              <a:t> by poverty rate of 18-19 years old teens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'18to19LineReg'!$C$1</c:f>
              <c:strCache>
                <c:ptCount val="1"/>
                <c:pt idx="0">
                  <c:v>Brth18to19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'18to19LineReg'!$B$2:$B$52</c:f>
              <c:numCache>
                <c:formatCode>General</c:formatCode>
                <c:ptCount val="51"/>
                <c:pt idx="0">
                  <c:v>20.100000000000001</c:v>
                </c:pt>
                <c:pt idx="1">
                  <c:v>7.1</c:v>
                </c:pt>
                <c:pt idx="2">
                  <c:v>16.100000000000001</c:v>
                </c:pt>
                <c:pt idx="3">
                  <c:v>14.9</c:v>
                </c:pt>
                <c:pt idx="4">
                  <c:v>16.7</c:v>
                </c:pt>
                <c:pt idx="5">
                  <c:v>8.8000000000000007</c:v>
                </c:pt>
                <c:pt idx="6">
                  <c:v>9.6999999999999993</c:v>
                </c:pt>
                <c:pt idx="7">
                  <c:v>10.3</c:v>
                </c:pt>
                <c:pt idx="8">
                  <c:v>22</c:v>
                </c:pt>
                <c:pt idx="9">
                  <c:v>16.2</c:v>
                </c:pt>
                <c:pt idx="10">
                  <c:v>12.1</c:v>
                </c:pt>
                <c:pt idx="11">
                  <c:v>10.3</c:v>
                </c:pt>
                <c:pt idx="12">
                  <c:v>14.5</c:v>
                </c:pt>
                <c:pt idx="13">
                  <c:v>12.4</c:v>
                </c:pt>
                <c:pt idx="14">
                  <c:v>9.6</c:v>
                </c:pt>
                <c:pt idx="15">
                  <c:v>12.2</c:v>
                </c:pt>
                <c:pt idx="16">
                  <c:v>10.8</c:v>
                </c:pt>
                <c:pt idx="17">
                  <c:v>14.7</c:v>
                </c:pt>
                <c:pt idx="18">
                  <c:v>19.7</c:v>
                </c:pt>
                <c:pt idx="19">
                  <c:v>11.2</c:v>
                </c:pt>
                <c:pt idx="20">
                  <c:v>10.1</c:v>
                </c:pt>
                <c:pt idx="21">
                  <c:v>11</c:v>
                </c:pt>
                <c:pt idx="22">
                  <c:v>12.2</c:v>
                </c:pt>
                <c:pt idx="23">
                  <c:v>9.1999999999999993</c:v>
                </c:pt>
                <c:pt idx="24">
                  <c:v>23.5</c:v>
                </c:pt>
                <c:pt idx="25">
                  <c:v>9.4</c:v>
                </c:pt>
                <c:pt idx="26">
                  <c:v>15.3</c:v>
                </c:pt>
                <c:pt idx="27">
                  <c:v>9.6</c:v>
                </c:pt>
                <c:pt idx="28">
                  <c:v>11.1</c:v>
                </c:pt>
                <c:pt idx="29">
                  <c:v>5.3</c:v>
                </c:pt>
                <c:pt idx="30">
                  <c:v>7.8</c:v>
                </c:pt>
                <c:pt idx="31">
                  <c:v>25.3</c:v>
                </c:pt>
                <c:pt idx="32">
                  <c:v>16.5</c:v>
                </c:pt>
                <c:pt idx="33">
                  <c:v>12.6</c:v>
                </c:pt>
                <c:pt idx="34">
                  <c:v>12</c:v>
                </c:pt>
                <c:pt idx="35">
                  <c:v>11.5</c:v>
                </c:pt>
                <c:pt idx="36">
                  <c:v>17.100000000000001</c:v>
                </c:pt>
                <c:pt idx="37">
                  <c:v>11.2</c:v>
                </c:pt>
                <c:pt idx="38">
                  <c:v>12.2</c:v>
                </c:pt>
                <c:pt idx="39">
                  <c:v>10.6</c:v>
                </c:pt>
                <c:pt idx="40">
                  <c:v>19.899999999999999</c:v>
                </c:pt>
                <c:pt idx="41">
                  <c:v>14.5</c:v>
                </c:pt>
                <c:pt idx="42">
                  <c:v>15.5</c:v>
                </c:pt>
                <c:pt idx="43">
                  <c:v>17.399999999999999</c:v>
                </c:pt>
                <c:pt idx="44">
                  <c:v>8.4</c:v>
                </c:pt>
                <c:pt idx="45">
                  <c:v>10.3</c:v>
                </c:pt>
                <c:pt idx="46">
                  <c:v>10.199999999999999</c:v>
                </c:pt>
                <c:pt idx="47">
                  <c:v>12.5</c:v>
                </c:pt>
                <c:pt idx="48">
                  <c:v>16.7</c:v>
                </c:pt>
                <c:pt idx="49">
                  <c:v>8.5</c:v>
                </c:pt>
                <c:pt idx="50">
                  <c:v>12.2</c:v>
                </c:pt>
              </c:numCache>
            </c:numRef>
          </c:xVal>
          <c:yVal>
            <c:numRef>
              <c:f>'18to19LineReg'!$C$2:$C$52</c:f>
              <c:numCache>
                <c:formatCode>General</c:formatCode>
                <c:ptCount val="51"/>
                <c:pt idx="0">
                  <c:v>88.7</c:v>
                </c:pt>
                <c:pt idx="1">
                  <c:v>73.7</c:v>
                </c:pt>
                <c:pt idx="2">
                  <c:v>102.5</c:v>
                </c:pt>
                <c:pt idx="3">
                  <c:v>101.7</c:v>
                </c:pt>
                <c:pt idx="4">
                  <c:v>69.099999999999994</c:v>
                </c:pt>
                <c:pt idx="5">
                  <c:v>79.099999999999994</c:v>
                </c:pt>
                <c:pt idx="6">
                  <c:v>45.1</c:v>
                </c:pt>
                <c:pt idx="7">
                  <c:v>77.8</c:v>
                </c:pt>
                <c:pt idx="8">
                  <c:v>101.5</c:v>
                </c:pt>
                <c:pt idx="9">
                  <c:v>78.400000000000006</c:v>
                </c:pt>
                <c:pt idx="10">
                  <c:v>92.8</c:v>
                </c:pt>
                <c:pt idx="11">
                  <c:v>66.400000000000006</c:v>
                </c:pt>
                <c:pt idx="12">
                  <c:v>69.099999999999994</c:v>
                </c:pt>
                <c:pt idx="13">
                  <c:v>70.5</c:v>
                </c:pt>
                <c:pt idx="14">
                  <c:v>78.5</c:v>
                </c:pt>
                <c:pt idx="15">
                  <c:v>55.4</c:v>
                </c:pt>
                <c:pt idx="16">
                  <c:v>74.2</c:v>
                </c:pt>
                <c:pt idx="17">
                  <c:v>84.8</c:v>
                </c:pt>
                <c:pt idx="18">
                  <c:v>96.1</c:v>
                </c:pt>
                <c:pt idx="19">
                  <c:v>45.2</c:v>
                </c:pt>
                <c:pt idx="20">
                  <c:v>59.6</c:v>
                </c:pt>
                <c:pt idx="21">
                  <c:v>39.6</c:v>
                </c:pt>
                <c:pt idx="22">
                  <c:v>60.8</c:v>
                </c:pt>
                <c:pt idx="23">
                  <c:v>47.3</c:v>
                </c:pt>
                <c:pt idx="24">
                  <c:v>103.3</c:v>
                </c:pt>
                <c:pt idx="25">
                  <c:v>76.599999999999994</c:v>
                </c:pt>
                <c:pt idx="26">
                  <c:v>63.3</c:v>
                </c:pt>
                <c:pt idx="27">
                  <c:v>64.2</c:v>
                </c:pt>
                <c:pt idx="28">
                  <c:v>96.7</c:v>
                </c:pt>
                <c:pt idx="29">
                  <c:v>39</c:v>
                </c:pt>
                <c:pt idx="30">
                  <c:v>46.1</c:v>
                </c:pt>
                <c:pt idx="31">
                  <c:v>99.5</c:v>
                </c:pt>
                <c:pt idx="32">
                  <c:v>50.1</c:v>
                </c:pt>
                <c:pt idx="33">
                  <c:v>89.3</c:v>
                </c:pt>
                <c:pt idx="34">
                  <c:v>48.7</c:v>
                </c:pt>
                <c:pt idx="35">
                  <c:v>69.400000000000006</c:v>
                </c:pt>
                <c:pt idx="36">
                  <c:v>97.6</c:v>
                </c:pt>
                <c:pt idx="37">
                  <c:v>64.8</c:v>
                </c:pt>
                <c:pt idx="38">
                  <c:v>53.7</c:v>
                </c:pt>
                <c:pt idx="39">
                  <c:v>59</c:v>
                </c:pt>
                <c:pt idx="40">
                  <c:v>87.2</c:v>
                </c:pt>
                <c:pt idx="41">
                  <c:v>67.8</c:v>
                </c:pt>
                <c:pt idx="42">
                  <c:v>94.2</c:v>
                </c:pt>
                <c:pt idx="43">
                  <c:v>104.3</c:v>
                </c:pt>
                <c:pt idx="44">
                  <c:v>62.4</c:v>
                </c:pt>
                <c:pt idx="45">
                  <c:v>44.4</c:v>
                </c:pt>
                <c:pt idx="46">
                  <c:v>66</c:v>
                </c:pt>
                <c:pt idx="47">
                  <c:v>57.6</c:v>
                </c:pt>
                <c:pt idx="48">
                  <c:v>80.7</c:v>
                </c:pt>
                <c:pt idx="49">
                  <c:v>57.1</c:v>
                </c:pt>
                <c:pt idx="50">
                  <c:v>72.099999999999994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7-48AA-8DA3-351AB696C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984368"/>
        <c:axId val="565984696"/>
      </c:scatterChart>
      <c:valAx>
        <c:axId val="56598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5984696"/>
        <c:crosses val="autoZero"/>
        <c:crossBetween val="midCat"/>
      </c:valAx>
      <c:valAx>
        <c:axId val="5659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6598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1490663</xdr:colOff>
      <xdr:row>6</xdr:row>
      <xdr:rowOff>119062</xdr:rowOff>
    </xdr:from>
    <xdr:to>
      <xdr:col>13</xdr:col>
      <xdr:colOff>366713</xdr:colOff>
      <xdr:row>21</xdr:row>
      <xdr:rowOff>147637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733995B-0CA1-440C-91D9-AF42E63E8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1323975</xdr:colOff>
      <xdr:row>7</xdr:row>
      <xdr:rowOff>119062</xdr:rowOff>
    </xdr:from>
    <xdr:to>
      <xdr:col>13</xdr:col>
      <xdr:colOff>447675</xdr:colOff>
      <xdr:row>22</xdr:row>
      <xdr:rowOff>147637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1B7B120-864A-4E8D-834D-036D0A1C8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rightToLeft="1" topLeftCell="A24" workbookViewId="0">
      <selection activeCell="D1" sqref="D1:D52"/>
    </sheetView>
  </sheetViews>
  <sheetFormatPr defaultRowHeight="14.25" x14ac:dyDescent="0.2"/>
  <cols>
    <col min="1" max="1" width="20.625" customWidth="1"/>
    <col min="3" max="3" width="12.25" customWidth="1"/>
    <col min="4" max="4" width="12.375" customWidth="1"/>
    <col min="6" max="6" width="14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20.100000000000001</v>
      </c>
      <c r="C2">
        <v>31.5</v>
      </c>
      <c r="D2">
        <v>88.7</v>
      </c>
      <c r="E2">
        <v>11.2</v>
      </c>
      <c r="F2">
        <v>54.5</v>
      </c>
    </row>
    <row r="3" spans="1:6" x14ac:dyDescent="0.2">
      <c r="A3" t="s">
        <v>7</v>
      </c>
      <c r="B3">
        <v>7.1</v>
      </c>
      <c r="C3">
        <v>18.899999999999999</v>
      </c>
      <c r="D3">
        <v>73.7</v>
      </c>
      <c r="E3">
        <v>9.1</v>
      </c>
      <c r="F3">
        <v>39.5</v>
      </c>
    </row>
    <row r="4" spans="1:6" x14ac:dyDescent="0.2">
      <c r="A4" t="s">
        <v>8</v>
      </c>
      <c r="B4">
        <v>16.100000000000001</v>
      </c>
      <c r="C4">
        <v>35</v>
      </c>
      <c r="D4">
        <v>102.5</v>
      </c>
      <c r="E4">
        <v>10.4</v>
      </c>
      <c r="F4">
        <v>61.2</v>
      </c>
    </row>
    <row r="5" spans="1:6" x14ac:dyDescent="0.2">
      <c r="A5" t="s">
        <v>9</v>
      </c>
      <c r="B5">
        <v>14.9</v>
      </c>
      <c r="C5">
        <v>31.6</v>
      </c>
      <c r="D5">
        <v>101.7</v>
      </c>
      <c r="E5">
        <v>10.4</v>
      </c>
      <c r="F5">
        <v>59.9</v>
      </c>
    </row>
    <row r="6" spans="1:6" x14ac:dyDescent="0.2">
      <c r="A6" t="s">
        <v>10</v>
      </c>
      <c r="B6">
        <v>16.7</v>
      </c>
      <c r="C6">
        <v>22.6</v>
      </c>
      <c r="D6">
        <v>69.099999999999994</v>
      </c>
      <c r="E6">
        <v>11.2</v>
      </c>
      <c r="F6">
        <v>41.1</v>
      </c>
    </row>
    <row r="7" spans="1:6" x14ac:dyDescent="0.2">
      <c r="A7" t="s">
        <v>11</v>
      </c>
      <c r="B7">
        <v>8.8000000000000007</v>
      </c>
      <c r="C7">
        <v>26.2</v>
      </c>
      <c r="D7">
        <v>79.099999999999994</v>
      </c>
      <c r="E7">
        <v>5.8</v>
      </c>
      <c r="F7">
        <v>47</v>
      </c>
    </row>
    <row r="8" spans="1:6" x14ac:dyDescent="0.2">
      <c r="A8" t="s">
        <v>12</v>
      </c>
      <c r="B8">
        <v>9.6999999999999993</v>
      </c>
      <c r="C8">
        <v>14.1</v>
      </c>
      <c r="D8">
        <v>45.1</v>
      </c>
      <c r="E8">
        <v>4.5999999999999996</v>
      </c>
      <c r="F8">
        <v>25.8</v>
      </c>
    </row>
    <row r="9" spans="1:6" x14ac:dyDescent="0.2">
      <c r="A9" t="s">
        <v>13</v>
      </c>
      <c r="B9">
        <v>10.3</v>
      </c>
      <c r="C9">
        <v>24.7</v>
      </c>
      <c r="D9">
        <v>77.8</v>
      </c>
      <c r="E9">
        <v>3.5</v>
      </c>
      <c r="F9">
        <v>46.3</v>
      </c>
    </row>
    <row r="10" spans="1:6" x14ac:dyDescent="0.2">
      <c r="A10" t="s">
        <v>14</v>
      </c>
      <c r="B10">
        <v>22</v>
      </c>
      <c r="C10">
        <v>44.8</v>
      </c>
      <c r="D10">
        <v>101.5</v>
      </c>
      <c r="E10">
        <v>65</v>
      </c>
      <c r="F10">
        <v>69.099999999999994</v>
      </c>
    </row>
    <row r="11" spans="1:6" x14ac:dyDescent="0.2">
      <c r="A11" t="s">
        <v>15</v>
      </c>
      <c r="B11">
        <v>16.2</v>
      </c>
      <c r="C11">
        <v>23.2</v>
      </c>
      <c r="D11">
        <v>78.400000000000006</v>
      </c>
      <c r="E11">
        <v>7.3</v>
      </c>
      <c r="F11">
        <v>44.5</v>
      </c>
    </row>
    <row r="12" spans="1:6" x14ac:dyDescent="0.2">
      <c r="A12" t="s">
        <v>16</v>
      </c>
      <c r="B12">
        <v>12.1</v>
      </c>
      <c r="C12">
        <v>31.4</v>
      </c>
      <c r="D12">
        <v>92.8</v>
      </c>
      <c r="E12">
        <v>9.5</v>
      </c>
      <c r="F12">
        <v>55.7</v>
      </c>
    </row>
    <row r="13" spans="1:6" x14ac:dyDescent="0.2">
      <c r="A13" t="s">
        <v>17</v>
      </c>
      <c r="B13">
        <v>10.3</v>
      </c>
      <c r="C13">
        <v>17.7</v>
      </c>
      <c r="D13">
        <v>66.400000000000006</v>
      </c>
      <c r="E13">
        <v>4.7</v>
      </c>
      <c r="F13">
        <v>38.200000000000003</v>
      </c>
    </row>
    <row r="14" spans="1:6" x14ac:dyDescent="0.2">
      <c r="A14" t="s">
        <v>18</v>
      </c>
      <c r="B14">
        <v>14.5</v>
      </c>
      <c r="C14">
        <v>18.399999999999999</v>
      </c>
      <c r="D14">
        <v>69.099999999999994</v>
      </c>
      <c r="E14">
        <v>4.0999999999999996</v>
      </c>
      <c r="F14">
        <v>39.1</v>
      </c>
    </row>
    <row r="15" spans="1:6" x14ac:dyDescent="0.2">
      <c r="A15" t="s">
        <v>19</v>
      </c>
      <c r="B15">
        <v>12.4</v>
      </c>
      <c r="C15">
        <v>23.4</v>
      </c>
      <c r="D15">
        <v>70.5</v>
      </c>
      <c r="E15">
        <v>10.3</v>
      </c>
      <c r="F15">
        <v>42.2</v>
      </c>
    </row>
    <row r="16" spans="1:6" x14ac:dyDescent="0.2">
      <c r="A16" t="s">
        <v>20</v>
      </c>
      <c r="B16">
        <v>9.6</v>
      </c>
      <c r="C16">
        <v>22.6</v>
      </c>
      <c r="D16">
        <v>78.5</v>
      </c>
      <c r="E16">
        <v>8</v>
      </c>
      <c r="F16">
        <v>44.6</v>
      </c>
    </row>
    <row r="17" spans="1:6" x14ac:dyDescent="0.2">
      <c r="A17" t="s">
        <v>21</v>
      </c>
      <c r="B17">
        <v>12.2</v>
      </c>
      <c r="C17">
        <v>16.399999999999999</v>
      </c>
      <c r="D17">
        <v>55.4</v>
      </c>
      <c r="E17">
        <v>1.8</v>
      </c>
      <c r="F17">
        <v>32.5</v>
      </c>
    </row>
    <row r="18" spans="1:6" x14ac:dyDescent="0.2">
      <c r="A18" t="s">
        <v>22</v>
      </c>
      <c r="B18">
        <v>10.8</v>
      </c>
      <c r="C18">
        <v>21.4</v>
      </c>
      <c r="D18">
        <v>74.2</v>
      </c>
      <c r="E18">
        <v>6.2</v>
      </c>
      <c r="F18">
        <v>43</v>
      </c>
    </row>
    <row r="19" spans="1:6" x14ac:dyDescent="0.2">
      <c r="A19" t="s">
        <v>23</v>
      </c>
      <c r="B19">
        <v>14.7</v>
      </c>
      <c r="C19">
        <v>26.5</v>
      </c>
      <c r="D19">
        <v>84.8</v>
      </c>
      <c r="E19">
        <v>7.2</v>
      </c>
      <c r="F19">
        <v>51</v>
      </c>
    </row>
    <row r="20" spans="1:6" x14ac:dyDescent="0.2">
      <c r="A20" t="s">
        <v>24</v>
      </c>
      <c r="B20">
        <v>19.7</v>
      </c>
      <c r="C20">
        <v>31.7</v>
      </c>
      <c r="D20">
        <v>96.1</v>
      </c>
      <c r="E20">
        <v>17</v>
      </c>
      <c r="F20">
        <v>58.1</v>
      </c>
    </row>
    <row r="21" spans="1:6" x14ac:dyDescent="0.2">
      <c r="A21" t="s">
        <v>25</v>
      </c>
      <c r="B21">
        <v>11.2</v>
      </c>
      <c r="C21">
        <v>11.9</v>
      </c>
      <c r="D21">
        <v>45.2</v>
      </c>
      <c r="E21">
        <v>2</v>
      </c>
      <c r="F21">
        <v>25.4</v>
      </c>
    </row>
    <row r="22" spans="1:6" x14ac:dyDescent="0.2">
      <c r="A22" t="s">
        <v>26</v>
      </c>
      <c r="B22">
        <v>10.1</v>
      </c>
      <c r="C22">
        <v>20</v>
      </c>
      <c r="D22">
        <v>59.6</v>
      </c>
      <c r="E22">
        <v>11.8</v>
      </c>
      <c r="F22">
        <v>35.4</v>
      </c>
    </row>
    <row r="23" spans="1:6" x14ac:dyDescent="0.2">
      <c r="A23" t="s">
        <v>27</v>
      </c>
      <c r="B23">
        <v>11</v>
      </c>
      <c r="C23">
        <v>12.5</v>
      </c>
      <c r="D23">
        <v>39.6</v>
      </c>
      <c r="E23">
        <v>3.6</v>
      </c>
      <c r="F23">
        <v>23.3</v>
      </c>
    </row>
    <row r="24" spans="1:6" x14ac:dyDescent="0.2">
      <c r="A24" t="s">
        <v>28</v>
      </c>
      <c r="B24">
        <v>12.2</v>
      </c>
      <c r="C24">
        <v>18</v>
      </c>
      <c r="D24">
        <v>60.8</v>
      </c>
      <c r="E24">
        <v>8.5</v>
      </c>
      <c r="F24">
        <v>34.799999999999997</v>
      </c>
    </row>
    <row r="25" spans="1:6" x14ac:dyDescent="0.2">
      <c r="A25" t="s">
        <v>29</v>
      </c>
      <c r="B25">
        <v>9.1999999999999993</v>
      </c>
      <c r="C25">
        <v>14.2</v>
      </c>
      <c r="D25">
        <v>47.3</v>
      </c>
      <c r="E25">
        <v>3.9</v>
      </c>
      <c r="F25">
        <v>27.5</v>
      </c>
    </row>
    <row r="26" spans="1:6" x14ac:dyDescent="0.2">
      <c r="A26" t="s">
        <v>30</v>
      </c>
      <c r="B26">
        <v>23.5</v>
      </c>
      <c r="C26">
        <v>37.6</v>
      </c>
      <c r="D26">
        <v>103.3</v>
      </c>
      <c r="E26">
        <v>12.9</v>
      </c>
      <c r="F26">
        <v>64.7</v>
      </c>
    </row>
    <row r="27" spans="1:6" x14ac:dyDescent="0.2">
      <c r="A27" t="s">
        <v>31</v>
      </c>
      <c r="B27">
        <v>9.4</v>
      </c>
      <c r="C27">
        <v>22.2</v>
      </c>
      <c r="D27">
        <v>76.599999999999994</v>
      </c>
      <c r="E27">
        <v>8.8000000000000007</v>
      </c>
      <c r="F27">
        <v>44.1</v>
      </c>
    </row>
    <row r="28" spans="1:6" x14ac:dyDescent="0.2">
      <c r="A28" t="s">
        <v>32</v>
      </c>
      <c r="B28">
        <v>15.3</v>
      </c>
      <c r="C28">
        <v>17.8</v>
      </c>
      <c r="D28">
        <v>63.3</v>
      </c>
      <c r="E28">
        <v>3</v>
      </c>
      <c r="F28">
        <v>36.4</v>
      </c>
    </row>
    <row r="29" spans="1:6" x14ac:dyDescent="0.2">
      <c r="A29" t="s">
        <v>33</v>
      </c>
      <c r="B29">
        <v>9.6</v>
      </c>
      <c r="C29">
        <v>18.3</v>
      </c>
      <c r="D29">
        <v>64.2</v>
      </c>
      <c r="E29">
        <v>2.9</v>
      </c>
      <c r="F29">
        <v>37</v>
      </c>
    </row>
    <row r="30" spans="1:6" x14ac:dyDescent="0.2">
      <c r="A30" t="s">
        <v>34</v>
      </c>
      <c r="B30">
        <v>11.1</v>
      </c>
      <c r="C30">
        <v>28</v>
      </c>
      <c r="D30">
        <v>96.7</v>
      </c>
      <c r="E30">
        <v>10.7</v>
      </c>
      <c r="F30">
        <v>53.9</v>
      </c>
    </row>
    <row r="31" spans="1:6" x14ac:dyDescent="0.2">
      <c r="A31" t="s">
        <v>35</v>
      </c>
      <c r="B31">
        <v>5.3</v>
      </c>
      <c r="C31">
        <v>8.1</v>
      </c>
      <c r="D31">
        <v>39</v>
      </c>
      <c r="E31">
        <v>1.8</v>
      </c>
      <c r="F31">
        <v>20</v>
      </c>
    </row>
    <row r="32" spans="1:6" x14ac:dyDescent="0.2">
      <c r="A32" t="s">
        <v>36</v>
      </c>
      <c r="B32">
        <v>7.8</v>
      </c>
      <c r="C32">
        <v>14.7</v>
      </c>
      <c r="D32">
        <v>46.1</v>
      </c>
      <c r="E32">
        <v>5.0999999999999996</v>
      </c>
      <c r="F32">
        <v>26.8</v>
      </c>
    </row>
    <row r="33" spans="1:6" x14ac:dyDescent="0.2">
      <c r="A33" t="s">
        <v>37</v>
      </c>
      <c r="B33">
        <v>25.3</v>
      </c>
      <c r="C33">
        <v>37.799999999999997</v>
      </c>
      <c r="D33">
        <v>99.5</v>
      </c>
      <c r="E33">
        <v>8.8000000000000007</v>
      </c>
      <c r="F33">
        <v>62.4</v>
      </c>
    </row>
    <row r="34" spans="1:6" x14ac:dyDescent="0.2">
      <c r="A34" t="s">
        <v>38</v>
      </c>
      <c r="B34">
        <v>16.5</v>
      </c>
      <c r="C34">
        <v>15.7</v>
      </c>
      <c r="D34">
        <v>50.1</v>
      </c>
      <c r="E34">
        <v>8.5</v>
      </c>
      <c r="F34">
        <v>29.5</v>
      </c>
    </row>
    <row r="35" spans="1:6" x14ac:dyDescent="0.2">
      <c r="A35" t="s">
        <v>39</v>
      </c>
      <c r="B35">
        <v>12.6</v>
      </c>
      <c r="C35">
        <v>28.6</v>
      </c>
      <c r="D35">
        <v>89.3</v>
      </c>
      <c r="E35">
        <v>9.4</v>
      </c>
      <c r="F35">
        <v>52.2</v>
      </c>
    </row>
    <row r="36" spans="1:6" x14ac:dyDescent="0.2">
      <c r="A36" t="s">
        <v>40</v>
      </c>
      <c r="B36">
        <v>12</v>
      </c>
      <c r="C36">
        <v>11.7</v>
      </c>
      <c r="D36">
        <v>48.7</v>
      </c>
      <c r="E36">
        <v>0.9</v>
      </c>
      <c r="F36">
        <v>27.2</v>
      </c>
    </row>
    <row r="37" spans="1:6" x14ac:dyDescent="0.2">
      <c r="A37" t="s">
        <v>41</v>
      </c>
      <c r="B37">
        <v>11.5</v>
      </c>
      <c r="C37">
        <v>20.100000000000001</v>
      </c>
      <c r="D37">
        <v>69.400000000000006</v>
      </c>
      <c r="E37">
        <v>5.4</v>
      </c>
      <c r="F37">
        <v>39.5</v>
      </c>
    </row>
    <row r="38" spans="1:6" x14ac:dyDescent="0.2">
      <c r="A38" t="s">
        <v>42</v>
      </c>
      <c r="B38">
        <v>17.100000000000001</v>
      </c>
      <c r="C38">
        <v>30.1</v>
      </c>
      <c r="D38">
        <v>97.6</v>
      </c>
      <c r="E38">
        <v>12.2</v>
      </c>
      <c r="F38">
        <v>58</v>
      </c>
    </row>
    <row r="39" spans="1:6" x14ac:dyDescent="0.2">
      <c r="A39" t="s">
        <v>43</v>
      </c>
      <c r="B39">
        <v>11.2</v>
      </c>
      <c r="C39">
        <v>18.2</v>
      </c>
      <c r="D39">
        <v>64.8</v>
      </c>
      <c r="E39">
        <v>4.0999999999999996</v>
      </c>
      <c r="F39">
        <v>36.799999999999997</v>
      </c>
    </row>
    <row r="40" spans="1:6" x14ac:dyDescent="0.2">
      <c r="A40" t="s">
        <v>44</v>
      </c>
      <c r="B40">
        <v>12.2</v>
      </c>
      <c r="C40">
        <v>17.2</v>
      </c>
      <c r="D40">
        <v>53.7</v>
      </c>
      <c r="E40">
        <v>6.3</v>
      </c>
      <c r="F40">
        <v>31.6</v>
      </c>
    </row>
    <row r="41" spans="1:6" x14ac:dyDescent="0.2">
      <c r="A41" t="s">
        <v>45</v>
      </c>
      <c r="B41">
        <v>10.6</v>
      </c>
      <c r="C41">
        <v>19.600000000000001</v>
      </c>
      <c r="D41">
        <v>59</v>
      </c>
      <c r="E41">
        <v>3.3</v>
      </c>
      <c r="F41">
        <v>35.6</v>
      </c>
    </row>
    <row r="42" spans="1:6" x14ac:dyDescent="0.2">
      <c r="A42" t="s">
        <v>46</v>
      </c>
      <c r="B42">
        <v>19.899999999999999</v>
      </c>
      <c r="C42">
        <v>29.2</v>
      </c>
      <c r="D42">
        <v>87.2</v>
      </c>
      <c r="E42">
        <v>7.9</v>
      </c>
      <c r="F42">
        <v>53</v>
      </c>
    </row>
    <row r="43" spans="1:6" x14ac:dyDescent="0.2">
      <c r="A43" t="s">
        <v>47</v>
      </c>
      <c r="B43">
        <v>14.5</v>
      </c>
      <c r="C43">
        <v>17.3</v>
      </c>
      <c r="D43">
        <v>67.8</v>
      </c>
      <c r="E43">
        <v>1.8</v>
      </c>
      <c r="F43">
        <v>38</v>
      </c>
    </row>
    <row r="44" spans="1:6" x14ac:dyDescent="0.2">
      <c r="A44" t="s">
        <v>48</v>
      </c>
      <c r="B44">
        <v>15.5</v>
      </c>
      <c r="C44">
        <v>28.2</v>
      </c>
      <c r="D44">
        <v>94.2</v>
      </c>
      <c r="E44">
        <v>10.6</v>
      </c>
      <c r="F44">
        <v>54.3</v>
      </c>
    </row>
    <row r="45" spans="1:6" x14ac:dyDescent="0.2">
      <c r="A45" t="s">
        <v>49</v>
      </c>
      <c r="B45">
        <v>17.399999999999999</v>
      </c>
      <c r="C45">
        <v>38.200000000000003</v>
      </c>
      <c r="D45">
        <v>104.3</v>
      </c>
      <c r="E45">
        <v>9</v>
      </c>
      <c r="F45">
        <v>64.400000000000006</v>
      </c>
    </row>
    <row r="46" spans="1:6" x14ac:dyDescent="0.2">
      <c r="A46" t="s">
        <v>50</v>
      </c>
      <c r="B46">
        <v>8.4</v>
      </c>
      <c r="C46">
        <v>17.8</v>
      </c>
      <c r="D46">
        <v>62.4</v>
      </c>
      <c r="E46">
        <v>3.9</v>
      </c>
      <c r="F46">
        <v>36.799999999999997</v>
      </c>
    </row>
    <row r="47" spans="1:6" x14ac:dyDescent="0.2">
      <c r="A47" t="s">
        <v>51</v>
      </c>
      <c r="B47">
        <v>10.3</v>
      </c>
      <c r="C47">
        <v>10.4</v>
      </c>
      <c r="D47">
        <v>44.4</v>
      </c>
      <c r="E47">
        <v>2.2000000000000002</v>
      </c>
      <c r="F47">
        <v>24.2</v>
      </c>
    </row>
    <row r="48" spans="1:6" x14ac:dyDescent="0.2">
      <c r="A48" t="s">
        <v>52</v>
      </c>
      <c r="B48">
        <v>10.199999999999999</v>
      </c>
      <c r="C48">
        <v>19</v>
      </c>
      <c r="D48">
        <v>66</v>
      </c>
      <c r="E48">
        <v>7.6</v>
      </c>
      <c r="F48">
        <v>37.6</v>
      </c>
    </row>
    <row r="49" spans="1:6" x14ac:dyDescent="0.2">
      <c r="A49" t="s">
        <v>53</v>
      </c>
      <c r="B49">
        <v>12.5</v>
      </c>
      <c r="C49">
        <v>16.8</v>
      </c>
      <c r="D49">
        <v>57.6</v>
      </c>
      <c r="E49">
        <v>5.0999999999999996</v>
      </c>
      <c r="F49">
        <v>33</v>
      </c>
    </row>
    <row r="50" spans="1:6" x14ac:dyDescent="0.2">
      <c r="A50" t="s">
        <v>54</v>
      </c>
      <c r="B50">
        <v>16.7</v>
      </c>
      <c r="C50">
        <v>21.5</v>
      </c>
      <c r="D50">
        <v>80.7</v>
      </c>
      <c r="E50">
        <v>4.9000000000000004</v>
      </c>
      <c r="F50">
        <v>45.5</v>
      </c>
    </row>
    <row r="51" spans="1:6" x14ac:dyDescent="0.2">
      <c r="A51" t="s">
        <v>55</v>
      </c>
      <c r="B51">
        <v>8.5</v>
      </c>
      <c r="C51">
        <v>15.9</v>
      </c>
      <c r="D51">
        <v>57.1</v>
      </c>
      <c r="E51">
        <v>4.3</v>
      </c>
      <c r="F51">
        <v>32.299999999999997</v>
      </c>
    </row>
    <row r="52" spans="1:6" x14ac:dyDescent="0.2">
      <c r="A52" t="s">
        <v>56</v>
      </c>
      <c r="B52">
        <v>12.2</v>
      </c>
      <c r="C52">
        <v>17.7</v>
      </c>
      <c r="D52">
        <v>72.099999999999994</v>
      </c>
      <c r="E52">
        <v>2.1</v>
      </c>
      <c r="F52">
        <v>39.9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rightToLeft="1" workbookViewId="0">
      <selection activeCell="K26" sqref="K26"/>
    </sheetView>
  </sheetViews>
  <sheetFormatPr defaultRowHeight="14.25" x14ac:dyDescent="0.2"/>
  <cols>
    <col min="2" max="2" width="12.5" customWidth="1"/>
    <col min="3" max="3" width="13.5" customWidth="1"/>
    <col min="4" max="4" width="20.75" customWidth="1"/>
    <col min="5" max="5" width="17.625" customWidth="1"/>
    <col min="6" max="6" width="21.125" customWidth="1"/>
    <col min="7" max="7" width="20.7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60</v>
      </c>
      <c r="E1" t="s">
        <v>59</v>
      </c>
      <c r="F1" t="s">
        <v>61</v>
      </c>
      <c r="G1" t="s">
        <v>62</v>
      </c>
    </row>
    <row r="2" spans="1:11" x14ac:dyDescent="0.2">
      <c r="A2" t="s">
        <v>6</v>
      </c>
      <c r="B2">
        <v>20.100000000000001</v>
      </c>
      <c r="C2">
        <v>31.5</v>
      </c>
      <c r="D2">
        <f>+B2-$B$55</f>
        <v>6.9823529411764707</v>
      </c>
      <c r="E2">
        <f>+C2-$C$55</f>
        <v>9.2176470588235233</v>
      </c>
      <c r="F2">
        <f>E2*D2</f>
        <v>64.360865051903076</v>
      </c>
      <c r="G2">
        <f>POWER(D2,2)</f>
        <v>48.753252595155708</v>
      </c>
    </row>
    <row r="3" spans="1:11" x14ac:dyDescent="0.2">
      <c r="A3" t="s">
        <v>7</v>
      </c>
      <c r="B3">
        <v>7.1</v>
      </c>
      <c r="C3">
        <v>18.899999999999999</v>
      </c>
      <c r="D3">
        <f t="shared" ref="D3:D52" si="0">+B3-$B$55</f>
        <v>-6.0176470588235311</v>
      </c>
      <c r="E3">
        <f t="shared" ref="E3:E52" si="1">+C3-$C$55</f>
        <v>-3.3823529411764781</v>
      </c>
      <c r="F3">
        <f t="shared" ref="F3:F52" si="2">E3*D3</f>
        <v>20.353806228373752</v>
      </c>
      <c r="G3">
        <f t="shared" ref="G3:G52" si="3">POWER(D3,2)</f>
        <v>36.212076124567496</v>
      </c>
      <c r="J3" s="1">
        <f>F54/G54</f>
        <v>1.3733453886953968</v>
      </c>
      <c r="K3" s="1" t="s">
        <v>63</v>
      </c>
    </row>
    <row r="4" spans="1:11" x14ac:dyDescent="0.2">
      <c r="A4" t="s">
        <v>8</v>
      </c>
      <c r="B4">
        <v>16.100000000000001</v>
      </c>
      <c r="C4">
        <v>35</v>
      </c>
      <c r="D4">
        <f t="shared" si="0"/>
        <v>2.9823529411764707</v>
      </c>
      <c r="E4">
        <f t="shared" si="1"/>
        <v>12.717647058823523</v>
      </c>
      <c r="F4">
        <f t="shared" si="2"/>
        <v>37.928512110726629</v>
      </c>
      <c r="G4">
        <f t="shared" si="3"/>
        <v>8.8944290657439442</v>
      </c>
      <c r="J4" s="1">
        <f>C55-J3*B55</f>
        <v>4.2672928424074463</v>
      </c>
      <c r="K4" s="1" t="s">
        <v>64</v>
      </c>
    </row>
    <row r="5" spans="1:11" x14ac:dyDescent="0.2">
      <c r="A5" t="s">
        <v>9</v>
      </c>
      <c r="B5">
        <v>14.9</v>
      </c>
      <c r="C5">
        <v>31.6</v>
      </c>
      <c r="D5">
        <f t="shared" si="0"/>
        <v>1.7823529411764696</v>
      </c>
      <c r="E5">
        <f t="shared" si="1"/>
        <v>9.3176470588235247</v>
      </c>
      <c r="F5">
        <f t="shared" si="2"/>
        <v>16.607335640138391</v>
      </c>
      <c r="G5">
        <f t="shared" si="3"/>
        <v>3.1767820069204116</v>
      </c>
    </row>
    <row r="6" spans="1:11" x14ac:dyDescent="0.2">
      <c r="A6" t="s">
        <v>10</v>
      </c>
      <c r="B6">
        <v>16.7</v>
      </c>
      <c r="C6">
        <v>22.6</v>
      </c>
      <c r="D6">
        <f t="shared" si="0"/>
        <v>3.5823529411764685</v>
      </c>
      <c r="E6">
        <f t="shared" si="1"/>
        <v>0.31764705882352473</v>
      </c>
      <c r="F6">
        <f t="shared" si="2"/>
        <v>1.1379238754325085</v>
      </c>
      <c r="G6">
        <f t="shared" si="3"/>
        <v>12.833252595155695</v>
      </c>
    </row>
    <row r="7" spans="1:11" x14ac:dyDescent="0.2">
      <c r="A7" t="s">
        <v>11</v>
      </c>
      <c r="B7">
        <v>8.8000000000000007</v>
      </c>
      <c r="C7">
        <v>26.2</v>
      </c>
      <c r="D7">
        <f t="shared" si="0"/>
        <v>-4.3176470588235301</v>
      </c>
      <c r="E7">
        <f t="shared" si="1"/>
        <v>3.9176470588235226</v>
      </c>
      <c r="F7">
        <f t="shared" si="2"/>
        <v>-16.915017301038034</v>
      </c>
      <c r="G7">
        <f t="shared" si="3"/>
        <v>18.642076124567481</v>
      </c>
    </row>
    <row r="8" spans="1:11" x14ac:dyDescent="0.2">
      <c r="A8" t="s">
        <v>12</v>
      </c>
      <c r="B8">
        <v>9.6999999999999993</v>
      </c>
      <c r="C8">
        <v>14.1</v>
      </c>
      <c r="D8">
        <f t="shared" si="0"/>
        <v>-3.4176470588235315</v>
      </c>
      <c r="E8">
        <f t="shared" si="1"/>
        <v>-8.182352941176477</v>
      </c>
      <c r="F8">
        <f t="shared" si="2"/>
        <v>27.964394463667858</v>
      </c>
      <c r="G8">
        <f t="shared" si="3"/>
        <v>11.680311418685136</v>
      </c>
    </row>
    <row r="9" spans="1:11" x14ac:dyDescent="0.2">
      <c r="A9" t="s">
        <v>13</v>
      </c>
      <c r="B9">
        <v>10.3</v>
      </c>
      <c r="C9">
        <v>24.7</v>
      </c>
      <c r="D9">
        <f t="shared" si="0"/>
        <v>-2.8176470588235301</v>
      </c>
      <c r="E9">
        <f t="shared" si="1"/>
        <v>2.4176470588235226</v>
      </c>
      <c r="F9">
        <f t="shared" si="2"/>
        <v>-6.8120761245674561</v>
      </c>
      <c r="G9">
        <f t="shared" si="3"/>
        <v>7.9391349480968891</v>
      </c>
    </row>
    <row r="10" spans="1:11" x14ac:dyDescent="0.2">
      <c r="A10" t="s">
        <v>14</v>
      </c>
      <c r="B10">
        <v>22</v>
      </c>
      <c r="C10">
        <v>44.8</v>
      </c>
      <c r="D10">
        <f t="shared" si="0"/>
        <v>8.8823529411764692</v>
      </c>
      <c r="E10">
        <f t="shared" si="1"/>
        <v>22.51764705882352</v>
      </c>
      <c r="F10">
        <f t="shared" si="2"/>
        <v>200.00968858131478</v>
      </c>
      <c r="G10">
        <f t="shared" si="3"/>
        <v>78.896193771626272</v>
      </c>
    </row>
    <row r="11" spans="1:11" x14ac:dyDescent="0.2">
      <c r="A11" t="s">
        <v>15</v>
      </c>
      <c r="B11">
        <v>16.2</v>
      </c>
      <c r="C11">
        <v>23.2</v>
      </c>
      <c r="D11">
        <f t="shared" si="0"/>
        <v>3.0823529411764685</v>
      </c>
      <c r="E11">
        <f t="shared" si="1"/>
        <v>0.9176470588235226</v>
      </c>
      <c r="F11">
        <f t="shared" si="2"/>
        <v>2.8285121107266207</v>
      </c>
      <c r="G11">
        <f t="shared" si="3"/>
        <v>9.5008996539792268</v>
      </c>
    </row>
    <row r="12" spans="1:11" x14ac:dyDescent="0.2">
      <c r="A12" t="s">
        <v>16</v>
      </c>
      <c r="B12">
        <v>12.1</v>
      </c>
      <c r="C12">
        <v>31.4</v>
      </c>
      <c r="D12">
        <f t="shared" si="0"/>
        <v>-1.0176470588235311</v>
      </c>
      <c r="E12">
        <f t="shared" si="1"/>
        <v>9.1176470588235219</v>
      </c>
      <c r="F12">
        <f t="shared" si="2"/>
        <v>-9.2785467128027754</v>
      </c>
      <c r="G12">
        <f t="shared" si="3"/>
        <v>1.0356055363321834</v>
      </c>
    </row>
    <row r="13" spans="1:11" x14ac:dyDescent="0.2">
      <c r="A13" t="s">
        <v>17</v>
      </c>
      <c r="B13">
        <v>10.3</v>
      </c>
      <c r="C13">
        <v>17.7</v>
      </c>
      <c r="D13">
        <f t="shared" si="0"/>
        <v>-2.8176470588235301</v>
      </c>
      <c r="E13">
        <f t="shared" si="1"/>
        <v>-4.5823529411764774</v>
      </c>
      <c r="F13">
        <f t="shared" si="2"/>
        <v>12.911453287197254</v>
      </c>
      <c r="G13">
        <f t="shared" si="3"/>
        <v>7.9391349480968891</v>
      </c>
    </row>
    <row r="14" spans="1:11" x14ac:dyDescent="0.2">
      <c r="A14" t="s">
        <v>18</v>
      </c>
      <c r="B14">
        <v>14.5</v>
      </c>
      <c r="C14">
        <v>18.399999999999999</v>
      </c>
      <c r="D14">
        <f t="shared" si="0"/>
        <v>1.3823529411764692</v>
      </c>
      <c r="E14">
        <f t="shared" si="1"/>
        <v>-3.8823529411764781</v>
      </c>
      <c r="F14">
        <f t="shared" si="2"/>
        <v>-5.3667820069204204</v>
      </c>
      <c r="G14">
        <f t="shared" si="3"/>
        <v>1.9108996539792349</v>
      </c>
    </row>
    <row r="15" spans="1:11" x14ac:dyDescent="0.2">
      <c r="A15" t="s">
        <v>19</v>
      </c>
      <c r="B15">
        <v>12.4</v>
      </c>
      <c r="C15">
        <v>23.4</v>
      </c>
      <c r="D15">
        <f t="shared" si="0"/>
        <v>-0.71764705882353041</v>
      </c>
      <c r="E15">
        <f t="shared" si="1"/>
        <v>1.1176470588235219</v>
      </c>
      <c r="F15">
        <f t="shared" si="2"/>
        <v>-0.80207612456746979</v>
      </c>
      <c r="G15">
        <f t="shared" si="3"/>
        <v>0.51501730103806376</v>
      </c>
    </row>
    <row r="16" spans="1:11" x14ac:dyDescent="0.2">
      <c r="A16" t="s">
        <v>20</v>
      </c>
      <c r="B16">
        <v>9.6</v>
      </c>
      <c r="C16">
        <v>22.6</v>
      </c>
      <c r="D16">
        <f t="shared" si="0"/>
        <v>-3.5176470588235311</v>
      </c>
      <c r="E16">
        <f t="shared" si="1"/>
        <v>0.31764705882352473</v>
      </c>
      <c r="F16">
        <f t="shared" si="2"/>
        <v>-1.1173702422145169</v>
      </c>
      <c r="G16">
        <f t="shared" si="3"/>
        <v>12.373840830449838</v>
      </c>
    </row>
    <row r="17" spans="1:7" x14ac:dyDescent="0.2">
      <c r="A17" t="s">
        <v>21</v>
      </c>
      <c r="B17">
        <v>12.2</v>
      </c>
      <c r="C17">
        <v>16.399999999999999</v>
      </c>
      <c r="D17">
        <f t="shared" si="0"/>
        <v>-0.91764705882353148</v>
      </c>
      <c r="E17">
        <f t="shared" si="1"/>
        <v>-5.8823529411764781</v>
      </c>
      <c r="F17">
        <f t="shared" si="2"/>
        <v>5.3979238754325447</v>
      </c>
      <c r="G17">
        <f t="shared" si="3"/>
        <v>0.84207612456747782</v>
      </c>
    </row>
    <row r="18" spans="1:7" x14ac:dyDescent="0.2">
      <c r="A18" t="s">
        <v>22</v>
      </c>
      <c r="B18">
        <v>10.8</v>
      </c>
      <c r="C18">
        <v>21.4</v>
      </c>
      <c r="D18">
        <f t="shared" si="0"/>
        <v>-2.3176470588235301</v>
      </c>
      <c r="E18">
        <f t="shared" si="1"/>
        <v>-0.88235294117647811</v>
      </c>
      <c r="F18">
        <f t="shared" si="2"/>
        <v>2.0449826989619555</v>
      </c>
      <c r="G18">
        <f t="shared" si="3"/>
        <v>5.3714878892733591</v>
      </c>
    </row>
    <row r="19" spans="1:7" x14ac:dyDescent="0.2">
      <c r="A19" t="s">
        <v>23</v>
      </c>
      <c r="B19">
        <v>14.7</v>
      </c>
      <c r="C19">
        <v>26.5</v>
      </c>
      <c r="D19">
        <f t="shared" si="0"/>
        <v>1.5823529411764685</v>
      </c>
      <c r="E19">
        <f t="shared" si="1"/>
        <v>4.2176470588235233</v>
      </c>
      <c r="F19">
        <f t="shared" si="2"/>
        <v>6.6738062283736843</v>
      </c>
      <c r="G19">
        <f t="shared" si="3"/>
        <v>2.5038408304498203</v>
      </c>
    </row>
    <row r="20" spans="1:7" x14ac:dyDescent="0.2">
      <c r="A20" t="s">
        <v>24</v>
      </c>
      <c r="B20">
        <v>19.7</v>
      </c>
      <c r="C20">
        <v>31.7</v>
      </c>
      <c r="D20">
        <f t="shared" si="0"/>
        <v>6.5823529411764685</v>
      </c>
      <c r="E20">
        <f t="shared" si="1"/>
        <v>9.4176470588235226</v>
      </c>
      <c r="F20">
        <f t="shared" si="2"/>
        <v>61.990276816608933</v>
      </c>
      <c r="G20">
        <f t="shared" si="3"/>
        <v>43.327370242214506</v>
      </c>
    </row>
    <row r="21" spans="1:7" x14ac:dyDescent="0.2">
      <c r="A21" t="s">
        <v>25</v>
      </c>
      <c r="B21">
        <v>11.2</v>
      </c>
      <c r="C21">
        <v>11.9</v>
      </c>
      <c r="D21">
        <f t="shared" si="0"/>
        <v>-1.9176470588235315</v>
      </c>
      <c r="E21">
        <f t="shared" si="1"/>
        <v>-10.382352941176476</v>
      </c>
      <c r="F21">
        <f t="shared" si="2"/>
        <v>19.90968858131491</v>
      </c>
      <c r="G21">
        <f t="shared" si="3"/>
        <v>3.6773702422145407</v>
      </c>
    </row>
    <row r="22" spans="1:7" x14ac:dyDescent="0.2">
      <c r="A22" t="s">
        <v>26</v>
      </c>
      <c r="B22">
        <v>10.1</v>
      </c>
      <c r="C22">
        <v>20</v>
      </c>
      <c r="D22">
        <f t="shared" si="0"/>
        <v>-3.0176470588235311</v>
      </c>
      <c r="E22">
        <f t="shared" si="1"/>
        <v>-2.2823529411764767</v>
      </c>
      <c r="F22">
        <f t="shared" si="2"/>
        <v>6.8873356401384305</v>
      </c>
      <c r="G22">
        <f t="shared" si="3"/>
        <v>9.1061937716263071</v>
      </c>
    </row>
    <row r="23" spans="1:7" x14ac:dyDescent="0.2">
      <c r="A23" t="s">
        <v>27</v>
      </c>
      <c r="B23">
        <v>11</v>
      </c>
      <c r="C23">
        <v>12.5</v>
      </c>
      <c r="D23">
        <f t="shared" si="0"/>
        <v>-2.1176470588235308</v>
      </c>
      <c r="E23">
        <f t="shared" si="1"/>
        <v>-9.7823529411764767</v>
      </c>
      <c r="F23">
        <f t="shared" si="2"/>
        <v>20.715570934256082</v>
      </c>
      <c r="G23">
        <f t="shared" si="3"/>
        <v>4.4844290657439503</v>
      </c>
    </row>
    <row r="24" spans="1:7" x14ac:dyDescent="0.2">
      <c r="A24" t="s">
        <v>28</v>
      </c>
      <c r="B24">
        <v>12.2</v>
      </c>
      <c r="C24">
        <v>18</v>
      </c>
      <c r="D24">
        <f t="shared" si="0"/>
        <v>-0.91764705882353148</v>
      </c>
      <c r="E24">
        <f t="shared" si="1"/>
        <v>-4.2823529411764767</v>
      </c>
      <c r="F24">
        <f t="shared" si="2"/>
        <v>3.9296885813148932</v>
      </c>
      <c r="G24">
        <f t="shared" si="3"/>
        <v>0.84207612456747782</v>
      </c>
    </row>
    <row r="25" spans="1:7" x14ac:dyDescent="0.2">
      <c r="A25" t="s">
        <v>29</v>
      </c>
      <c r="B25">
        <v>9.1999999999999993</v>
      </c>
      <c r="C25">
        <v>14.2</v>
      </c>
      <c r="D25">
        <f t="shared" si="0"/>
        <v>-3.9176470588235315</v>
      </c>
      <c r="E25">
        <f t="shared" si="1"/>
        <v>-8.0823529411764774</v>
      </c>
      <c r="F25">
        <f t="shared" si="2"/>
        <v>31.663806228373748</v>
      </c>
      <c r="G25">
        <f t="shared" si="3"/>
        <v>15.347958477508667</v>
      </c>
    </row>
    <row r="26" spans="1:7" x14ac:dyDescent="0.2">
      <c r="A26" t="s">
        <v>30</v>
      </c>
      <c r="B26">
        <v>23.5</v>
      </c>
      <c r="C26">
        <v>37.6</v>
      </c>
      <c r="D26">
        <f t="shared" si="0"/>
        <v>10.382352941176469</v>
      </c>
      <c r="E26">
        <f t="shared" si="1"/>
        <v>15.317647058823525</v>
      </c>
      <c r="F26">
        <f t="shared" si="2"/>
        <v>159.03321799307952</v>
      </c>
      <c r="G26">
        <f t="shared" si="3"/>
        <v>107.79325259515568</v>
      </c>
    </row>
    <row r="27" spans="1:7" x14ac:dyDescent="0.2">
      <c r="A27" t="s">
        <v>31</v>
      </c>
      <c r="B27">
        <v>9.4</v>
      </c>
      <c r="C27">
        <v>22.2</v>
      </c>
      <c r="D27">
        <f t="shared" si="0"/>
        <v>-3.7176470588235304</v>
      </c>
      <c r="E27">
        <f t="shared" si="1"/>
        <v>-8.2352941176477401E-2</v>
      </c>
      <c r="F27">
        <f t="shared" si="2"/>
        <v>0.3061591695501984</v>
      </c>
      <c r="G27">
        <f t="shared" si="3"/>
        <v>13.820899653979247</v>
      </c>
    </row>
    <row r="28" spans="1:7" x14ac:dyDescent="0.2">
      <c r="A28" t="s">
        <v>32</v>
      </c>
      <c r="B28">
        <v>15.3</v>
      </c>
      <c r="C28">
        <v>17.8</v>
      </c>
      <c r="D28">
        <f t="shared" si="0"/>
        <v>2.1823529411764699</v>
      </c>
      <c r="E28">
        <f t="shared" si="1"/>
        <v>-4.482352941176476</v>
      </c>
      <c r="F28">
        <f t="shared" si="2"/>
        <v>-9.7820761245674834</v>
      </c>
      <c r="G28">
        <f t="shared" si="3"/>
        <v>4.7626643598615885</v>
      </c>
    </row>
    <row r="29" spans="1:7" x14ac:dyDescent="0.2">
      <c r="A29" t="s">
        <v>33</v>
      </c>
      <c r="B29">
        <v>9.6</v>
      </c>
      <c r="C29">
        <v>18.3</v>
      </c>
      <c r="D29">
        <f t="shared" si="0"/>
        <v>-3.5176470588235311</v>
      </c>
      <c r="E29">
        <f t="shared" si="1"/>
        <v>-3.982352941176476</v>
      </c>
      <c r="F29">
        <f t="shared" si="2"/>
        <v>14.00851211072667</v>
      </c>
      <c r="G29">
        <f t="shared" si="3"/>
        <v>12.373840830449838</v>
      </c>
    </row>
    <row r="30" spans="1:7" x14ac:dyDescent="0.2">
      <c r="A30" t="s">
        <v>34</v>
      </c>
      <c r="B30">
        <v>11.1</v>
      </c>
      <c r="C30">
        <v>28</v>
      </c>
      <c r="D30">
        <f t="shared" si="0"/>
        <v>-2.0176470588235311</v>
      </c>
      <c r="E30">
        <f t="shared" si="1"/>
        <v>5.7176470588235233</v>
      </c>
      <c r="F30">
        <f t="shared" si="2"/>
        <v>-11.536193771626294</v>
      </c>
      <c r="G30">
        <f t="shared" si="3"/>
        <v>4.0708996539792457</v>
      </c>
    </row>
    <row r="31" spans="1:7" x14ac:dyDescent="0.2">
      <c r="A31" t="s">
        <v>35</v>
      </c>
      <c r="B31">
        <v>5.3</v>
      </c>
      <c r="C31">
        <v>8.1</v>
      </c>
      <c r="D31">
        <f t="shared" si="0"/>
        <v>-7.8176470588235309</v>
      </c>
      <c r="E31">
        <f t="shared" si="1"/>
        <v>-14.182352941176477</v>
      </c>
      <c r="F31">
        <f t="shared" si="2"/>
        <v>110.87262975778555</v>
      </c>
      <c r="G31">
        <f t="shared" si="3"/>
        <v>61.115605536332204</v>
      </c>
    </row>
    <row r="32" spans="1:7" x14ac:dyDescent="0.2">
      <c r="A32" t="s">
        <v>36</v>
      </c>
      <c r="B32">
        <v>7.8</v>
      </c>
      <c r="C32">
        <v>14.7</v>
      </c>
      <c r="D32">
        <f t="shared" si="0"/>
        <v>-5.3176470588235309</v>
      </c>
      <c r="E32">
        <f t="shared" si="1"/>
        <v>-7.5823529411764774</v>
      </c>
      <c r="F32">
        <f t="shared" si="2"/>
        <v>40.320276816609045</v>
      </c>
      <c r="G32">
        <f t="shared" si="3"/>
        <v>28.277370242214548</v>
      </c>
    </row>
    <row r="33" spans="1:7" x14ac:dyDescent="0.2">
      <c r="A33" t="s">
        <v>37</v>
      </c>
      <c r="B33">
        <v>25.3</v>
      </c>
      <c r="C33">
        <v>37.799999999999997</v>
      </c>
      <c r="D33">
        <f t="shared" si="0"/>
        <v>12.18235294117647</v>
      </c>
      <c r="E33">
        <f t="shared" si="1"/>
        <v>15.51764705882352</v>
      </c>
      <c r="F33">
        <f t="shared" si="2"/>
        <v>189.0414532871971</v>
      </c>
      <c r="G33">
        <f t="shared" si="3"/>
        <v>148.40972318339098</v>
      </c>
    </row>
    <row r="34" spans="1:7" x14ac:dyDescent="0.2">
      <c r="A34" t="s">
        <v>38</v>
      </c>
      <c r="B34">
        <v>16.5</v>
      </c>
      <c r="C34">
        <v>15.7</v>
      </c>
      <c r="D34">
        <f t="shared" si="0"/>
        <v>3.3823529411764692</v>
      </c>
      <c r="E34">
        <f t="shared" si="1"/>
        <v>-6.5823529411764774</v>
      </c>
      <c r="F34">
        <f t="shared" si="2"/>
        <v>-22.263840830449841</v>
      </c>
      <c r="G34">
        <f t="shared" si="3"/>
        <v>11.440311418685113</v>
      </c>
    </row>
    <row r="35" spans="1:7" x14ac:dyDescent="0.2">
      <c r="A35" t="s">
        <v>39</v>
      </c>
      <c r="B35">
        <v>12.6</v>
      </c>
      <c r="C35">
        <v>28.6</v>
      </c>
      <c r="D35">
        <f t="shared" si="0"/>
        <v>-0.51764705882353113</v>
      </c>
      <c r="E35">
        <f t="shared" si="1"/>
        <v>6.3176470588235247</v>
      </c>
      <c r="F35">
        <f t="shared" si="2"/>
        <v>-3.2703114186851296</v>
      </c>
      <c r="G35">
        <f t="shared" si="3"/>
        <v>0.26795847750865232</v>
      </c>
    </row>
    <row r="36" spans="1:7" x14ac:dyDescent="0.2">
      <c r="A36" t="s">
        <v>40</v>
      </c>
      <c r="B36">
        <v>12</v>
      </c>
      <c r="C36">
        <v>11.7</v>
      </c>
      <c r="D36">
        <f t="shared" si="0"/>
        <v>-1.1176470588235308</v>
      </c>
      <c r="E36">
        <f t="shared" si="1"/>
        <v>-10.582352941176477</v>
      </c>
      <c r="F36">
        <f t="shared" si="2"/>
        <v>11.827335640138431</v>
      </c>
      <c r="G36">
        <f t="shared" si="3"/>
        <v>1.2491349480968887</v>
      </c>
    </row>
    <row r="37" spans="1:7" x14ac:dyDescent="0.2">
      <c r="A37" t="s">
        <v>41</v>
      </c>
      <c r="B37">
        <v>11.5</v>
      </c>
      <c r="C37">
        <v>20.100000000000001</v>
      </c>
      <c r="D37">
        <f t="shared" si="0"/>
        <v>-1.6176470588235308</v>
      </c>
      <c r="E37">
        <f t="shared" si="1"/>
        <v>-2.1823529411764753</v>
      </c>
      <c r="F37">
        <f t="shared" si="2"/>
        <v>3.5302768166090073</v>
      </c>
      <c r="G37">
        <f t="shared" si="3"/>
        <v>2.6167820069204195</v>
      </c>
    </row>
    <row r="38" spans="1:7" x14ac:dyDescent="0.2">
      <c r="A38" t="s">
        <v>42</v>
      </c>
      <c r="B38">
        <v>17.100000000000001</v>
      </c>
      <c r="C38">
        <v>30.1</v>
      </c>
      <c r="D38">
        <f t="shared" si="0"/>
        <v>3.9823529411764707</v>
      </c>
      <c r="E38">
        <f t="shared" si="1"/>
        <v>7.8176470588235247</v>
      </c>
      <c r="F38">
        <f t="shared" si="2"/>
        <v>31.132629757785448</v>
      </c>
      <c r="G38">
        <f t="shared" si="3"/>
        <v>15.859134948096886</v>
      </c>
    </row>
    <row r="39" spans="1:7" x14ac:dyDescent="0.2">
      <c r="A39" t="s">
        <v>43</v>
      </c>
      <c r="B39">
        <v>11.2</v>
      </c>
      <c r="C39">
        <v>18.2</v>
      </c>
      <c r="D39">
        <f t="shared" si="0"/>
        <v>-1.9176470588235315</v>
      </c>
      <c r="E39">
        <f t="shared" si="1"/>
        <v>-4.0823529411764774</v>
      </c>
      <c r="F39">
        <f t="shared" si="2"/>
        <v>7.8285121107266651</v>
      </c>
      <c r="G39">
        <f t="shared" si="3"/>
        <v>3.6773702422145407</v>
      </c>
    </row>
    <row r="40" spans="1:7" x14ac:dyDescent="0.2">
      <c r="A40" t="s">
        <v>44</v>
      </c>
      <c r="B40">
        <v>12.2</v>
      </c>
      <c r="C40">
        <v>17.2</v>
      </c>
      <c r="D40">
        <f t="shared" si="0"/>
        <v>-0.91764705882353148</v>
      </c>
      <c r="E40">
        <f t="shared" si="1"/>
        <v>-5.0823529411764774</v>
      </c>
      <c r="F40">
        <f t="shared" si="2"/>
        <v>4.6638062283737192</v>
      </c>
      <c r="G40">
        <f t="shared" si="3"/>
        <v>0.84207612456747782</v>
      </c>
    </row>
    <row r="41" spans="1:7" x14ac:dyDescent="0.2">
      <c r="A41" t="s">
        <v>45</v>
      </c>
      <c r="B41">
        <v>10.6</v>
      </c>
      <c r="C41">
        <v>19.600000000000001</v>
      </c>
      <c r="D41">
        <f t="shared" si="0"/>
        <v>-2.5176470588235311</v>
      </c>
      <c r="E41">
        <f t="shared" si="1"/>
        <v>-2.6823529411764753</v>
      </c>
      <c r="F41">
        <f t="shared" si="2"/>
        <v>6.753217993079601</v>
      </c>
      <c r="G41">
        <f t="shared" si="3"/>
        <v>6.3385467128027768</v>
      </c>
    </row>
    <row r="42" spans="1:7" x14ac:dyDescent="0.2">
      <c r="A42" t="s">
        <v>46</v>
      </c>
      <c r="B42">
        <v>19.899999999999999</v>
      </c>
      <c r="C42">
        <v>29.2</v>
      </c>
      <c r="D42">
        <f t="shared" si="0"/>
        <v>6.7823529411764678</v>
      </c>
      <c r="E42">
        <f t="shared" si="1"/>
        <v>6.9176470588235226</v>
      </c>
      <c r="F42">
        <f t="shared" si="2"/>
        <v>46.917923875432457</v>
      </c>
      <c r="G42">
        <f t="shared" si="3"/>
        <v>46.000311418685087</v>
      </c>
    </row>
    <row r="43" spans="1:7" x14ac:dyDescent="0.2">
      <c r="A43" t="s">
        <v>47</v>
      </c>
      <c r="B43">
        <v>14.5</v>
      </c>
      <c r="C43">
        <v>17.3</v>
      </c>
      <c r="D43">
        <f t="shared" si="0"/>
        <v>1.3823529411764692</v>
      </c>
      <c r="E43">
        <f t="shared" si="1"/>
        <v>-4.982352941176476</v>
      </c>
      <c r="F43">
        <f t="shared" si="2"/>
        <v>-6.8873702422145335</v>
      </c>
      <c r="G43">
        <f t="shared" si="3"/>
        <v>1.9108996539792349</v>
      </c>
    </row>
    <row r="44" spans="1:7" x14ac:dyDescent="0.2">
      <c r="A44" t="s">
        <v>48</v>
      </c>
      <c r="B44">
        <v>15.5</v>
      </c>
      <c r="C44">
        <v>28.2</v>
      </c>
      <c r="D44">
        <f t="shared" si="0"/>
        <v>2.3823529411764692</v>
      </c>
      <c r="E44">
        <f t="shared" si="1"/>
        <v>5.9176470588235226</v>
      </c>
      <c r="F44">
        <f t="shared" si="2"/>
        <v>14.097923875432501</v>
      </c>
      <c r="G44">
        <f t="shared" si="3"/>
        <v>5.6756055363321734</v>
      </c>
    </row>
    <row r="45" spans="1:7" x14ac:dyDescent="0.2">
      <c r="A45" t="s">
        <v>49</v>
      </c>
      <c r="B45">
        <v>17.399999999999999</v>
      </c>
      <c r="C45">
        <v>38.200000000000003</v>
      </c>
      <c r="D45">
        <f t="shared" si="0"/>
        <v>4.2823529411764678</v>
      </c>
      <c r="E45">
        <f t="shared" si="1"/>
        <v>15.917647058823526</v>
      </c>
      <c r="F45">
        <f t="shared" si="2"/>
        <v>68.164982698961879</v>
      </c>
      <c r="G45">
        <f t="shared" si="3"/>
        <v>18.338546712802746</v>
      </c>
    </row>
    <row r="46" spans="1:7" x14ac:dyDescent="0.2">
      <c r="A46" t="s">
        <v>50</v>
      </c>
      <c r="B46">
        <v>8.4</v>
      </c>
      <c r="C46">
        <v>17.8</v>
      </c>
      <c r="D46">
        <f t="shared" si="0"/>
        <v>-4.7176470588235304</v>
      </c>
      <c r="E46">
        <f t="shared" si="1"/>
        <v>-4.482352941176476</v>
      </c>
      <c r="F46">
        <f t="shared" si="2"/>
        <v>21.146159169550202</v>
      </c>
      <c r="G46">
        <f t="shared" si="3"/>
        <v>22.256193771626307</v>
      </c>
    </row>
    <row r="47" spans="1:7" x14ac:dyDescent="0.2">
      <c r="A47" t="s">
        <v>51</v>
      </c>
      <c r="B47">
        <v>10.3</v>
      </c>
      <c r="C47">
        <v>10.4</v>
      </c>
      <c r="D47">
        <f t="shared" si="0"/>
        <v>-2.8176470588235301</v>
      </c>
      <c r="E47">
        <f t="shared" si="1"/>
        <v>-11.882352941176476</v>
      </c>
      <c r="F47">
        <f t="shared" si="2"/>
        <v>33.48027681660902</v>
      </c>
      <c r="G47">
        <f t="shared" si="3"/>
        <v>7.9391349480968891</v>
      </c>
    </row>
    <row r="48" spans="1:7" x14ac:dyDescent="0.2">
      <c r="A48" t="s">
        <v>52</v>
      </c>
      <c r="B48">
        <v>10.199999999999999</v>
      </c>
      <c r="C48">
        <v>19</v>
      </c>
      <c r="D48">
        <f t="shared" si="0"/>
        <v>-2.9176470588235315</v>
      </c>
      <c r="E48">
        <f t="shared" si="1"/>
        <v>-3.2823529411764767</v>
      </c>
      <c r="F48">
        <f t="shared" si="2"/>
        <v>9.5767474048443155</v>
      </c>
      <c r="G48">
        <f t="shared" si="3"/>
        <v>8.5126643598616045</v>
      </c>
    </row>
    <row r="49" spans="1:7" x14ac:dyDescent="0.2">
      <c r="A49" t="s">
        <v>53</v>
      </c>
      <c r="B49">
        <v>12.5</v>
      </c>
      <c r="C49">
        <v>16.8</v>
      </c>
      <c r="D49">
        <f t="shared" si="0"/>
        <v>-0.61764705882353077</v>
      </c>
      <c r="E49">
        <f t="shared" si="1"/>
        <v>-5.482352941176476</v>
      </c>
      <c r="F49">
        <f t="shared" si="2"/>
        <v>3.3861591695501838</v>
      </c>
      <c r="G49">
        <f t="shared" si="3"/>
        <v>0.38148788927335808</v>
      </c>
    </row>
    <row r="50" spans="1:7" x14ac:dyDescent="0.2">
      <c r="A50" t="s">
        <v>54</v>
      </c>
      <c r="B50">
        <v>16.7</v>
      </c>
      <c r="C50">
        <v>21.5</v>
      </c>
      <c r="D50">
        <f t="shared" si="0"/>
        <v>3.5823529411764685</v>
      </c>
      <c r="E50">
        <f t="shared" si="1"/>
        <v>-0.78235294117647669</v>
      </c>
      <c r="F50">
        <f t="shared" si="2"/>
        <v>-2.8026643598616121</v>
      </c>
      <c r="G50">
        <f t="shared" si="3"/>
        <v>12.833252595155695</v>
      </c>
    </row>
    <row r="51" spans="1:7" x14ac:dyDescent="0.2">
      <c r="A51" t="s">
        <v>55</v>
      </c>
      <c r="B51">
        <v>8.5</v>
      </c>
      <c r="C51">
        <v>15.9</v>
      </c>
      <c r="D51">
        <f t="shared" si="0"/>
        <v>-4.6176470588235308</v>
      </c>
      <c r="E51">
        <f t="shared" si="1"/>
        <v>-6.3823529411764763</v>
      </c>
      <c r="F51">
        <f t="shared" si="2"/>
        <v>29.471453287197267</v>
      </c>
      <c r="G51">
        <f t="shared" si="3"/>
        <v>21.322664359861605</v>
      </c>
    </row>
    <row r="52" spans="1:7" x14ac:dyDescent="0.2">
      <c r="A52" t="s">
        <v>56</v>
      </c>
      <c r="B52">
        <v>12.2</v>
      </c>
      <c r="C52">
        <v>17.7</v>
      </c>
      <c r="D52">
        <f t="shared" si="0"/>
        <v>-0.91764705882353148</v>
      </c>
      <c r="E52">
        <f t="shared" si="1"/>
        <v>-4.5823529411764774</v>
      </c>
      <c r="F52">
        <f t="shared" si="2"/>
        <v>4.2049826989619534</v>
      </c>
      <c r="G52">
        <f t="shared" si="3"/>
        <v>0.84207612456747782</v>
      </c>
    </row>
    <row r="54" spans="1:7" x14ac:dyDescent="0.2">
      <c r="A54" t="s">
        <v>57</v>
      </c>
      <c r="B54">
        <f>SUM(B2:B52)</f>
        <v>669.00000000000011</v>
      </c>
      <c r="C54">
        <f>SUM(C2:C52)</f>
        <v>1136.4000000000003</v>
      </c>
      <c r="D54">
        <f t="shared" ref="D54:E54" si="4">SUM(D2:D52)</f>
        <v>-7.460698725481052E-14</v>
      </c>
      <c r="E54">
        <f>SUM(E2:E52)</f>
        <v>-3.2507330161024584E-13</v>
      </c>
      <c r="F54">
        <f t="shared" ref="F54:G54" si="5">SUM(F2:F52)</f>
        <v>1256.245882352941</v>
      </c>
      <c r="G54">
        <f t="shared" si="5"/>
        <v>914.73411764705895</v>
      </c>
    </row>
    <row r="55" spans="1:7" x14ac:dyDescent="0.2">
      <c r="A55" t="s">
        <v>58</v>
      </c>
      <c r="B55">
        <f>AVERAGE(B2:B52)</f>
        <v>13.117647058823531</v>
      </c>
      <c r="C55">
        <f>AVERAGE(C2:C52)</f>
        <v>22.282352941176477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rightToLeft="1" tabSelected="1" workbookViewId="0">
      <selection activeCell="M32" sqref="M32"/>
    </sheetView>
  </sheetViews>
  <sheetFormatPr defaultRowHeight="14.25" x14ac:dyDescent="0.2"/>
  <cols>
    <col min="3" max="3" width="11.75" customWidth="1"/>
    <col min="4" max="4" width="19.75" customWidth="1"/>
    <col min="5" max="5" width="17.875" customWidth="1"/>
    <col min="6" max="6" width="16.25" customWidth="1"/>
    <col min="7" max="7" width="17.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60</v>
      </c>
      <c r="E1" t="s">
        <v>65</v>
      </c>
      <c r="F1" t="s">
        <v>61</v>
      </c>
      <c r="G1" t="s">
        <v>62</v>
      </c>
    </row>
    <row r="2" spans="1:11" x14ac:dyDescent="0.2">
      <c r="A2" t="s">
        <v>6</v>
      </c>
      <c r="B2">
        <v>20.100000000000001</v>
      </c>
      <c r="C2">
        <v>88.7</v>
      </c>
      <c r="D2">
        <f>+B2-$B$55</f>
        <v>6.9823529411764707</v>
      </c>
      <c r="E2">
        <f>+C2-$C$55</f>
        <v>16.68039215686278</v>
      </c>
      <c r="F2">
        <f>E2*D2</f>
        <v>116.46838523644776</v>
      </c>
      <c r="G2">
        <f>POWER(D2,2)</f>
        <v>48.753252595155708</v>
      </c>
    </row>
    <row r="3" spans="1:11" x14ac:dyDescent="0.2">
      <c r="A3" t="s">
        <v>7</v>
      </c>
      <c r="B3">
        <v>7.1</v>
      </c>
      <c r="C3">
        <v>73.7</v>
      </c>
      <c r="D3">
        <f t="shared" ref="D3:D52" si="0">+B3-$B$55</f>
        <v>-6.0176470588235311</v>
      </c>
      <c r="E3">
        <f t="shared" ref="E3:E52" si="1">+C3-$C$55</f>
        <v>1.68039215686278</v>
      </c>
      <c r="F3">
        <f t="shared" ref="F3:F52" si="2">E3*D3</f>
        <v>-10.112006920415437</v>
      </c>
      <c r="G3">
        <f t="shared" ref="G3:G52" si="3">POWER(D3,2)</f>
        <v>36.212076124567496</v>
      </c>
      <c r="J3" s="1">
        <f>F54/G54</f>
        <v>2.882162479872004</v>
      </c>
      <c r="K3" s="1" t="s">
        <v>63</v>
      </c>
    </row>
    <row r="4" spans="1:11" x14ac:dyDescent="0.2">
      <c r="A4" t="s">
        <v>8</v>
      </c>
      <c r="B4">
        <v>16.100000000000001</v>
      </c>
      <c r="C4">
        <v>102.5</v>
      </c>
      <c r="D4">
        <f t="shared" si="0"/>
        <v>2.9823529411764707</v>
      </c>
      <c r="E4">
        <f t="shared" si="1"/>
        <v>30.480392156862777</v>
      </c>
      <c r="F4">
        <f t="shared" si="2"/>
        <v>90.903287197231933</v>
      </c>
      <c r="G4">
        <f t="shared" si="3"/>
        <v>8.8944290657439442</v>
      </c>
      <c r="J4" s="1">
        <f>C55-J3*B55</f>
        <v>34.212417665992696</v>
      </c>
      <c r="K4" s="1" t="s">
        <v>64</v>
      </c>
    </row>
    <row r="5" spans="1:11" x14ac:dyDescent="0.2">
      <c r="A5" t="s">
        <v>9</v>
      </c>
      <c r="B5">
        <v>14.9</v>
      </c>
      <c r="C5">
        <v>101.7</v>
      </c>
      <c r="D5">
        <f t="shared" si="0"/>
        <v>1.7823529411764696</v>
      </c>
      <c r="E5">
        <f t="shared" si="1"/>
        <v>29.68039215686278</v>
      </c>
      <c r="F5">
        <f t="shared" si="2"/>
        <v>52.900934256055393</v>
      </c>
      <c r="G5">
        <f t="shared" si="3"/>
        <v>3.1767820069204116</v>
      </c>
    </row>
    <row r="6" spans="1:11" x14ac:dyDescent="0.2">
      <c r="A6" t="s">
        <v>10</v>
      </c>
      <c r="B6">
        <v>16.7</v>
      </c>
      <c r="C6">
        <v>69.099999999999994</v>
      </c>
      <c r="D6">
        <f t="shared" si="0"/>
        <v>3.5823529411764685</v>
      </c>
      <c r="E6">
        <f t="shared" si="1"/>
        <v>-2.9196078431372285</v>
      </c>
      <c r="F6">
        <f t="shared" si="2"/>
        <v>-10.459065743944537</v>
      </c>
      <c r="G6">
        <f t="shared" si="3"/>
        <v>12.833252595155695</v>
      </c>
    </row>
    <row r="7" spans="1:11" x14ac:dyDescent="0.2">
      <c r="A7" t="s">
        <v>11</v>
      </c>
      <c r="B7">
        <v>8.8000000000000007</v>
      </c>
      <c r="C7">
        <v>79.099999999999994</v>
      </c>
      <c r="D7">
        <f t="shared" si="0"/>
        <v>-4.3176470588235301</v>
      </c>
      <c r="E7">
        <f t="shared" si="1"/>
        <v>7.0803921568627715</v>
      </c>
      <c r="F7">
        <f t="shared" si="2"/>
        <v>-30.570634371395734</v>
      </c>
      <c r="G7">
        <f t="shared" si="3"/>
        <v>18.642076124567481</v>
      </c>
    </row>
    <row r="8" spans="1:11" x14ac:dyDescent="0.2">
      <c r="A8" t="s">
        <v>12</v>
      </c>
      <c r="B8">
        <v>9.6999999999999993</v>
      </c>
      <c r="C8">
        <v>45.1</v>
      </c>
      <c r="D8">
        <f t="shared" si="0"/>
        <v>-3.4176470588235315</v>
      </c>
      <c r="E8">
        <f t="shared" si="1"/>
        <v>-26.919607843137221</v>
      </c>
      <c r="F8">
        <f t="shared" si="2"/>
        <v>92.001718569780792</v>
      </c>
      <c r="G8">
        <f t="shared" si="3"/>
        <v>11.680311418685136</v>
      </c>
    </row>
    <row r="9" spans="1:11" x14ac:dyDescent="0.2">
      <c r="A9" t="s">
        <v>13</v>
      </c>
      <c r="B9">
        <v>10.3</v>
      </c>
      <c r="C9">
        <v>77.8</v>
      </c>
      <c r="D9">
        <f t="shared" si="0"/>
        <v>-2.8176470588235301</v>
      </c>
      <c r="E9">
        <f t="shared" si="1"/>
        <v>5.7803921568627743</v>
      </c>
      <c r="F9">
        <f t="shared" si="2"/>
        <v>-16.287104959630998</v>
      </c>
      <c r="G9">
        <f t="shared" si="3"/>
        <v>7.9391349480968891</v>
      </c>
    </row>
    <row r="10" spans="1:11" x14ac:dyDescent="0.2">
      <c r="A10" t="s">
        <v>14</v>
      </c>
      <c r="B10">
        <v>22</v>
      </c>
      <c r="C10">
        <v>101.5</v>
      </c>
      <c r="D10">
        <f t="shared" si="0"/>
        <v>8.8823529411764692</v>
      </c>
      <c r="E10">
        <f t="shared" si="1"/>
        <v>29.480392156862777</v>
      </c>
      <c r="F10">
        <f t="shared" si="2"/>
        <v>261.8552479815458</v>
      </c>
      <c r="G10">
        <f t="shared" si="3"/>
        <v>78.896193771626272</v>
      </c>
    </row>
    <row r="11" spans="1:11" x14ac:dyDescent="0.2">
      <c r="A11" t="s">
        <v>15</v>
      </c>
      <c r="B11">
        <v>16.2</v>
      </c>
      <c r="C11">
        <v>78.400000000000006</v>
      </c>
      <c r="D11">
        <f t="shared" si="0"/>
        <v>3.0823529411764685</v>
      </c>
      <c r="E11">
        <f t="shared" si="1"/>
        <v>6.3803921568627828</v>
      </c>
      <c r="F11">
        <f t="shared" si="2"/>
        <v>19.666620530565272</v>
      </c>
      <c r="G11">
        <f t="shared" si="3"/>
        <v>9.5008996539792268</v>
      </c>
    </row>
    <row r="12" spans="1:11" x14ac:dyDescent="0.2">
      <c r="A12" t="s">
        <v>16</v>
      </c>
      <c r="B12">
        <v>12.1</v>
      </c>
      <c r="C12">
        <v>92.8</v>
      </c>
      <c r="D12">
        <f t="shared" si="0"/>
        <v>-1.0176470588235311</v>
      </c>
      <c r="E12">
        <f t="shared" si="1"/>
        <v>20.780392156862774</v>
      </c>
      <c r="F12">
        <f t="shared" si="2"/>
        <v>-21.147104959630976</v>
      </c>
      <c r="G12">
        <f t="shared" si="3"/>
        <v>1.0356055363321834</v>
      </c>
    </row>
    <row r="13" spans="1:11" x14ac:dyDescent="0.2">
      <c r="A13" t="s">
        <v>17</v>
      </c>
      <c r="B13">
        <v>10.3</v>
      </c>
      <c r="C13">
        <v>66.400000000000006</v>
      </c>
      <c r="D13">
        <f t="shared" si="0"/>
        <v>-2.8176470588235301</v>
      </c>
      <c r="E13">
        <f t="shared" si="1"/>
        <v>-5.6196078431372172</v>
      </c>
      <c r="F13">
        <f t="shared" si="2"/>
        <v>15.834071510957221</v>
      </c>
      <c r="G13">
        <f t="shared" si="3"/>
        <v>7.9391349480968891</v>
      </c>
    </row>
    <row r="14" spans="1:11" x14ac:dyDescent="0.2">
      <c r="A14" t="s">
        <v>18</v>
      </c>
      <c r="B14">
        <v>14.5</v>
      </c>
      <c r="C14">
        <v>69.099999999999994</v>
      </c>
      <c r="D14">
        <f t="shared" si="0"/>
        <v>1.3823529411764692</v>
      </c>
      <c r="E14">
        <f t="shared" si="1"/>
        <v>-2.9196078431372285</v>
      </c>
      <c r="F14">
        <f t="shared" si="2"/>
        <v>-4.0359284890426359</v>
      </c>
      <c r="G14">
        <f t="shared" si="3"/>
        <v>1.9108996539792349</v>
      </c>
    </row>
    <row r="15" spans="1:11" x14ac:dyDescent="0.2">
      <c r="A15" t="s">
        <v>19</v>
      </c>
      <c r="B15">
        <v>12.4</v>
      </c>
      <c r="C15">
        <v>70.5</v>
      </c>
      <c r="D15">
        <f t="shared" si="0"/>
        <v>-0.71764705882353041</v>
      </c>
      <c r="E15">
        <f t="shared" si="1"/>
        <v>-1.5196078431372229</v>
      </c>
      <c r="F15">
        <f t="shared" si="2"/>
        <v>1.0905420991925967</v>
      </c>
      <c r="G15">
        <f t="shared" si="3"/>
        <v>0.51501730103806376</v>
      </c>
    </row>
    <row r="16" spans="1:11" x14ac:dyDescent="0.2">
      <c r="A16" t="s">
        <v>20</v>
      </c>
      <c r="B16">
        <v>9.6</v>
      </c>
      <c r="C16">
        <v>78.5</v>
      </c>
      <c r="D16">
        <f t="shared" si="0"/>
        <v>-3.5176470588235311</v>
      </c>
      <c r="E16">
        <f t="shared" si="1"/>
        <v>6.4803921568627771</v>
      </c>
      <c r="F16">
        <f t="shared" si="2"/>
        <v>-22.795732410611429</v>
      </c>
      <c r="G16">
        <f t="shared" si="3"/>
        <v>12.373840830449838</v>
      </c>
    </row>
    <row r="17" spans="1:7" x14ac:dyDescent="0.2">
      <c r="A17" t="s">
        <v>21</v>
      </c>
      <c r="B17">
        <v>12.2</v>
      </c>
      <c r="C17">
        <v>55.4</v>
      </c>
      <c r="D17">
        <f t="shared" si="0"/>
        <v>-0.91764705882353148</v>
      </c>
      <c r="E17">
        <f t="shared" si="1"/>
        <v>-16.619607843137224</v>
      </c>
      <c r="F17">
        <f t="shared" si="2"/>
        <v>15.25093425605537</v>
      </c>
      <c r="G17">
        <f t="shared" si="3"/>
        <v>0.84207612456747782</v>
      </c>
    </row>
    <row r="18" spans="1:7" x14ac:dyDescent="0.2">
      <c r="A18" t="s">
        <v>22</v>
      </c>
      <c r="B18">
        <v>10.8</v>
      </c>
      <c r="C18">
        <v>74.2</v>
      </c>
      <c r="D18">
        <f t="shared" si="0"/>
        <v>-2.3176470588235301</v>
      </c>
      <c r="E18">
        <f t="shared" si="1"/>
        <v>2.18039215686278</v>
      </c>
      <c r="F18">
        <f t="shared" si="2"/>
        <v>-5.0533794694349154</v>
      </c>
      <c r="G18">
        <f t="shared" si="3"/>
        <v>5.3714878892733591</v>
      </c>
    </row>
    <row r="19" spans="1:7" x14ac:dyDescent="0.2">
      <c r="A19" t="s">
        <v>23</v>
      </c>
      <c r="B19">
        <v>14.7</v>
      </c>
      <c r="C19">
        <v>84.8</v>
      </c>
      <c r="D19">
        <f t="shared" si="0"/>
        <v>1.5823529411764685</v>
      </c>
      <c r="E19">
        <f t="shared" si="1"/>
        <v>12.780392156862774</v>
      </c>
      <c r="F19">
        <f t="shared" si="2"/>
        <v>20.223091118800482</v>
      </c>
      <c r="G19">
        <f t="shared" si="3"/>
        <v>2.5038408304498203</v>
      </c>
    </row>
    <row r="20" spans="1:7" x14ac:dyDescent="0.2">
      <c r="A20" t="s">
        <v>24</v>
      </c>
      <c r="B20">
        <v>19.7</v>
      </c>
      <c r="C20">
        <v>96.1</v>
      </c>
      <c r="D20">
        <f t="shared" si="0"/>
        <v>6.5823529411764685</v>
      </c>
      <c r="E20">
        <f t="shared" si="1"/>
        <v>24.080392156862771</v>
      </c>
      <c r="F20">
        <f t="shared" si="2"/>
        <v>158.50564013840844</v>
      </c>
      <c r="G20">
        <f t="shared" si="3"/>
        <v>43.327370242214506</v>
      </c>
    </row>
    <row r="21" spans="1:7" x14ac:dyDescent="0.2">
      <c r="A21" t="s">
        <v>25</v>
      </c>
      <c r="B21">
        <v>11.2</v>
      </c>
      <c r="C21">
        <v>45.2</v>
      </c>
      <c r="D21">
        <f t="shared" si="0"/>
        <v>-1.9176470588235315</v>
      </c>
      <c r="E21">
        <f t="shared" si="1"/>
        <v>-26.81960784313722</v>
      </c>
      <c r="F21">
        <f t="shared" si="2"/>
        <v>51.430542099192607</v>
      </c>
      <c r="G21">
        <f t="shared" si="3"/>
        <v>3.6773702422145407</v>
      </c>
    </row>
    <row r="22" spans="1:7" x14ac:dyDescent="0.2">
      <c r="A22" t="s">
        <v>26</v>
      </c>
      <c r="B22">
        <v>10.1</v>
      </c>
      <c r="C22">
        <v>59.6</v>
      </c>
      <c r="D22">
        <f t="shared" si="0"/>
        <v>-3.0176470588235311</v>
      </c>
      <c r="E22">
        <f t="shared" si="1"/>
        <v>-12.419607843137221</v>
      </c>
      <c r="F22">
        <f t="shared" si="2"/>
        <v>37.477993079584692</v>
      </c>
      <c r="G22">
        <f t="shared" si="3"/>
        <v>9.1061937716263071</v>
      </c>
    </row>
    <row r="23" spans="1:7" x14ac:dyDescent="0.2">
      <c r="A23" t="s">
        <v>27</v>
      </c>
      <c r="B23">
        <v>11</v>
      </c>
      <c r="C23">
        <v>39.6</v>
      </c>
      <c r="D23">
        <f t="shared" si="0"/>
        <v>-2.1176470588235308</v>
      </c>
      <c r="E23">
        <f t="shared" si="1"/>
        <v>-32.419607843137221</v>
      </c>
      <c r="F23">
        <f t="shared" si="2"/>
        <v>68.653287197231805</v>
      </c>
      <c r="G23">
        <f t="shared" si="3"/>
        <v>4.4844290657439503</v>
      </c>
    </row>
    <row r="24" spans="1:7" x14ac:dyDescent="0.2">
      <c r="A24" t="s">
        <v>28</v>
      </c>
      <c r="B24">
        <v>12.2</v>
      </c>
      <c r="C24">
        <v>60.8</v>
      </c>
      <c r="D24">
        <f t="shared" si="0"/>
        <v>-0.91764705882353148</v>
      </c>
      <c r="E24">
        <f t="shared" si="1"/>
        <v>-11.219607843137226</v>
      </c>
      <c r="F24">
        <f t="shared" si="2"/>
        <v>10.295640138408301</v>
      </c>
      <c r="G24">
        <f t="shared" si="3"/>
        <v>0.84207612456747782</v>
      </c>
    </row>
    <row r="25" spans="1:7" x14ac:dyDescent="0.2">
      <c r="A25" t="s">
        <v>29</v>
      </c>
      <c r="B25">
        <v>9.1999999999999993</v>
      </c>
      <c r="C25">
        <v>47.3</v>
      </c>
      <c r="D25">
        <f t="shared" si="0"/>
        <v>-3.9176470588235315</v>
      </c>
      <c r="E25">
        <f t="shared" si="1"/>
        <v>-24.719607843137226</v>
      </c>
      <c r="F25">
        <f t="shared" si="2"/>
        <v>96.842698961937657</v>
      </c>
      <c r="G25">
        <f t="shared" si="3"/>
        <v>15.347958477508667</v>
      </c>
    </row>
    <row r="26" spans="1:7" x14ac:dyDescent="0.2">
      <c r="A26" t="s">
        <v>30</v>
      </c>
      <c r="B26">
        <v>23.5</v>
      </c>
      <c r="C26">
        <v>103.3</v>
      </c>
      <c r="D26">
        <f t="shared" si="0"/>
        <v>10.382352941176469</v>
      </c>
      <c r="E26">
        <f t="shared" si="1"/>
        <v>31.280392156862774</v>
      </c>
      <c r="F26">
        <f t="shared" si="2"/>
        <v>324.76407151095759</v>
      </c>
      <c r="G26">
        <f t="shared" si="3"/>
        <v>107.79325259515568</v>
      </c>
    </row>
    <row r="27" spans="1:7" x14ac:dyDescent="0.2">
      <c r="A27" t="s">
        <v>31</v>
      </c>
      <c r="B27">
        <v>9.4</v>
      </c>
      <c r="C27">
        <v>76.599999999999994</v>
      </c>
      <c r="D27">
        <f t="shared" si="0"/>
        <v>-3.7176470588235304</v>
      </c>
      <c r="E27">
        <f t="shared" si="1"/>
        <v>4.5803921568627715</v>
      </c>
      <c r="F27">
        <f t="shared" si="2"/>
        <v>-17.028281430219248</v>
      </c>
      <c r="G27">
        <f t="shared" si="3"/>
        <v>13.820899653979247</v>
      </c>
    </row>
    <row r="28" spans="1:7" x14ac:dyDescent="0.2">
      <c r="A28" t="s">
        <v>32</v>
      </c>
      <c r="B28">
        <v>15.3</v>
      </c>
      <c r="C28">
        <v>63.3</v>
      </c>
      <c r="D28">
        <f t="shared" si="0"/>
        <v>2.1823529411764699</v>
      </c>
      <c r="E28">
        <f t="shared" si="1"/>
        <v>-8.7196078431372257</v>
      </c>
      <c r="F28">
        <f t="shared" si="2"/>
        <v>-19.02926182237594</v>
      </c>
      <c r="G28">
        <f t="shared" si="3"/>
        <v>4.7626643598615885</v>
      </c>
    </row>
    <row r="29" spans="1:7" x14ac:dyDescent="0.2">
      <c r="A29" t="s">
        <v>33</v>
      </c>
      <c r="B29">
        <v>9.6</v>
      </c>
      <c r="C29">
        <v>64.2</v>
      </c>
      <c r="D29">
        <f t="shared" si="0"/>
        <v>-3.5176470588235311</v>
      </c>
      <c r="E29">
        <f t="shared" si="1"/>
        <v>-7.81960784313722</v>
      </c>
      <c r="F29">
        <f t="shared" si="2"/>
        <v>27.506620530565058</v>
      </c>
      <c r="G29">
        <f t="shared" si="3"/>
        <v>12.373840830449838</v>
      </c>
    </row>
    <row r="30" spans="1:7" x14ac:dyDescent="0.2">
      <c r="A30" t="s">
        <v>34</v>
      </c>
      <c r="B30">
        <v>11.1</v>
      </c>
      <c r="C30">
        <v>96.7</v>
      </c>
      <c r="D30">
        <f t="shared" si="0"/>
        <v>-2.0176470588235311</v>
      </c>
      <c r="E30">
        <f t="shared" si="1"/>
        <v>24.68039215686278</v>
      </c>
      <c r="F30">
        <f t="shared" si="2"/>
        <v>-49.796320645905531</v>
      </c>
      <c r="G30">
        <f t="shared" si="3"/>
        <v>4.0708996539792457</v>
      </c>
    </row>
    <row r="31" spans="1:7" x14ac:dyDescent="0.2">
      <c r="A31" t="s">
        <v>35</v>
      </c>
      <c r="B31">
        <v>5.3</v>
      </c>
      <c r="C31">
        <v>39</v>
      </c>
      <c r="D31">
        <f t="shared" si="0"/>
        <v>-7.8176470588235309</v>
      </c>
      <c r="E31">
        <f t="shared" si="1"/>
        <v>-33.019607843137223</v>
      </c>
      <c r="F31">
        <f t="shared" si="2"/>
        <v>258.13564013840812</v>
      </c>
      <c r="G31">
        <f t="shared" si="3"/>
        <v>61.115605536332204</v>
      </c>
    </row>
    <row r="32" spans="1:7" x14ac:dyDescent="0.2">
      <c r="A32" t="s">
        <v>36</v>
      </c>
      <c r="B32">
        <v>7.8</v>
      </c>
      <c r="C32">
        <v>46.1</v>
      </c>
      <c r="D32">
        <f t="shared" si="0"/>
        <v>-5.3176470588235309</v>
      </c>
      <c r="E32">
        <f t="shared" si="1"/>
        <v>-25.919607843137221</v>
      </c>
      <c r="F32">
        <f t="shared" si="2"/>
        <v>137.83132641291797</v>
      </c>
      <c r="G32">
        <f t="shared" si="3"/>
        <v>28.277370242214548</v>
      </c>
    </row>
    <row r="33" spans="1:7" x14ac:dyDescent="0.2">
      <c r="A33" t="s">
        <v>37</v>
      </c>
      <c r="B33">
        <v>25.3</v>
      </c>
      <c r="C33">
        <v>99.5</v>
      </c>
      <c r="D33">
        <f t="shared" si="0"/>
        <v>12.18235294117647</v>
      </c>
      <c r="E33">
        <f t="shared" si="1"/>
        <v>27.480392156862777</v>
      </c>
      <c r="F33">
        <f t="shared" si="2"/>
        <v>334.77583621684005</v>
      </c>
      <c r="G33">
        <f t="shared" si="3"/>
        <v>148.40972318339098</v>
      </c>
    </row>
    <row r="34" spans="1:7" x14ac:dyDescent="0.2">
      <c r="A34" t="s">
        <v>38</v>
      </c>
      <c r="B34">
        <v>16.5</v>
      </c>
      <c r="C34">
        <v>50.1</v>
      </c>
      <c r="D34">
        <f t="shared" si="0"/>
        <v>3.3823529411764692</v>
      </c>
      <c r="E34">
        <f t="shared" si="1"/>
        <v>-21.919607843137221</v>
      </c>
      <c r="F34">
        <f t="shared" si="2"/>
        <v>-74.139850057669989</v>
      </c>
      <c r="G34">
        <f t="shared" si="3"/>
        <v>11.440311418685113</v>
      </c>
    </row>
    <row r="35" spans="1:7" x14ac:dyDescent="0.2">
      <c r="A35" t="s">
        <v>39</v>
      </c>
      <c r="B35">
        <v>12.6</v>
      </c>
      <c r="C35">
        <v>89.3</v>
      </c>
      <c r="D35">
        <f t="shared" si="0"/>
        <v>-0.51764705882353113</v>
      </c>
      <c r="E35">
        <f t="shared" si="1"/>
        <v>17.280392156862774</v>
      </c>
      <c r="F35">
        <f t="shared" si="2"/>
        <v>-8.9451441753172301</v>
      </c>
      <c r="G35">
        <f t="shared" si="3"/>
        <v>0.26795847750865232</v>
      </c>
    </row>
    <row r="36" spans="1:7" x14ac:dyDescent="0.2">
      <c r="A36" t="s">
        <v>40</v>
      </c>
      <c r="B36">
        <v>12</v>
      </c>
      <c r="C36">
        <v>48.7</v>
      </c>
      <c r="D36">
        <f t="shared" si="0"/>
        <v>-1.1176470588235308</v>
      </c>
      <c r="E36">
        <f t="shared" si="1"/>
        <v>-23.31960784313722</v>
      </c>
      <c r="F36">
        <f t="shared" si="2"/>
        <v>26.063091118800454</v>
      </c>
      <c r="G36">
        <f t="shared" si="3"/>
        <v>1.2491349480968887</v>
      </c>
    </row>
    <row r="37" spans="1:7" x14ac:dyDescent="0.2">
      <c r="A37" t="s">
        <v>41</v>
      </c>
      <c r="B37">
        <v>11.5</v>
      </c>
      <c r="C37">
        <v>69.400000000000006</v>
      </c>
      <c r="D37">
        <f t="shared" si="0"/>
        <v>-1.6176470588235308</v>
      </c>
      <c r="E37">
        <f t="shared" si="1"/>
        <v>-2.6196078431372172</v>
      </c>
      <c r="F37">
        <f t="shared" si="2"/>
        <v>4.2376009227219722</v>
      </c>
      <c r="G37">
        <f t="shared" si="3"/>
        <v>2.6167820069204195</v>
      </c>
    </row>
    <row r="38" spans="1:7" x14ac:dyDescent="0.2">
      <c r="A38" t="s">
        <v>42</v>
      </c>
      <c r="B38">
        <v>17.100000000000001</v>
      </c>
      <c r="C38">
        <v>97.6</v>
      </c>
      <c r="D38">
        <f t="shared" si="0"/>
        <v>3.9823529411764707</v>
      </c>
      <c r="E38">
        <f t="shared" si="1"/>
        <v>25.580392156862771</v>
      </c>
      <c r="F38">
        <f t="shared" si="2"/>
        <v>101.87014994232997</v>
      </c>
      <c r="G38">
        <f t="shared" si="3"/>
        <v>15.859134948096886</v>
      </c>
    </row>
    <row r="39" spans="1:7" x14ac:dyDescent="0.2">
      <c r="A39" t="s">
        <v>43</v>
      </c>
      <c r="B39">
        <v>11.2</v>
      </c>
      <c r="C39">
        <v>64.8</v>
      </c>
      <c r="D39">
        <f t="shared" si="0"/>
        <v>-1.9176470588235315</v>
      </c>
      <c r="E39">
        <f t="shared" si="1"/>
        <v>-7.2196078431372257</v>
      </c>
      <c r="F39">
        <f t="shared" si="2"/>
        <v>13.8446597462514</v>
      </c>
      <c r="G39">
        <f t="shared" si="3"/>
        <v>3.6773702422145407</v>
      </c>
    </row>
    <row r="40" spans="1:7" x14ac:dyDescent="0.2">
      <c r="A40" t="s">
        <v>44</v>
      </c>
      <c r="B40">
        <v>12.2</v>
      </c>
      <c r="C40">
        <v>53.7</v>
      </c>
      <c r="D40">
        <f t="shared" si="0"/>
        <v>-0.91764705882353148</v>
      </c>
      <c r="E40">
        <f t="shared" si="1"/>
        <v>-18.31960784313722</v>
      </c>
      <c r="F40">
        <f t="shared" si="2"/>
        <v>16.810934256055369</v>
      </c>
      <c r="G40">
        <f t="shared" si="3"/>
        <v>0.84207612456747782</v>
      </c>
    </row>
    <row r="41" spans="1:7" x14ac:dyDescent="0.2">
      <c r="A41" t="s">
        <v>45</v>
      </c>
      <c r="B41">
        <v>10.6</v>
      </c>
      <c r="C41">
        <v>59</v>
      </c>
      <c r="D41">
        <f t="shared" si="0"/>
        <v>-2.5176470588235311</v>
      </c>
      <c r="E41">
        <f t="shared" si="1"/>
        <v>-13.019607843137223</v>
      </c>
      <c r="F41">
        <f t="shared" si="2"/>
        <v>32.778777393310207</v>
      </c>
      <c r="G41">
        <f t="shared" si="3"/>
        <v>6.3385467128027768</v>
      </c>
    </row>
    <row r="42" spans="1:7" x14ac:dyDescent="0.2">
      <c r="A42" t="s">
        <v>46</v>
      </c>
      <c r="B42">
        <v>19.899999999999999</v>
      </c>
      <c r="C42">
        <v>87.2</v>
      </c>
      <c r="D42">
        <f t="shared" si="0"/>
        <v>6.7823529411764678</v>
      </c>
      <c r="E42">
        <f t="shared" si="1"/>
        <v>15.18039215686278</v>
      </c>
      <c r="F42">
        <f t="shared" si="2"/>
        <v>102.95877739331046</v>
      </c>
      <c r="G42">
        <f t="shared" si="3"/>
        <v>46.000311418685087</v>
      </c>
    </row>
    <row r="43" spans="1:7" x14ac:dyDescent="0.2">
      <c r="A43" t="s">
        <v>47</v>
      </c>
      <c r="B43">
        <v>14.5</v>
      </c>
      <c r="C43">
        <v>67.8</v>
      </c>
      <c r="D43">
        <f t="shared" si="0"/>
        <v>1.3823529411764692</v>
      </c>
      <c r="E43">
        <f t="shared" si="1"/>
        <v>-4.2196078431372257</v>
      </c>
      <c r="F43">
        <f t="shared" si="2"/>
        <v>-5.8329873125720413</v>
      </c>
      <c r="G43">
        <f t="shared" si="3"/>
        <v>1.9108996539792349</v>
      </c>
    </row>
    <row r="44" spans="1:7" x14ac:dyDescent="0.2">
      <c r="A44" t="s">
        <v>48</v>
      </c>
      <c r="B44">
        <v>15.5</v>
      </c>
      <c r="C44">
        <v>94.2</v>
      </c>
      <c r="D44">
        <f t="shared" si="0"/>
        <v>2.3823529411764692</v>
      </c>
      <c r="E44">
        <f t="shared" si="1"/>
        <v>22.18039215686278</v>
      </c>
      <c r="F44">
        <f t="shared" si="2"/>
        <v>52.841522491349536</v>
      </c>
      <c r="G44">
        <f t="shared" si="3"/>
        <v>5.6756055363321734</v>
      </c>
    </row>
    <row r="45" spans="1:7" x14ac:dyDescent="0.2">
      <c r="A45" t="s">
        <v>49</v>
      </c>
      <c r="B45">
        <v>17.399999999999999</v>
      </c>
      <c r="C45">
        <v>104.3</v>
      </c>
      <c r="D45">
        <f t="shared" si="0"/>
        <v>4.2823529411764678</v>
      </c>
      <c r="E45">
        <f t="shared" si="1"/>
        <v>32.280392156862774</v>
      </c>
      <c r="F45">
        <f t="shared" si="2"/>
        <v>138.23603229527109</v>
      </c>
      <c r="G45">
        <f t="shared" si="3"/>
        <v>18.338546712802746</v>
      </c>
    </row>
    <row r="46" spans="1:7" x14ac:dyDescent="0.2">
      <c r="A46" t="s">
        <v>50</v>
      </c>
      <c r="B46">
        <v>8.4</v>
      </c>
      <c r="C46">
        <v>62.4</v>
      </c>
      <c r="D46">
        <f t="shared" si="0"/>
        <v>-4.7176470588235304</v>
      </c>
      <c r="E46">
        <f t="shared" si="1"/>
        <v>-9.6196078431372243</v>
      </c>
      <c r="F46">
        <f t="shared" si="2"/>
        <v>45.381914648212089</v>
      </c>
      <c r="G46">
        <f t="shared" si="3"/>
        <v>22.256193771626307</v>
      </c>
    </row>
    <row r="47" spans="1:7" x14ac:dyDescent="0.2">
      <c r="A47" t="s">
        <v>51</v>
      </c>
      <c r="B47">
        <v>10.3</v>
      </c>
      <c r="C47">
        <v>44.4</v>
      </c>
      <c r="D47">
        <f t="shared" si="0"/>
        <v>-2.8176470588235301</v>
      </c>
      <c r="E47">
        <f t="shared" si="1"/>
        <v>-27.619607843137224</v>
      </c>
      <c r="F47">
        <f t="shared" si="2"/>
        <v>77.822306805074902</v>
      </c>
      <c r="G47">
        <f t="shared" si="3"/>
        <v>7.9391349480968891</v>
      </c>
    </row>
    <row r="48" spans="1:7" x14ac:dyDescent="0.2">
      <c r="A48" t="s">
        <v>52</v>
      </c>
      <c r="B48">
        <v>10.199999999999999</v>
      </c>
      <c r="C48">
        <v>66</v>
      </c>
      <c r="D48">
        <f t="shared" si="0"/>
        <v>-2.9176470588235315</v>
      </c>
      <c r="E48">
        <f t="shared" si="1"/>
        <v>-6.0196078431372229</v>
      </c>
      <c r="F48">
        <f t="shared" si="2"/>
        <v>17.563091118800379</v>
      </c>
      <c r="G48">
        <f t="shared" si="3"/>
        <v>8.5126643598616045</v>
      </c>
    </row>
    <row r="49" spans="1:7" x14ac:dyDescent="0.2">
      <c r="A49" t="s">
        <v>53</v>
      </c>
      <c r="B49">
        <v>12.5</v>
      </c>
      <c r="C49">
        <v>57.6</v>
      </c>
      <c r="D49">
        <f t="shared" si="0"/>
        <v>-0.61764705882353077</v>
      </c>
      <c r="E49">
        <f t="shared" si="1"/>
        <v>-14.419607843137221</v>
      </c>
      <c r="F49">
        <f t="shared" si="2"/>
        <v>8.9062283737024206</v>
      </c>
      <c r="G49">
        <f t="shared" si="3"/>
        <v>0.38148788927335808</v>
      </c>
    </row>
    <row r="50" spans="1:7" x14ac:dyDescent="0.2">
      <c r="A50" t="s">
        <v>54</v>
      </c>
      <c r="B50">
        <v>16.7</v>
      </c>
      <c r="C50">
        <v>80.7</v>
      </c>
      <c r="D50">
        <f t="shared" si="0"/>
        <v>3.5823529411764685</v>
      </c>
      <c r="E50">
        <f t="shared" si="1"/>
        <v>8.68039215686278</v>
      </c>
      <c r="F50">
        <f t="shared" si="2"/>
        <v>31.09622837370253</v>
      </c>
      <c r="G50">
        <f t="shared" si="3"/>
        <v>12.833252595155695</v>
      </c>
    </row>
    <row r="51" spans="1:7" x14ac:dyDescent="0.2">
      <c r="A51" t="s">
        <v>55</v>
      </c>
      <c r="B51">
        <v>8.5</v>
      </c>
      <c r="C51">
        <v>57.1</v>
      </c>
      <c r="D51">
        <f t="shared" si="0"/>
        <v>-4.6176470588235308</v>
      </c>
      <c r="E51">
        <f t="shared" si="1"/>
        <v>-14.919607843137221</v>
      </c>
      <c r="F51">
        <f t="shared" si="2"/>
        <v>68.893483275663073</v>
      </c>
      <c r="G51">
        <f t="shared" si="3"/>
        <v>21.322664359861605</v>
      </c>
    </row>
    <row r="52" spans="1:7" x14ac:dyDescent="0.2">
      <c r="A52" t="s">
        <v>56</v>
      </c>
      <c r="B52">
        <v>12.2</v>
      </c>
      <c r="C52">
        <v>72.099999999999994</v>
      </c>
      <c r="D52">
        <f t="shared" si="0"/>
        <v>-0.91764705882353148</v>
      </c>
      <c r="E52">
        <f t="shared" si="1"/>
        <v>8.0392156862771458E-2</v>
      </c>
      <c r="F52">
        <f t="shared" si="2"/>
        <v>-7.3771626297602214E-2</v>
      </c>
      <c r="G52">
        <f t="shared" si="3"/>
        <v>0.84207612456747782</v>
      </c>
    </row>
    <row r="54" spans="1:7" x14ac:dyDescent="0.2">
      <c r="A54" t="s">
        <v>57</v>
      </c>
      <c r="B54">
        <f>SUM(B2:B52)</f>
        <v>669.00000000000011</v>
      </c>
      <c r="C54">
        <f>SUM(C2:C52)</f>
        <v>3672.9999999999986</v>
      </c>
      <c r="D54">
        <f t="shared" ref="D54:E54" si="4">SUM(D2:D52)</f>
        <v>-7.460698725481052E-14</v>
      </c>
      <c r="E54">
        <f>SUM(E2:E52)</f>
        <v>1.6342482922482304E-12</v>
      </c>
      <c r="F54">
        <f t="shared" ref="F54:G54" si="5">SUM(F2:F52)</f>
        <v>2636.4123529411768</v>
      </c>
      <c r="G54">
        <f t="shared" si="5"/>
        <v>914.73411764705895</v>
      </c>
    </row>
    <row r="55" spans="1:7" x14ac:dyDescent="0.2">
      <c r="A55" t="s">
        <v>58</v>
      </c>
      <c r="B55">
        <f>AVERAGE(B2:B52)</f>
        <v>13.117647058823531</v>
      </c>
      <c r="C55">
        <f>AVERAGE(C2:C52)</f>
        <v>72.019607843137223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Data</vt:lpstr>
      <vt:lpstr>15to17LineReg</vt:lpstr>
      <vt:lpstr>18to19LineReg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Programming Student</dc:creator>
  <cp:lastModifiedBy>Programming Student</cp:lastModifiedBy>
  <dcterms:created xsi:type="dcterms:W3CDTF">2021-12-27T13:02:28Z</dcterms:created>
  <dcterms:modified xsi:type="dcterms:W3CDTF">2021-12-27T13:31:11Z</dcterms:modified>
</cp:coreProperties>
</file>