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/Library/Mobile Documents/com~apple~CloudDocs/Excel/"/>
    </mc:Choice>
  </mc:AlternateContent>
  <xr:revisionPtr revIDLastSave="0" documentId="12_ncr:500000_{800BB7AD-D9B9-0044-ACAC-5D2CE56D228D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単回帰分析" sheetId="1" r:id="rId1"/>
    <sheet name="単回帰分析DATA" sheetId="2" r:id="rId2"/>
    <sheet name="単回帰分析中心化DATA" sheetId="3" r:id="rId3"/>
    <sheet name="重回帰分析DATA" sheetId="4" r:id="rId4"/>
  </sheets>
  <definedNames>
    <definedName name="solver_adj" localSheetId="0" hidden="1">単回帰分析!$P$2:$P$3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単回帰分析!$L$6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" i="1" l="1"/>
  <c r="D9" i="1"/>
  <c r="D8" i="1"/>
  <c r="D6" i="1"/>
  <c r="D5" i="1"/>
  <c r="D4" i="1"/>
  <c r="D3" i="1"/>
  <c r="D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/>
  <c r="H10" i="1"/>
  <c r="H9" i="1"/>
  <c r="H7" i="1"/>
  <c r="H6" i="1"/>
  <c r="H5" i="1"/>
  <c r="H4" i="1"/>
  <c r="H3" i="1"/>
  <c r="H101" i="1"/>
  <c r="H100" i="1"/>
  <c r="H99" i="1"/>
  <c r="H98" i="1"/>
  <c r="H97" i="1"/>
  <c r="H96" i="1"/>
  <c r="H95" i="1"/>
  <c r="I95" i="1" s="1"/>
  <c r="H94" i="1"/>
  <c r="H93" i="1"/>
  <c r="H92" i="1"/>
  <c r="H91" i="1"/>
  <c r="H90" i="1"/>
  <c r="H89" i="1"/>
  <c r="H88" i="1"/>
  <c r="H87" i="1"/>
  <c r="I87" i="1" s="1"/>
  <c r="H86" i="1"/>
  <c r="H85" i="1"/>
  <c r="H84" i="1"/>
  <c r="H83" i="1"/>
  <c r="H82" i="1"/>
  <c r="H81" i="1"/>
  <c r="H80" i="1"/>
  <c r="H79" i="1"/>
  <c r="I79" i="1" s="1"/>
  <c r="H78" i="1"/>
  <c r="H77" i="1"/>
  <c r="H76" i="1"/>
  <c r="H75" i="1"/>
  <c r="H74" i="1"/>
  <c r="H73" i="1"/>
  <c r="H72" i="1"/>
  <c r="H71" i="1"/>
  <c r="I71" i="1" s="1"/>
  <c r="H70" i="1"/>
  <c r="H69" i="1"/>
  <c r="H68" i="1"/>
  <c r="H67" i="1"/>
  <c r="H66" i="1"/>
  <c r="H65" i="1"/>
  <c r="H64" i="1"/>
  <c r="H63" i="1"/>
  <c r="I63" i="1" s="1"/>
  <c r="H62" i="1"/>
  <c r="H61" i="1"/>
  <c r="H60" i="1"/>
  <c r="H59" i="1"/>
  <c r="H58" i="1"/>
  <c r="H57" i="1"/>
  <c r="H56" i="1"/>
  <c r="H55" i="1"/>
  <c r="I55" i="1" s="1"/>
  <c r="H54" i="1"/>
  <c r="H53" i="1"/>
  <c r="H52" i="1"/>
  <c r="H51" i="1"/>
  <c r="H50" i="1"/>
  <c r="H49" i="1"/>
  <c r="H48" i="1"/>
  <c r="H47" i="1"/>
  <c r="I47" i="1" s="1"/>
  <c r="H46" i="1"/>
  <c r="H45" i="1"/>
  <c r="H44" i="1"/>
  <c r="H43" i="1"/>
  <c r="H42" i="1"/>
  <c r="H41" i="1"/>
  <c r="H40" i="1"/>
  <c r="H39" i="1"/>
  <c r="I39" i="1" s="1"/>
  <c r="H38" i="1"/>
  <c r="H37" i="1"/>
  <c r="H36" i="1"/>
  <c r="H35" i="1"/>
  <c r="H34" i="1"/>
  <c r="H33" i="1"/>
  <c r="H32" i="1"/>
  <c r="H31" i="1"/>
  <c r="I31" i="1" s="1"/>
  <c r="H30" i="1"/>
  <c r="H29" i="1"/>
  <c r="H28" i="1"/>
  <c r="H27" i="1"/>
  <c r="H26" i="1"/>
  <c r="I26" i="1" s="1"/>
  <c r="H25" i="1"/>
  <c r="H24" i="1"/>
  <c r="H23" i="1"/>
  <c r="H22" i="1"/>
  <c r="H21" i="1"/>
  <c r="H20" i="1"/>
  <c r="H19" i="1"/>
  <c r="I19" i="1" s="1"/>
  <c r="H18" i="1"/>
  <c r="H17" i="1"/>
  <c r="H16" i="1"/>
  <c r="H15" i="1"/>
  <c r="H14" i="1"/>
  <c r="H13" i="1"/>
  <c r="H12" i="1"/>
  <c r="H11" i="1"/>
  <c r="I11" i="1" s="1"/>
  <c r="H8" i="1"/>
  <c r="H2" i="1"/>
  <c r="I2" i="1" s="1"/>
  <c r="I100" i="1"/>
  <c r="I99" i="1"/>
  <c r="I96" i="1"/>
  <c r="I92" i="1"/>
  <c r="I91" i="1"/>
  <c r="I88" i="1"/>
  <c r="I84" i="1"/>
  <c r="I83" i="1"/>
  <c r="I80" i="1"/>
  <c r="I76" i="1"/>
  <c r="I75" i="1"/>
  <c r="I72" i="1"/>
  <c r="I68" i="1"/>
  <c r="I67" i="1"/>
  <c r="I64" i="1"/>
  <c r="I60" i="1"/>
  <c r="I59" i="1"/>
  <c r="I56" i="1"/>
  <c r="I52" i="1"/>
  <c r="I51" i="1"/>
  <c r="I48" i="1"/>
  <c r="I44" i="1"/>
  <c r="I43" i="1"/>
  <c r="I40" i="1"/>
  <c r="I36" i="1"/>
  <c r="I35" i="1"/>
  <c r="I32" i="1"/>
  <c r="I29" i="1"/>
  <c r="I28" i="1"/>
  <c r="I27" i="1"/>
  <c r="I25" i="1"/>
  <c r="I23" i="1"/>
  <c r="I21" i="1"/>
  <c r="I17" i="1"/>
  <c r="I15" i="1"/>
  <c r="I13" i="1"/>
  <c r="I9" i="1"/>
  <c r="I8" i="1"/>
  <c r="I7" i="1"/>
  <c r="I5" i="1"/>
  <c r="I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2" i="1"/>
  <c r="F2" i="1"/>
  <c r="M3" i="1"/>
  <c r="M2" i="1"/>
  <c r="L6" i="1" l="1"/>
  <c r="I14" i="1"/>
  <c r="I94" i="1"/>
  <c r="I86" i="1"/>
  <c r="I78" i="1"/>
  <c r="I70" i="1"/>
  <c r="I62" i="1"/>
  <c r="I54" i="1"/>
  <c r="I46" i="1"/>
  <c r="I42" i="1"/>
  <c r="I34" i="1"/>
  <c r="I22" i="1"/>
  <c r="I18" i="1"/>
  <c r="I10" i="1"/>
  <c r="I98" i="1"/>
  <c r="I90" i="1"/>
  <c r="I82" i="1"/>
  <c r="I74" i="1"/>
  <c r="I66" i="1"/>
  <c r="I58" i="1"/>
  <c r="I50" i="1"/>
  <c r="I38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30" i="1"/>
  <c r="I24" i="1"/>
  <c r="I20" i="1"/>
  <c r="I16" i="1"/>
  <c r="I12" i="1"/>
  <c r="I6" i="1"/>
  <c r="M6" i="1" l="1"/>
</calcChain>
</file>

<file path=xl/sharedStrings.xml><?xml version="1.0" encoding="utf-8"?>
<sst xmlns="http://schemas.openxmlformats.org/spreadsheetml/2006/main" count="47" uniqueCount="41">
  <si>
    <t>データをプロットして視覚化する</t>
    <rPh sb="0" eb="3">
      <t>シカクカ</t>
    </rPh>
    <phoneticPr fontId="18"/>
  </si>
  <si>
    <t>ｘ</t>
    <rPh sb="0" eb="1">
      <t>ニュウリョクチ</t>
    </rPh>
    <phoneticPr fontId="18"/>
  </si>
  <si>
    <t>ｙ</t>
    <rPh sb="0" eb="1">
      <t>シュツリョクチ</t>
    </rPh>
    <phoneticPr fontId="18"/>
  </si>
  <si>
    <t>部屋の広さ</t>
    <rPh sb="0" eb="2">
      <t>ヘヤノ</t>
    </rPh>
    <phoneticPr fontId="18"/>
  </si>
  <si>
    <t>家賃</t>
    <rPh sb="0" eb="2">
      <t>ヤチｎ</t>
    </rPh>
    <phoneticPr fontId="18"/>
  </si>
  <si>
    <t>単回帰分析にいたるまでの流れ</t>
    <rPh sb="0" eb="1">
      <t>タン</t>
    </rPh>
    <phoneticPr fontId="18"/>
  </si>
  <si>
    <t>データの中心化（センタリング）　</t>
    <rPh sb="0" eb="2">
      <t>チュウシン</t>
    </rPh>
    <phoneticPr fontId="18"/>
  </si>
  <si>
    <t>→y = ax とすることができ最適な a だけを算出すればよい</t>
    <rPh sb="0" eb="32">
      <t>サイテキ</t>
    </rPh>
    <phoneticPr fontId="18"/>
  </si>
  <si>
    <t>XとYは相関がありそうだと判断（データを扱う人間のノウハウが必要）</t>
    <rPh sb="0" eb="2">
      <t>ソウカン</t>
    </rPh>
    <phoneticPr fontId="18"/>
  </si>
  <si>
    <t>→直線（y = ax + b）で表現できそうだ</t>
    <rPh sb="0" eb="10">
      <t>チョクセン</t>
    </rPh>
    <phoneticPr fontId="18"/>
  </si>
  <si>
    <t>ｘ</t>
    <phoneticPr fontId="18"/>
  </si>
  <si>
    <t>ｙ</t>
    <phoneticPr fontId="18"/>
  </si>
  <si>
    <t>平均</t>
    <rPh sb="0" eb="2">
      <t>ヘイキｎ</t>
    </rPh>
    <phoneticPr fontId="18"/>
  </si>
  <si>
    <t>xc</t>
    <phoneticPr fontId="18"/>
  </si>
  <si>
    <t>yc</t>
    <phoneticPr fontId="18"/>
  </si>
  <si>
    <t>yhat（予測値）</t>
    <rPh sb="0" eb="3">
      <t>ヨソクチ</t>
    </rPh>
    <phoneticPr fontId="18"/>
  </si>
  <si>
    <t>パラメータ</t>
    <phoneticPr fontId="18"/>
  </si>
  <si>
    <t>a</t>
    <phoneticPr fontId="18"/>
  </si>
  <si>
    <t>b</t>
    <phoneticPr fontId="18"/>
  </si>
  <si>
    <t>2乗誤差</t>
    <rPh sb="0" eb="1">
      <t>ジョウ</t>
    </rPh>
    <phoneticPr fontId="18"/>
  </si>
  <si>
    <t>評価関数</t>
    <rPh sb="0" eb="2">
      <t>ヒョウカ</t>
    </rPh>
    <phoneticPr fontId="18"/>
  </si>
  <si>
    <t>→最適なパラメータ a , b を算出したい</t>
    <rPh sb="0" eb="22">
      <t>サイテキ</t>
    </rPh>
    <phoneticPr fontId="18"/>
  </si>
  <si>
    <t>（パラメータを１つ減らせる。減らす労力がかかるなら不要）</t>
    <rPh sb="0" eb="1">
      <t>ヘラセル</t>
    </rPh>
    <phoneticPr fontId="18"/>
  </si>
  <si>
    <t>y</t>
    <rPh sb="0" eb="1">
      <t>アタイ</t>
    </rPh>
    <phoneticPr fontId="18"/>
  </si>
  <si>
    <t>y</t>
    <phoneticPr fontId="18"/>
  </si>
  <si>
    <t>X</t>
    <phoneticPr fontId="18"/>
  </si>
  <si>
    <t>Y</t>
    <rPh sb="0" eb="1">
      <t>シュツリョクチ</t>
    </rPh>
    <phoneticPr fontId="18"/>
  </si>
  <si>
    <t>Y</t>
    <phoneticPr fontId="18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</si>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</sst>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単回帰分析!$B$1</c:f>
              <c:strCache>
                <c:ptCount val="1"/>
                <c:pt idx="0">
                  <c:v>ｙ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単回帰分析!$A$2:$A$101</c:f>
              <c:numCache>
                <c:formatCode>General</c:formatCode>
                <c:ptCount val="100"/>
                <c:pt idx="0">
                  <c:v>40.362000000000002</c:v>
                </c:pt>
                <c:pt idx="1">
                  <c:v>40.686</c:v>
                </c:pt>
                <c:pt idx="2">
                  <c:v>38.43</c:v>
                </c:pt>
                <c:pt idx="3">
                  <c:v>36.822000000000003</c:v>
                </c:pt>
                <c:pt idx="4">
                  <c:v>37.002000000000002</c:v>
                </c:pt>
                <c:pt idx="5">
                  <c:v>35.106000000000002</c:v>
                </c:pt>
                <c:pt idx="6">
                  <c:v>35.015999999999998</c:v>
                </c:pt>
                <c:pt idx="7">
                  <c:v>36.762</c:v>
                </c:pt>
                <c:pt idx="8">
                  <c:v>38.844000000000001</c:v>
                </c:pt>
                <c:pt idx="9">
                  <c:v>37.374000000000002</c:v>
                </c:pt>
                <c:pt idx="10">
                  <c:v>37.17</c:v>
                </c:pt>
                <c:pt idx="11">
                  <c:v>40.29</c:v>
                </c:pt>
                <c:pt idx="12">
                  <c:v>35.477999999999902</c:v>
                </c:pt>
                <c:pt idx="13">
                  <c:v>36.552</c:v>
                </c:pt>
                <c:pt idx="14">
                  <c:v>37.524000000000001</c:v>
                </c:pt>
                <c:pt idx="15">
                  <c:v>35.567999999999998</c:v>
                </c:pt>
                <c:pt idx="16">
                  <c:v>37.055999999999997</c:v>
                </c:pt>
                <c:pt idx="17">
                  <c:v>36.125999999999998</c:v>
                </c:pt>
                <c:pt idx="18">
                  <c:v>35.231999999999999</c:v>
                </c:pt>
                <c:pt idx="19">
                  <c:v>34.385999999999903</c:v>
                </c:pt>
                <c:pt idx="20">
                  <c:v>35.22</c:v>
                </c:pt>
                <c:pt idx="21">
                  <c:v>36.024000000000001</c:v>
                </c:pt>
                <c:pt idx="22">
                  <c:v>35.765999999999998</c:v>
                </c:pt>
                <c:pt idx="23">
                  <c:v>35.135999999999903</c:v>
                </c:pt>
                <c:pt idx="24">
                  <c:v>35.274000000000001</c:v>
                </c:pt>
                <c:pt idx="25">
                  <c:v>35.915999999999997</c:v>
                </c:pt>
                <c:pt idx="26">
                  <c:v>33.677999999999997</c:v>
                </c:pt>
                <c:pt idx="27">
                  <c:v>34.158000000000001</c:v>
                </c:pt>
                <c:pt idx="28">
                  <c:v>38.585999999999999</c:v>
                </c:pt>
                <c:pt idx="29">
                  <c:v>33.822000000000003</c:v>
                </c:pt>
                <c:pt idx="30">
                  <c:v>38.747999999999998</c:v>
                </c:pt>
                <c:pt idx="31">
                  <c:v>37.956000000000003</c:v>
                </c:pt>
                <c:pt idx="32">
                  <c:v>38.231999999999999</c:v>
                </c:pt>
                <c:pt idx="33">
                  <c:v>34.932000000000002</c:v>
                </c:pt>
                <c:pt idx="34">
                  <c:v>34.542000000000002</c:v>
                </c:pt>
                <c:pt idx="35">
                  <c:v>38.01</c:v>
                </c:pt>
                <c:pt idx="36">
                  <c:v>35.652000000000001</c:v>
                </c:pt>
                <c:pt idx="37">
                  <c:v>38.723999999999997</c:v>
                </c:pt>
                <c:pt idx="38">
                  <c:v>35.142000000000003</c:v>
                </c:pt>
                <c:pt idx="39">
                  <c:v>36.905999999999999</c:v>
                </c:pt>
                <c:pt idx="40">
                  <c:v>37.043999999999997</c:v>
                </c:pt>
                <c:pt idx="41">
                  <c:v>30.114000000000001</c:v>
                </c:pt>
                <c:pt idx="42">
                  <c:v>32.417999999999999</c:v>
                </c:pt>
                <c:pt idx="43">
                  <c:v>32.808</c:v>
                </c:pt>
                <c:pt idx="44">
                  <c:v>29.417999999999999</c:v>
                </c:pt>
                <c:pt idx="45">
                  <c:v>36.78</c:v>
                </c:pt>
                <c:pt idx="46">
                  <c:v>33.767999999999901</c:v>
                </c:pt>
                <c:pt idx="47">
                  <c:v>29.556000000000001</c:v>
                </c:pt>
                <c:pt idx="48">
                  <c:v>31.116</c:v>
                </c:pt>
                <c:pt idx="49">
                  <c:v>33.582000000000001</c:v>
                </c:pt>
                <c:pt idx="50">
                  <c:v>36.731999999999999</c:v>
                </c:pt>
                <c:pt idx="51">
                  <c:v>32.423999999999999</c:v>
                </c:pt>
                <c:pt idx="52">
                  <c:v>30.0719999999999</c:v>
                </c:pt>
                <c:pt idx="53">
                  <c:v>34.253999999999998</c:v>
                </c:pt>
                <c:pt idx="54">
                  <c:v>36.774000000000001</c:v>
                </c:pt>
                <c:pt idx="55">
                  <c:v>36.911999999999999</c:v>
                </c:pt>
                <c:pt idx="56">
                  <c:v>31.632000000000001</c:v>
                </c:pt>
                <c:pt idx="57">
                  <c:v>41.658000000000001</c:v>
                </c:pt>
                <c:pt idx="58">
                  <c:v>36.396000000000001</c:v>
                </c:pt>
                <c:pt idx="59">
                  <c:v>39.06</c:v>
                </c:pt>
                <c:pt idx="60">
                  <c:v>37.5</c:v>
                </c:pt>
                <c:pt idx="61">
                  <c:v>44.933999999999997</c:v>
                </c:pt>
                <c:pt idx="62">
                  <c:v>46.811999999999998</c:v>
                </c:pt>
                <c:pt idx="63">
                  <c:v>50.25</c:v>
                </c:pt>
                <c:pt idx="64">
                  <c:v>35.124000000000002</c:v>
                </c:pt>
                <c:pt idx="65">
                  <c:v>36.606000000000002</c:v>
                </c:pt>
                <c:pt idx="66">
                  <c:v>47.573999999999998</c:v>
                </c:pt>
                <c:pt idx="67">
                  <c:v>35.262</c:v>
                </c:pt>
                <c:pt idx="68">
                  <c:v>37.914000000000001</c:v>
                </c:pt>
                <c:pt idx="69">
                  <c:v>38.411999999999999</c:v>
                </c:pt>
                <c:pt idx="70">
                  <c:v>35.25</c:v>
                </c:pt>
                <c:pt idx="71">
                  <c:v>35.28</c:v>
                </c:pt>
                <c:pt idx="72">
                  <c:v>33.432000000000002</c:v>
                </c:pt>
                <c:pt idx="73">
                  <c:v>38.496000000000002</c:v>
                </c:pt>
                <c:pt idx="74">
                  <c:v>35.153999999999897</c:v>
                </c:pt>
                <c:pt idx="75">
                  <c:v>39.276000000000003</c:v>
                </c:pt>
                <c:pt idx="76">
                  <c:v>36.119999999999997</c:v>
                </c:pt>
                <c:pt idx="77">
                  <c:v>37.89</c:v>
                </c:pt>
                <c:pt idx="78">
                  <c:v>41.16</c:v>
                </c:pt>
                <c:pt idx="79">
                  <c:v>41.88</c:v>
                </c:pt>
                <c:pt idx="80">
                  <c:v>46.589999999999897</c:v>
                </c:pt>
                <c:pt idx="81">
                  <c:v>36.863999999999997</c:v>
                </c:pt>
                <c:pt idx="82">
                  <c:v>42.93</c:v>
                </c:pt>
                <c:pt idx="83">
                  <c:v>39.378</c:v>
                </c:pt>
                <c:pt idx="84">
                  <c:v>33.624000000000002</c:v>
                </c:pt>
                <c:pt idx="85">
                  <c:v>36.917999999999999</c:v>
                </c:pt>
                <c:pt idx="86">
                  <c:v>46.985999999999997</c:v>
                </c:pt>
                <c:pt idx="87">
                  <c:v>40.692</c:v>
                </c:pt>
                <c:pt idx="88">
                  <c:v>39.335999999999999</c:v>
                </c:pt>
                <c:pt idx="89">
                  <c:v>43.11</c:v>
                </c:pt>
                <c:pt idx="90">
                  <c:v>41.706000000000003</c:v>
                </c:pt>
                <c:pt idx="91">
                  <c:v>40.433999999999997</c:v>
                </c:pt>
                <c:pt idx="92">
                  <c:v>43.067999999999998</c:v>
                </c:pt>
                <c:pt idx="93">
                  <c:v>40.799999999999997</c:v>
                </c:pt>
                <c:pt idx="94">
                  <c:v>39.624000000000002</c:v>
                </c:pt>
                <c:pt idx="95">
                  <c:v>47.25</c:v>
                </c:pt>
                <c:pt idx="96">
                  <c:v>43.722000000000001</c:v>
                </c:pt>
                <c:pt idx="97">
                  <c:v>42.642000000000003</c:v>
                </c:pt>
                <c:pt idx="98">
                  <c:v>43.643999999999998</c:v>
                </c:pt>
                <c:pt idx="99">
                  <c:v>41.849999999999902</c:v>
                </c:pt>
              </c:numCache>
            </c:numRef>
          </c:xVal>
          <c:yVal>
            <c:numRef>
              <c:f>単回帰分析!$B$2:$B$101</c:f>
              <c:numCache>
                <c:formatCode>General</c:formatCode>
                <c:ptCount val="100"/>
                <c:pt idx="0">
                  <c:v>137500</c:v>
                </c:pt>
                <c:pt idx="1">
                  <c:v>132500</c:v>
                </c:pt>
                <c:pt idx="2">
                  <c:v>93000</c:v>
                </c:pt>
                <c:pt idx="3">
                  <c:v>96500</c:v>
                </c:pt>
                <c:pt idx="4">
                  <c:v>100500</c:v>
                </c:pt>
                <c:pt idx="5">
                  <c:v>97500</c:v>
                </c:pt>
                <c:pt idx="6">
                  <c:v>97500</c:v>
                </c:pt>
                <c:pt idx="7">
                  <c:v>102000</c:v>
                </c:pt>
                <c:pt idx="8">
                  <c:v>99000</c:v>
                </c:pt>
                <c:pt idx="9">
                  <c:v>97000</c:v>
                </c:pt>
                <c:pt idx="10">
                  <c:v>108500</c:v>
                </c:pt>
                <c:pt idx="11">
                  <c:v>114000</c:v>
                </c:pt>
                <c:pt idx="12">
                  <c:v>94000</c:v>
                </c:pt>
                <c:pt idx="13">
                  <c:v>93500</c:v>
                </c:pt>
                <c:pt idx="14">
                  <c:v>92500</c:v>
                </c:pt>
                <c:pt idx="15">
                  <c:v>91500</c:v>
                </c:pt>
                <c:pt idx="16">
                  <c:v>106000</c:v>
                </c:pt>
                <c:pt idx="17">
                  <c:v>96000</c:v>
                </c:pt>
                <c:pt idx="18">
                  <c:v>102000</c:v>
                </c:pt>
                <c:pt idx="19">
                  <c:v>96500</c:v>
                </c:pt>
                <c:pt idx="20">
                  <c:v>110000</c:v>
                </c:pt>
                <c:pt idx="21">
                  <c:v>101500</c:v>
                </c:pt>
                <c:pt idx="22">
                  <c:v>102500</c:v>
                </c:pt>
                <c:pt idx="23">
                  <c:v>86500</c:v>
                </c:pt>
                <c:pt idx="24">
                  <c:v>94000</c:v>
                </c:pt>
                <c:pt idx="25">
                  <c:v>107000</c:v>
                </c:pt>
                <c:pt idx="26">
                  <c:v>78500</c:v>
                </c:pt>
                <c:pt idx="27">
                  <c:v>81000</c:v>
                </c:pt>
                <c:pt idx="28">
                  <c:v>90000</c:v>
                </c:pt>
                <c:pt idx="29">
                  <c:v>71500</c:v>
                </c:pt>
                <c:pt idx="30">
                  <c:v>96000</c:v>
                </c:pt>
                <c:pt idx="31">
                  <c:v>98000</c:v>
                </c:pt>
                <c:pt idx="32">
                  <c:v>115000</c:v>
                </c:pt>
                <c:pt idx="33">
                  <c:v>92000</c:v>
                </c:pt>
                <c:pt idx="34">
                  <c:v>78000</c:v>
                </c:pt>
                <c:pt idx="35">
                  <c:v>90500</c:v>
                </c:pt>
                <c:pt idx="36">
                  <c:v>87000</c:v>
                </c:pt>
                <c:pt idx="37">
                  <c:v>85500</c:v>
                </c:pt>
                <c:pt idx="38">
                  <c:v>66500</c:v>
                </c:pt>
                <c:pt idx="39">
                  <c:v>89000</c:v>
                </c:pt>
                <c:pt idx="40">
                  <c:v>70000</c:v>
                </c:pt>
                <c:pt idx="41">
                  <c:v>72000</c:v>
                </c:pt>
                <c:pt idx="42">
                  <c:v>67000</c:v>
                </c:pt>
                <c:pt idx="43">
                  <c:v>78000</c:v>
                </c:pt>
                <c:pt idx="44">
                  <c:v>59000</c:v>
                </c:pt>
                <c:pt idx="45">
                  <c:v>69000</c:v>
                </c:pt>
                <c:pt idx="46">
                  <c:v>78000</c:v>
                </c:pt>
                <c:pt idx="47">
                  <c:v>73000</c:v>
                </c:pt>
                <c:pt idx="48">
                  <c:v>89000</c:v>
                </c:pt>
                <c:pt idx="49">
                  <c:v>77000</c:v>
                </c:pt>
                <c:pt idx="50">
                  <c:v>107500</c:v>
                </c:pt>
                <c:pt idx="51">
                  <c:v>98000</c:v>
                </c:pt>
                <c:pt idx="52">
                  <c:v>76500</c:v>
                </c:pt>
                <c:pt idx="53">
                  <c:v>97000</c:v>
                </c:pt>
                <c:pt idx="54">
                  <c:v>85000</c:v>
                </c:pt>
                <c:pt idx="55">
                  <c:v>78000</c:v>
                </c:pt>
                <c:pt idx="56">
                  <c:v>65500</c:v>
                </c:pt>
                <c:pt idx="57">
                  <c:v>206500</c:v>
                </c:pt>
                <c:pt idx="58">
                  <c:v>121500</c:v>
                </c:pt>
                <c:pt idx="59">
                  <c:v>116500</c:v>
                </c:pt>
                <c:pt idx="60">
                  <c:v>135000</c:v>
                </c:pt>
                <c:pt idx="61">
                  <c:v>250000</c:v>
                </c:pt>
                <c:pt idx="62">
                  <c:v>250000</c:v>
                </c:pt>
                <c:pt idx="63">
                  <c:v>250000</c:v>
                </c:pt>
                <c:pt idx="64">
                  <c:v>113500</c:v>
                </c:pt>
                <c:pt idx="65">
                  <c:v>125000</c:v>
                </c:pt>
                <c:pt idx="66">
                  <c:v>250000</c:v>
                </c:pt>
                <c:pt idx="67">
                  <c:v>119000</c:v>
                </c:pt>
                <c:pt idx="68">
                  <c:v>119000</c:v>
                </c:pt>
                <c:pt idx="69">
                  <c:v>111500</c:v>
                </c:pt>
                <c:pt idx="70">
                  <c:v>87000</c:v>
                </c:pt>
                <c:pt idx="71">
                  <c:v>95500</c:v>
                </c:pt>
                <c:pt idx="72">
                  <c:v>115500</c:v>
                </c:pt>
                <c:pt idx="73">
                  <c:v>118000</c:v>
                </c:pt>
                <c:pt idx="74">
                  <c:v>113000</c:v>
                </c:pt>
                <c:pt idx="75">
                  <c:v>147000</c:v>
                </c:pt>
                <c:pt idx="76">
                  <c:v>116000</c:v>
                </c:pt>
                <c:pt idx="77">
                  <c:v>123000</c:v>
                </c:pt>
                <c:pt idx="78">
                  <c:v>149500</c:v>
                </c:pt>
                <c:pt idx="79">
                  <c:v>186000</c:v>
                </c:pt>
                <c:pt idx="80">
                  <c:v>199000</c:v>
                </c:pt>
                <c:pt idx="81">
                  <c:v>181000</c:v>
                </c:pt>
                <c:pt idx="82">
                  <c:v>189500</c:v>
                </c:pt>
                <c:pt idx="83">
                  <c:v>162500</c:v>
                </c:pt>
                <c:pt idx="84">
                  <c:v>132000</c:v>
                </c:pt>
                <c:pt idx="85">
                  <c:v>148000</c:v>
                </c:pt>
                <c:pt idx="86">
                  <c:v>250000</c:v>
                </c:pt>
                <c:pt idx="87">
                  <c:v>160000</c:v>
                </c:pt>
                <c:pt idx="88">
                  <c:v>149000</c:v>
                </c:pt>
                <c:pt idx="89">
                  <c:v>174500</c:v>
                </c:pt>
                <c:pt idx="90">
                  <c:v>185000</c:v>
                </c:pt>
                <c:pt idx="91">
                  <c:v>152500</c:v>
                </c:pt>
                <c:pt idx="92">
                  <c:v>182000</c:v>
                </c:pt>
                <c:pt idx="93">
                  <c:v>155500</c:v>
                </c:pt>
                <c:pt idx="94">
                  <c:v>145500</c:v>
                </c:pt>
                <c:pt idx="95">
                  <c:v>250000</c:v>
                </c:pt>
                <c:pt idx="96">
                  <c:v>166500</c:v>
                </c:pt>
                <c:pt idx="97">
                  <c:v>151500</c:v>
                </c:pt>
                <c:pt idx="98">
                  <c:v>173000</c:v>
                </c:pt>
                <c:pt idx="99">
                  <c:v>174500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A-3E45-820C-D08A8845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45888"/>
        <c:axId val="1883047584"/>
      </c:scatterChart>
      <c:valAx>
        <c:axId val="1883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047584"/>
        <c:crosses val="autoZero"/>
        <c:crossBetween val="midCat"/>
      </c:valAx>
      <c:valAx>
        <c:axId val="1883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0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1022857431285989E-2"/>
          <c:y val="0.12875813711165529"/>
          <c:w val="0.94276933846071076"/>
          <c:h val="0.85463978695648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単回帰分析!$G$1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単回帰分析!$F$2:$F$101</c:f>
              <c:numCache>
                <c:formatCode>General</c:formatCode>
                <c:ptCount val="100"/>
                <c:pt idx="0">
                  <c:v>2.7397800000000103</c:v>
                </c:pt>
                <c:pt idx="1">
                  <c:v>3.0637800000000084</c:v>
                </c:pt>
                <c:pt idx="2">
                  <c:v>0.80778000000000816</c:v>
                </c:pt>
                <c:pt idx="3">
                  <c:v>-0.80021999999998883</c:v>
                </c:pt>
                <c:pt idx="4">
                  <c:v>-0.62021999999998911</c:v>
                </c:pt>
                <c:pt idx="5">
                  <c:v>-2.5162199999999899</c:v>
                </c:pt>
                <c:pt idx="6">
                  <c:v>-2.6062199999999933</c:v>
                </c:pt>
                <c:pt idx="7">
                  <c:v>-0.8602199999999911</c:v>
                </c:pt>
                <c:pt idx="8">
                  <c:v>1.2217800000000096</c:v>
                </c:pt>
                <c:pt idx="9">
                  <c:v>-0.24821999999998923</c:v>
                </c:pt>
                <c:pt idx="10">
                  <c:v>-0.45221999999998985</c:v>
                </c:pt>
                <c:pt idx="11">
                  <c:v>2.6677800000000076</c:v>
                </c:pt>
                <c:pt idx="12">
                  <c:v>-2.1442200000000895</c:v>
                </c:pt>
                <c:pt idx="13">
                  <c:v>-1.070219999999992</c:v>
                </c:pt>
                <c:pt idx="14">
                  <c:v>-9.8219999999990648E-2</c:v>
                </c:pt>
                <c:pt idx="15">
                  <c:v>-2.0542199999999937</c:v>
                </c:pt>
                <c:pt idx="16">
                  <c:v>-0.56621999999999417</c:v>
                </c:pt>
                <c:pt idx="17">
                  <c:v>-1.4962199999999939</c:v>
                </c:pt>
                <c:pt idx="18">
                  <c:v>-2.3902199999999922</c:v>
                </c:pt>
                <c:pt idx="19">
                  <c:v>-3.2362200000000882</c:v>
                </c:pt>
                <c:pt idx="20">
                  <c:v>-2.4022199999999927</c:v>
                </c:pt>
                <c:pt idx="21">
                  <c:v>-1.5982199999999906</c:v>
                </c:pt>
                <c:pt idx="22">
                  <c:v>-1.8562199999999933</c:v>
                </c:pt>
                <c:pt idx="23">
                  <c:v>-2.4862200000000882</c:v>
                </c:pt>
                <c:pt idx="24">
                  <c:v>-2.3482199999999906</c:v>
                </c:pt>
                <c:pt idx="25">
                  <c:v>-1.7062199999999947</c:v>
                </c:pt>
                <c:pt idx="26">
                  <c:v>-3.9442199999999943</c:v>
                </c:pt>
                <c:pt idx="27">
                  <c:v>-3.4642199999999903</c:v>
                </c:pt>
                <c:pt idx="28">
                  <c:v>0.96378000000000696</c:v>
                </c:pt>
                <c:pt idx="29">
                  <c:v>-3.8002199999999888</c:v>
                </c:pt>
                <c:pt idx="30">
                  <c:v>1.125780000000006</c:v>
                </c:pt>
                <c:pt idx="31">
                  <c:v>0.33378000000001151</c:v>
                </c:pt>
                <c:pt idx="32">
                  <c:v>0.60978000000000776</c:v>
                </c:pt>
                <c:pt idx="33">
                  <c:v>-2.6902199999999894</c:v>
                </c:pt>
                <c:pt idx="34">
                  <c:v>-3.08021999999999</c:v>
                </c:pt>
                <c:pt idx="35">
                  <c:v>0.38778000000000645</c:v>
                </c:pt>
                <c:pt idx="36">
                  <c:v>-1.9702199999999905</c:v>
                </c:pt>
                <c:pt idx="37">
                  <c:v>1.1017800000000051</c:v>
                </c:pt>
                <c:pt idx="38">
                  <c:v>-2.4802199999999885</c:v>
                </c:pt>
                <c:pt idx="39">
                  <c:v>-0.71621999999999275</c:v>
                </c:pt>
                <c:pt idx="40">
                  <c:v>-0.57821999999999463</c:v>
                </c:pt>
                <c:pt idx="41">
                  <c:v>-7.5082199999999908</c:v>
                </c:pt>
                <c:pt idx="42">
                  <c:v>-5.2042199999999923</c:v>
                </c:pt>
                <c:pt idx="43">
                  <c:v>-4.8142199999999917</c:v>
                </c:pt>
                <c:pt idx="44">
                  <c:v>-8.2042199999999923</c:v>
                </c:pt>
                <c:pt idx="45">
                  <c:v>-0.84221999999999042</c:v>
                </c:pt>
                <c:pt idx="46">
                  <c:v>-3.8542200000000904</c:v>
                </c:pt>
                <c:pt idx="47">
                  <c:v>-8.0662199999999906</c:v>
                </c:pt>
                <c:pt idx="48">
                  <c:v>-6.5062199999999919</c:v>
                </c:pt>
                <c:pt idx="49">
                  <c:v>-4.0402199999999908</c:v>
                </c:pt>
                <c:pt idx="50">
                  <c:v>-0.89021999999999224</c:v>
                </c:pt>
                <c:pt idx="51">
                  <c:v>-5.1982199999999921</c:v>
                </c:pt>
                <c:pt idx="52">
                  <c:v>-7.5502200000000919</c:v>
                </c:pt>
                <c:pt idx="53">
                  <c:v>-3.3682199999999938</c:v>
                </c:pt>
                <c:pt idx="54">
                  <c:v>-0.84821999999999065</c:v>
                </c:pt>
                <c:pt idx="55">
                  <c:v>-0.71021999999999252</c:v>
                </c:pt>
                <c:pt idx="56">
                  <c:v>-5.9902199999999901</c:v>
                </c:pt>
                <c:pt idx="57">
                  <c:v>4.0357800000000097</c:v>
                </c:pt>
                <c:pt idx="58">
                  <c:v>-1.2262199999999908</c:v>
                </c:pt>
                <c:pt idx="59">
                  <c:v>1.4377800000000107</c:v>
                </c:pt>
                <c:pt idx="60">
                  <c:v>-0.12221999999999156</c:v>
                </c:pt>
                <c:pt idx="61">
                  <c:v>7.3117800000000059</c:v>
                </c:pt>
                <c:pt idx="62">
                  <c:v>9.1897800000000061</c:v>
                </c:pt>
                <c:pt idx="63">
                  <c:v>12.627780000000008</c:v>
                </c:pt>
                <c:pt idx="64">
                  <c:v>-2.4982199999999892</c:v>
                </c:pt>
                <c:pt idx="65">
                  <c:v>-1.0162199999999899</c:v>
                </c:pt>
                <c:pt idx="66">
                  <c:v>9.9517800000000065</c:v>
                </c:pt>
                <c:pt idx="67">
                  <c:v>-2.3602199999999911</c:v>
                </c:pt>
                <c:pt idx="68">
                  <c:v>0.29178000000000992</c:v>
                </c:pt>
                <c:pt idx="69">
                  <c:v>0.78978000000000748</c:v>
                </c:pt>
                <c:pt idx="70">
                  <c:v>-2.3722199999999916</c:v>
                </c:pt>
                <c:pt idx="71">
                  <c:v>-2.3422199999999904</c:v>
                </c:pt>
                <c:pt idx="72">
                  <c:v>-4.1902199999999894</c:v>
                </c:pt>
                <c:pt idx="73">
                  <c:v>0.87378000000001066</c:v>
                </c:pt>
                <c:pt idx="74">
                  <c:v>-2.4682200000000947</c:v>
                </c:pt>
                <c:pt idx="75">
                  <c:v>1.6537800000000118</c:v>
                </c:pt>
                <c:pt idx="76">
                  <c:v>-1.5022199999999941</c:v>
                </c:pt>
                <c:pt idx="77">
                  <c:v>0.26778000000000901</c:v>
                </c:pt>
                <c:pt idx="78">
                  <c:v>3.537780000000005</c:v>
                </c:pt>
                <c:pt idx="79">
                  <c:v>4.257780000000011</c:v>
                </c:pt>
                <c:pt idx="80">
                  <c:v>8.9677799999999053</c:v>
                </c:pt>
                <c:pt idx="81">
                  <c:v>-0.75821999999999434</c:v>
                </c:pt>
                <c:pt idx="82">
                  <c:v>5.3077800000000082</c:v>
                </c:pt>
                <c:pt idx="83">
                  <c:v>1.7557800000000086</c:v>
                </c:pt>
                <c:pt idx="84">
                  <c:v>-3.9982199999999892</c:v>
                </c:pt>
                <c:pt idx="85">
                  <c:v>-0.7042199999999923</c:v>
                </c:pt>
                <c:pt idx="86">
                  <c:v>9.3637800000000055</c:v>
                </c:pt>
                <c:pt idx="87">
                  <c:v>3.0697800000000086</c:v>
                </c:pt>
                <c:pt idx="88">
                  <c:v>1.713780000000007</c:v>
                </c:pt>
                <c:pt idx="89">
                  <c:v>5.4877800000000079</c:v>
                </c:pt>
                <c:pt idx="90">
                  <c:v>4.0837800000000115</c:v>
                </c:pt>
                <c:pt idx="91">
                  <c:v>2.8117800000000059</c:v>
                </c:pt>
                <c:pt idx="92">
                  <c:v>5.4457800000000063</c:v>
                </c:pt>
                <c:pt idx="93">
                  <c:v>3.1777800000000056</c:v>
                </c:pt>
                <c:pt idx="94">
                  <c:v>2.0017800000000108</c:v>
                </c:pt>
                <c:pt idx="95">
                  <c:v>9.6277800000000084</c:v>
                </c:pt>
                <c:pt idx="96">
                  <c:v>6.0997800000000097</c:v>
                </c:pt>
                <c:pt idx="97">
                  <c:v>5.0197800000000115</c:v>
                </c:pt>
                <c:pt idx="98">
                  <c:v>6.0217800000000068</c:v>
                </c:pt>
                <c:pt idx="99">
                  <c:v>4.2277799999999104</c:v>
                </c:pt>
              </c:numCache>
            </c:numRef>
          </c:xVal>
          <c:yVal>
            <c:numRef>
              <c:f>単回帰分析!$G$2:$G$101</c:f>
              <c:numCache>
                <c:formatCode>General</c:formatCode>
                <c:ptCount val="100"/>
                <c:pt idx="0">
                  <c:v>16435</c:v>
                </c:pt>
                <c:pt idx="1">
                  <c:v>11435</c:v>
                </c:pt>
                <c:pt idx="2">
                  <c:v>-28065</c:v>
                </c:pt>
                <c:pt idx="3">
                  <c:v>-24565</c:v>
                </c:pt>
                <c:pt idx="4">
                  <c:v>-20565</c:v>
                </c:pt>
                <c:pt idx="5">
                  <c:v>-23565</c:v>
                </c:pt>
                <c:pt idx="6">
                  <c:v>-23565</c:v>
                </c:pt>
                <c:pt idx="7">
                  <c:v>-19065</c:v>
                </c:pt>
                <c:pt idx="8">
                  <c:v>-22065</c:v>
                </c:pt>
                <c:pt idx="9">
                  <c:v>-24065</c:v>
                </c:pt>
                <c:pt idx="10">
                  <c:v>-12565</c:v>
                </c:pt>
                <c:pt idx="11">
                  <c:v>-7065</c:v>
                </c:pt>
                <c:pt idx="12">
                  <c:v>-27065</c:v>
                </c:pt>
                <c:pt idx="13">
                  <c:v>-27565</c:v>
                </c:pt>
                <c:pt idx="14">
                  <c:v>-28565</c:v>
                </c:pt>
                <c:pt idx="15">
                  <c:v>-29565</c:v>
                </c:pt>
                <c:pt idx="16">
                  <c:v>-15065</c:v>
                </c:pt>
                <c:pt idx="17">
                  <c:v>-25065</c:v>
                </c:pt>
                <c:pt idx="18">
                  <c:v>-19065</c:v>
                </c:pt>
                <c:pt idx="19">
                  <c:v>-24565</c:v>
                </c:pt>
                <c:pt idx="20">
                  <c:v>-11065</c:v>
                </c:pt>
                <c:pt idx="21">
                  <c:v>-19565</c:v>
                </c:pt>
                <c:pt idx="22">
                  <c:v>-18565</c:v>
                </c:pt>
                <c:pt idx="23">
                  <c:v>-34565</c:v>
                </c:pt>
                <c:pt idx="24">
                  <c:v>-27065</c:v>
                </c:pt>
                <c:pt idx="25">
                  <c:v>-14065</c:v>
                </c:pt>
                <c:pt idx="26">
                  <c:v>-42565</c:v>
                </c:pt>
                <c:pt idx="27">
                  <c:v>-40065</c:v>
                </c:pt>
                <c:pt idx="28">
                  <c:v>-31065</c:v>
                </c:pt>
                <c:pt idx="29">
                  <c:v>-49565</c:v>
                </c:pt>
                <c:pt idx="30">
                  <c:v>-25065</c:v>
                </c:pt>
                <c:pt idx="31">
                  <c:v>-23065</c:v>
                </c:pt>
                <c:pt idx="32">
                  <c:v>-6065</c:v>
                </c:pt>
                <c:pt idx="33">
                  <c:v>-29065</c:v>
                </c:pt>
                <c:pt idx="34">
                  <c:v>-43065</c:v>
                </c:pt>
                <c:pt idx="35">
                  <c:v>-30565</c:v>
                </c:pt>
                <c:pt idx="36">
                  <c:v>-34065</c:v>
                </c:pt>
                <c:pt idx="37">
                  <c:v>-35565</c:v>
                </c:pt>
                <c:pt idx="38">
                  <c:v>-54565</c:v>
                </c:pt>
                <c:pt idx="39">
                  <c:v>-32065</c:v>
                </c:pt>
                <c:pt idx="40">
                  <c:v>-51065</c:v>
                </c:pt>
                <c:pt idx="41">
                  <c:v>-49065</c:v>
                </c:pt>
                <c:pt idx="42">
                  <c:v>-54065</c:v>
                </c:pt>
                <c:pt idx="43">
                  <c:v>-43065</c:v>
                </c:pt>
                <c:pt idx="44">
                  <c:v>-62065</c:v>
                </c:pt>
                <c:pt idx="45">
                  <c:v>-52065</c:v>
                </c:pt>
                <c:pt idx="46">
                  <c:v>-43065</c:v>
                </c:pt>
                <c:pt idx="47">
                  <c:v>-48065</c:v>
                </c:pt>
                <c:pt idx="48">
                  <c:v>-32065</c:v>
                </c:pt>
                <c:pt idx="49">
                  <c:v>-44065</c:v>
                </c:pt>
                <c:pt idx="50">
                  <c:v>-13565</c:v>
                </c:pt>
                <c:pt idx="51">
                  <c:v>-23065</c:v>
                </c:pt>
                <c:pt idx="52">
                  <c:v>-44565</c:v>
                </c:pt>
                <c:pt idx="53">
                  <c:v>-24065</c:v>
                </c:pt>
                <c:pt idx="54">
                  <c:v>-36065</c:v>
                </c:pt>
                <c:pt idx="55">
                  <c:v>-43065</c:v>
                </c:pt>
                <c:pt idx="56">
                  <c:v>-55565</c:v>
                </c:pt>
                <c:pt idx="57">
                  <c:v>85435</c:v>
                </c:pt>
                <c:pt idx="58">
                  <c:v>435</c:v>
                </c:pt>
                <c:pt idx="59">
                  <c:v>-4565</c:v>
                </c:pt>
                <c:pt idx="60">
                  <c:v>13935</c:v>
                </c:pt>
                <c:pt idx="61">
                  <c:v>128935</c:v>
                </c:pt>
                <c:pt idx="62">
                  <c:v>128935</c:v>
                </c:pt>
                <c:pt idx="63">
                  <c:v>128935</c:v>
                </c:pt>
                <c:pt idx="64">
                  <c:v>-7565</c:v>
                </c:pt>
                <c:pt idx="65">
                  <c:v>3935</c:v>
                </c:pt>
                <c:pt idx="66">
                  <c:v>128935</c:v>
                </c:pt>
                <c:pt idx="67">
                  <c:v>-2065</c:v>
                </c:pt>
                <c:pt idx="68">
                  <c:v>-2065</c:v>
                </c:pt>
                <c:pt idx="69">
                  <c:v>-9565</c:v>
                </c:pt>
                <c:pt idx="70">
                  <c:v>-34065</c:v>
                </c:pt>
                <c:pt idx="71">
                  <c:v>-25565</c:v>
                </c:pt>
                <c:pt idx="72">
                  <c:v>-5565</c:v>
                </c:pt>
                <c:pt idx="73">
                  <c:v>-3065</c:v>
                </c:pt>
                <c:pt idx="74">
                  <c:v>-8065</c:v>
                </c:pt>
                <c:pt idx="75">
                  <c:v>25935</c:v>
                </c:pt>
                <c:pt idx="76">
                  <c:v>-5065</c:v>
                </c:pt>
                <c:pt idx="77">
                  <c:v>1935</c:v>
                </c:pt>
                <c:pt idx="78">
                  <c:v>28435</c:v>
                </c:pt>
                <c:pt idx="79">
                  <c:v>64935</c:v>
                </c:pt>
                <c:pt idx="80">
                  <c:v>77935</c:v>
                </c:pt>
                <c:pt idx="81">
                  <c:v>59935</c:v>
                </c:pt>
                <c:pt idx="82">
                  <c:v>68435</c:v>
                </c:pt>
                <c:pt idx="83">
                  <c:v>41435</c:v>
                </c:pt>
                <c:pt idx="84">
                  <c:v>10935</c:v>
                </c:pt>
                <c:pt idx="85">
                  <c:v>26935</c:v>
                </c:pt>
                <c:pt idx="86">
                  <c:v>128935</c:v>
                </c:pt>
                <c:pt idx="87">
                  <c:v>38935</c:v>
                </c:pt>
                <c:pt idx="88">
                  <c:v>27935</c:v>
                </c:pt>
                <c:pt idx="89">
                  <c:v>53435</c:v>
                </c:pt>
                <c:pt idx="90">
                  <c:v>63935</c:v>
                </c:pt>
                <c:pt idx="91">
                  <c:v>31435</c:v>
                </c:pt>
                <c:pt idx="92">
                  <c:v>60935</c:v>
                </c:pt>
                <c:pt idx="93">
                  <c:v>34435</c:v>
                </c:pt>
                <c:pt idx="94">
                  <c:v>24435</c:v>
                </c:pt>
                <c:pt idx="95">
                  <c:v>128935</c:v>
                </c:pt>
                <c:pt idx="96">
                  <c:v>45435</c:v>
                </c:pt>
                <c:pt idx="97">
                  <c:v>30435</c:v>
                </c:pt>
                <c:pt idx="98">
                  <c:v>51935</c:v>
                </c:pt>
                <c:pt idx="99">
                  <c:v>53435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C74E-AF27-89332BC8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31584"/>
        <c:axId val="1923733280"/>
      </c:scatterChart>
      <c:valAx>
        <c:axId val="19237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733280"/>
        <c:crosses val="autoZero"/>
        <c:crossBetween val="midCat"/>
      </c:valAx>
      <c:valAx>
        <c:axId val="19237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7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145975</xdr:colOff>
      <xdr:row>7</xdr:row>
      <xdr:rowOff>105120</xdr:rowOff>
    </xdr:from>
    <xdr:to>
      <xdr:col>18</xdr:col>
      <xdr:colOff>593765</xdr:colOff>
      <xdr:row>30</xdr:row>
      <xdr:rowOff>125546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8199B6-D4A5-5847-A595-FAF22E62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132126</xdr:colOff>
      <xdr:row>31</xdr:row>
      <xdr:rowOff>24558</xdr:rowOff>
    </xdr:from>
    <xdr:to>
      <xdr:col>16</xdr:col>
      <xdr:colOff>269710</xdr:colOff>
      <xdr:row>47</xdr:row>
      <xdr:rowOff>162141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BBFAA8-6B83-2546-8FA8-199D67A2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16</xdr:col>
      <xdr:colOff>152400</xdr:colOff>
      <xdr:row>65</xdr:row>
      <xdr:rowOff>152400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92424E7-DA47-7D40-9246-52A60A48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9500" y="12446000"/>
          <a:ext cx="7226300" cy="421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G1" workbookViewId="0">
      <selection activeCell="M3" sqref="M3"/>
    </sheetView>
  </sheetViews>
  <sheetFormatPr baseColWidth="10" defaultRowHeight="20"/>
  <cols>
    <col min="1" max="1" width="8.140625" customWidth="1"/>
    <col min="2" max="2" width="12.140625" bestFit="1" customWidth="1"/>
    <col min="3" max="3" width="14" bestFit="1" customWidth="1"/>
    <col min="4" max="4" width="12" customWidth="1"/>
    <col min="5" max="5" width="3" customWidth="1"/>
    <col min="6" max="7" width="10.85546875" bestFit="1" customWidth="1"/>
    <col min="8" max="8" width="14" bestFit="1" customWidth="1"/>
    <col min="9" max="9" width="12.85546875" bestFit="1" customWidth="1"/>
    <col min="12" max="12" width="13.140625" bestFit="1" customWidth="1"/>
    <col min="13" max="13" width="12.7109375" bestFit="1" customWidth="1"/>
    <col min="16" max="17" width="10.85546875" bestFit="1" customWidth="1"/>
    <col min="18" max="18" width="4.28515625" customWidth="1"/>
  </cols>
  <sheetData>
    <row r="1" spans="1:19">
      <c r="A1" t="s">
        <v>1</v>
      </c>
      <c r="B1" t="s">
        <v>2</v>
      </c>
      <c r="C1" t="s">
        <v>15</v>
      </c>
      <c r="D1" t="s">
        <v>19</v>
      </c>
      <c r="F1" t="s">
        <v>13</v>
      </c>
      <c r="G1" t="s">
        <v>14</v>
      </c>
      <c r="H1" t="s">
        <v>15</v>
      </c>
      <c r="I1" t="s">
        <v>19</v>
      </c>
      <c r="M1" t="s">
        <v>12</v>
      </c>
      <c r="O1" t="s">
        <v>16</v>
      </c>
      <c r="P1" t="s">
        <v>23</v>
      </c>
      <c r="Q1" t="s">
        <v>14</v>
      </c>
      <c r="R1" t="s">
        <v>5</v>
      </c>
    </row>
    <row r="2" spans="1:19">
      <c r="A2">
        <v>40.362000000000002</v>
      </c>
      <c r="B2">
        <v>137500</v>
      </c>
      <c r="C2">
        <f>$P$2*A2+$P$3</f>
        <v>148650.86105599074</v>
      </c>
      <c r="D2">
        <f>(B2-C2)^2</f>
        <v>124341702.2900109</v>
      </c>
      <c r="F2">
        <f>A2-$M$2</f>
        <v>2.7397800000000103</v>
      </c>
      <c r="G2">
        <f>B2-$M$3</f>
        <v>16435</v>
      </c>
      <c r="H2">
        <f t="shared" ref="H2:H7" si="0">$Q$2*F2</f>
        <v>27586.906377599775</v>
      </c>
      <c r="I2">
        <f>(G2-H2)^2</f>
        <v>124365015.85475053</v>
      </c>
      <c r="K2" t="s">
        <v>10</v>
      </c>
      <c r="L2" t="s">
        <v>3</v>
      </c>
      <c r="M2">
        <f>AVERAGE(A$2:A$101)</f>
        <v>37.622219999999992</v>
      </c>
      <c r="O2" t="s">
        <v>17</v>
      </c>
      <c r="P2">
        <v>10068.588343827128</v>
      </c>
      <c r="Q2">
        <v>10069.022468081259</v>
      </c>
      <c r="R2">
        <v>1</v>
      </c>
      <c r="S2" t="s">
        <v>0</v>
      </c>
    </row>
    <row r="3" spans="1:19">
      <c r="A3">
        <v>40.686</v>
      </c>
      <c r="B3">
        <v>132500</v>
      </c>
      <c r="C3">
        <f t="shared" ref="C3:C66" si="1">$P$2*A3+$P$3</f>
        <v>151913.08367939066</v>
      </c>
      <c r="D3">
        <f t="shared" ref="D3:D66" si="2">(B3-C3)^2</f>
        <v>376867817.94302416</v>
      </c>
      <c r="F3">
        <f t="shared" ref="F3:F66" si="3">A3-$M$2</f>
        <v>3.0637800000000084</v>
      </c>
      <c r="G3">
        <f t="shared" ref="G3:G66" si="4">B3-$M$3</f>
        <v>11435</v>
      </c>
      <c r="H3">
        <f t="shared" si="0"/>
        <v>30849.269657258083</v>
      </c>
      <c r="I3">
        <f t="shared" ref="I3:I66" si="5">(G3-H3)^2</f>
        <v>376913866.32473189</v>
      </c>
      <c r="K3" t="s">
        <v>11</v>
      </c>
      <c r="L3" t="s">
        <v>4</v>
      </c>
      <c r="M3">
        <f>AVERAGE(B$2:B$101)</f>
        <v>121065</v>
      </c>
      <c r="O3" t="s">
        <v>18</v>
      </c>
      <c r="P3">
        <v>-257737.50167755986</v>
      </c>
      <c r="Q3">
        <v>0</v>
      </c>
      <c r="R3">
        <v>2</v>
      </c>
      <c r="S3" t="s">
        <v>8</v>
      </c>
    </row>
    <row r="4" spans="1:19">
      <c r="A4">
        <v>38.43</v>
      </c>
      <c r="B4">
        <v>93000</v>
      </c>
      <c r="C4">
        <f t="shared" si="1"/>
        <v>129198.34837571665</v>
      </c>
      <c r="D4">
        <f t="shared" si="2"/>
        <v>1310320425.1297486</v>
      </c>
      <c r="F4">
        <f t="shared" si="3"/>
        <v>0.80778000000000816</v>
      </c>
      <c r="G4">
        <f t="shared" si="4"/>
        <v>-28065</v>
      </c>
      <c r="H4">
        <f t="shared" si="0"/>
        <v>8133.5549692667619</v>
      </c>
      <c r="I4">
        <f t="shared" si="5"/>
        <v>1310335381.8630273</v>
      </c>
      <c r="S4" t="s">
        <v>9</v>
      </c>
    </row>
    <row r="5" spans="1:19">
      <c r="A5">
        <v>36.822000000000003</v>
      </c>
      <c r="B5">
        <v>96500</v>
      </c>
      <c r="C5">
        <f t="shared" si="1"/>
        <v>113008.05831884267</v>
      </c>
      <c r="D5">
        <f t="shared" si="2"/>
        <v>272515989.4583106</v>
      </c>
      <c r="F5">
        <f t="shared" si="3"/>
        <v>-0.80021999999998883</v>
      </c>
      <c r="G5">
        <f t="shared" si="4"/>
        <v>-24565</v>
      </c>
      <c r="H5">
        <f t="shared" si="0"/>
        <v>-8057.4331594078722</v>
      </c>
      <c r="I5">
        <f t="shared" si="5"/>
        <v>272499762.99661678</v>
      </c>
      <c r="K5" t="s">
        <v>20</v>
      </c>
      <c r="L5" t="s">
        <v>24</v>
      </c>
      <c r="M5" t="s">
        <v>14</v>
      </c>
      <c r="S5" t="s">
        <v>21</v>
      </c>
    </row>
    <row r="6" spans="1:19">
      <c r="A6">
        <v>37.002000000000002</v>
      </c>
      <c r="B6">
        <v>100500</v>
      </c>
      <c r="C6">
        <f t="shared" si="1"/>
        <v>114820.40422073158</v>
      </c>
      <c r="D6">
        <f t="shared" si="2"/>
        <v>205073977.04514685</v>
      </c>
      <c r="F6">
        <f t="shared" si="3"/>
        <v>-0.62021999999998911</v>
      </c>
      <c r="G6">
        <f t="shared" si="4"/>
        <v>-20565</v>
      </c>
      <c r="H6">
        <f t="shared" si="0"/>
        <v>-6245.0091151532488</v>
      </c>
      <c r="I6">
        <f t="shared" si="5"/>
        <v>205062138.94209403</v>
      </c>
      <c r="L6">
        <f>SUM(D2:D101)</f>
        <v>52612412835.873024</v>
      </c>
      <c r="M6">
        <f>SUM(I2:I101)</f>
        <v>52612412521.986107</v>
      </c>
      <c r="R6">
        <v>3</v>
      </c>
      <c r="S6" t="s">
        <v>6</v>
      </c>
    </row>
    <row r="7" spans="1:19">
      <c r="A7">
        <v>35.106000000000002</v>
      </c>
      <c r="B7">
        <v>97500</v>
      </c>
      <c r="C7">
        <f t="shared" si="1"/>
        <v>95730.360720835335</v>
      </c>
      <c r="D7">
        <f t="shared" si="2"/>
        <v>3131623.1783624347</v>
      </c>
      <c r="F7">
        <f t="shared" si="3"/>
        <v>-2.5162199999999899</v>
      </c>
      <c r="G7">
        <f t="shared" si="4"/>
        <v>-23565</v>
      </c>
      <c r="H7">
        <f t="shared" si="0"/>
        <v>-25335.875714635324</v>
      </c>
      <c r="I7">
        <f t="shared" si="5"/>
        <v>3136000.7966851685</v>
      </c>
      <c r="S7" t="s">
        <v>7</v>
      </c>
    </row>
    <row r="8" spans="1:19">
      <c r="A8">
        <v>35.015999999999998</v>
      </c>
      <c r="B8">
        <v>97500</v>
      </c>
      <c r="C8">
        <f t="shared" si="1"/>
        <v>94824.187769890821</v>
      </c>
      <c r="D8">
        <f t="shared" si="2"/>
        <v>7159971.0908018574</v>
      </c>
      <c r="F8">
        <f t="shared" si="3"/>
        <v>-2.6062199999999933</v>
      </c>
      <c r="G8">
        <f t="shared" si="4"/>
        <v>-23565</v>
      </c>
      <c r="H8">
        <f t="shared" ref="H8:H66" si="6">$Q$2*F8</f>
        <v>-26242.087736762671</v>
      </c>
      <c r="I8">
        <f t="shared" si="5"/>
        <v>7166798.7503250791</v>
      </c>
      <c r="S8" t="s">
        <v>22</v>
      </c>
    </row>
    <row r="9" spans="1:19">
      <c r="A9">
        <v>36.762</v>
      </c>
      <c r="B9">
        <v>102000</v>
      </c>
      <c r="C9">
        <f t="shared" si="1"/>
        <v>112403.94301821303</v>
      </c>
      <c r="D9">
        <f t="shared" si="2"/>
        <v>108242030.32622367</v>
      </c>
      <c r="F9">
        <f t="shared" si="3"/>
        <v>-0.8602199999999911</v>
      </c>
      <c r="G9">
        <f t="shared" si="4"/>
        <v>-19065</v>
      </c>
      <c r="H9">
        <f>$Q$2*F9</f>
        <v>-8661.5745074927709</v>
      </c>
      <c r="I9">
        <f t="shared" si="5"/>
        <v>108231261.97814928</v>
      </c>
    </row>
    <row r="10" spans="1:19">
      <c r="A10">
        <v>38.844000000000001</v>
      </c>
      <c r="B10">
        <v>99000</v>
      </c>
      <c r="C10">
        <f t="shared" si="1"/>
        <v>133366.74395006115</v>
      </c>
      <c r="D10">
        <f t="shared" si="2"/>
        <v>1181073089.7290647</v>
      </c>
      <c r="F10">
        <f t="shared" si="3"/>
        <v>1.2217800000000096</v>
      </c>
      <c r="G10">
        <f t="shared" si="4"/>
        <v>-22065</v>
      </c>
      <c r="H10">
        <f>$Q$2*F10</f>
        <v>12302.130271052418</v>
      </c>
      <c r="I10">
        <f t="shared" si="5"/>
        <v>1181099643.0674875</v>
      </c>
    </row>
    <row r="11" spans="1:19">
      <c r="A11">
        <v>37.374000000000002</v>
      </c>
      <c r="B11">
        <v>97000</v>
      </c>
      <c r="C11">
        <f t="shared" si="1"/>
        <v>118565.91908463527</v>
      </c>
      <c r="D11">
        <f t="shared" si="2"/>
        <v>465088865.96503586</v>
      </c>
      <c r="F11">
        <f t="shared" si="3"/>
        <v>-0.24821999999998923</v>
      </c>
      <c r="G11">
        <f t="shared" si="4"/>
        <v>-24065</v>
      </c>
      <c r="H11">
        <f t="shared" si="6"/>
        <v>-2499.3327570270217</v>
      </c>
      <c r="I11">
        <f t="shared" si="5"/>
        <v>465078003.63463765</v>
      </c>
    </row>
    <row r="12" spans="1:19">
      <c r="A12">
        <v>37.17</v>
      </c>
      <c r="B12">
        <v>108500</v>
      </c>
      <c r="C12">
        <f t="shared" si="1"/>
        <v>116511.92706249451</v>
      </c>
      <c r="D12">
        <f t="shared" si="2"/>
        <v>64190975.254731841</v>
      </c>
      <c r="F12">
        <f t="shared" si="3"/>
        <v>-0.45221999999998985</v>
      </c>
      <c r="G12">
        <f t="shared" si="4"/>
        <v>-12565</v>
      </c>
      <c r="H12">
        <f t="shared" si="6"/>
        <v>-4553.4133405156044</v>
      </c>
      <c r="I12">
        <f t="shared" si="5"/>
        <v>64185520.802428335</v>
      </c>
    </row>
    <row r="13" spans="1:19">
      <c r="A13">
        <v>40.29</v>
      </c>
      <c r="B13">
        <v>114000</v>
      </c>
      <c r="C13">
        <f t="shared" si="1"/>
        <v>147925.92269523512</v>
      </c>
      <c r="D13">
        <f t="shared" si="2"/>
        <v>1150968230.7230692</v>
      </c>
      <c r="F13">
        <f t="shared" si="3"/>
        <v>2.6677800000000076</v>
      </c>
      <c r="G13">
        <f t="shared" si="4"/>
        <v>-7065</v>
      </c>
      <c r="H13">
        <f t="shared" si="6"/>
        <v>26861.936759897897</v>
      </c>
      <c r="I13">
        <f t="shared" si="5"/>
        <v>1151037037.9101114</v>
      </c>
    </row>
    <row r="14" spans="1:19">
      <c r="A14">
        <v>35.477999999999902</v>
      </c>
      <c r="B14">
        <v>94000</v>
      </c>
      <c r="C14">
        <f t="shared" si="1"/>
        <v>99475.875584738038</v>
      </c>
      <c r="D14">
        <f t="shared" si="2"/>
        <v>29985213.41953015</v>
      </c>
      <c r="F14">
        <f t="shared" si="3"/>
        <v>-2.1442200000000895</v>
      </c>
      <c r="G14">
        <f t="shared" si="4"/>
        <v>-27065</v>
      </c>
      <c r="H14">
        <f t="shared" si="6"/>
        <v>-21590.199356510097</v>
      </c>
      <c r="I14">
        <f t="shared" si="5"/>
        <v>29973442.08595746</v>
      </c>
    </row>
    <row r="15" spans="1:19">
      <c r="A15">
        <v>36.552</v>
      </c>
      <c r="B15">
        <v>93500</v>
      </c>
      <c r="C15">
        <f t="shared" si="1"/>
        <v>110289.53946600936</v>
      </c>
      <c r="D15">
        <f t="shared" si="2"/>
        <v>281888635.48068583</v>
      </c>
      <c r="F15">
        <f t="shared" si="3"/>
        <v>-1.070219999999992</v>
      </c>
      <c r="G15">
        <f t="shared" si="4"/>
        <v>-27565</v>
      </c>
      <c r="H15">
        <f t="shared" si="6"/>
        <v>-10776.069225789844</v>
      </c>
      <c r="I15">
        <f t="shared" si="5"/>
        <v>281868196.54122078</v>
      </c>
    </row>
    <row r="16" spans="1:19">
      <c r="A16">
        <v>37.524000000000001</v>
      </c>
      <c r="B16">
        <v>92500</v>
      </c>
      <c r="C16">
        <f t="shared" si="1"/>
        <v>120076.20733620931</v>
      </c>
      <c r="D16">
        <f t="shared" si="2"/>
        <v>760447211.04960406</v>
      </c>
      <c r="F16">
        <f t="shared" si="3"/>
        <v>-9.8219999999990648E-2</v>
      </c>
      <c r="G16">
        <f t="shared" si="4"/>
        <v>-28565</v>
      </c>
      <c r="H16">
        <f t="shared" si="6"/>
        <v>-988.97938681484709</v>
      </c>
      <c r="I16">
        <f t="shared" si="5"/>
        <v>760436912.85881245</v>
      </c>
    </row>
    <row r="17" spans="1:9">
      <c r="A17">
        <v>35.567999999999998</v>
      </c>
      <c r="B17">
        <v>91500</v>
      </c>
      <c r="C17">
        <f t="shared" si="1"/>
        <v>100382.04853568343</v>
      </c>
      <c r="D17">
        <f t="shared" si="2"/>
        <v>78890786.190236077</v>
      </c>
      <c r="F17">
        <f t="shared" si="3"/>
        <v>-2.0542199999999937</v>
      </c>
      <c r="G17">
        <f t="shared" si="4"/>
        <v>-29565</v>
      </c>
      <c r="H17">
        <f t="shared" si="6"/>
        <v>-20683.987334381822</v>
      </c>
      <c r="I17">
        <f t="shared" si="5"/>
        <v>78872385.966870502</v>
      </c>
    </row>
    <row r="18" spans="1:9">
      <c r="A18">
        <v>37.055999999999997</v>
      </c>
      <c r="B18">
        <v>106000</v>
      </c>
      <c r="C18">
        <f t="shared" si="1"/>
        <v>115364.10799129819</v>
      </c>
      <c r="D18">
        <f t="shared" si="2"/>
        <v>87686518.47269471</v>
      </c>
      <c r="F18">
        <f t="shared" si="3"/>
        <v>-0.56621999999999417</v>
      </c>
      <c r="G18">
        <f t="shared" si="4"/>
        <v>-15065</v>
      </c>
      <c r="H18">
        <f t="shared" si="6"/>
        <v>-5701.2819018769114</v>
      </c>
      <c r="I18">
        <f t="shared" si="5"/>
        <v>87679216.621117875</v>
      </c>
    </row>
    <row r="19" spans="1:9">
      <c r="A19">
        <v>36.125999999999998</v>
      </c>
      <c r="B19">
        <v>96000</v>
      </c>
      <c r="C19">
        <f t="shared" si="1"/>
        <v>106000.32083153893</v>
      </c>
      <c r="D19">
        <f t="shared" si="2"/>
        <v>100006416.73371157</v>
      </c>
      <c r="F19">
        <f t="shared" si="3"/>
        <v>-1.4962199999999939</v>
      </c>
      <c r="G19">
        <f t="shared" si="4"/>
        <v>-25065</v>
      </c>
      <c r="H19">
        <f t="shared" si="6"/>
        <v>-15065.47279719248</v>
      </c>
      <c r="I19">
        <f t="shared" si="5"/>
        <v>99990544.279687583</v>
      </c>
    </row>
    <row r="20" spans="1:9">
      <c r="A20">
        <v>35.231999999999999</v>
      </c>
      <c r="B20">
        <v>102000</v>
      </c>
      <c r="C20">
        <f t="shared" si="1"/>
        <v>96999.002852157515</v>
      </c>
      <c r="D20">
        <f t="shared" si="2"/>
        <v>25009972.47272867</v>
      </c>
      <c r="F20">
        <f t="shared" si="3"/>
        <v>-2.3902199999999922</v>
      </c>
      <c r="G20">
        <f t="shared" si="4"/>
        <v>-19065</v>
      </c>
      <c r="H20">
        <f t="shared" si="6"/>
        <v>-24067.178883657107</v>
      </c>
      <c r="I20">
        <f t="shared" si="5"/>
        <v>25021793.58410506</v>
      </c>
    </row>
    <row r="21" spans="1:9">
      <c r="A21">
        <v>34.385999999999903</v>
      </c>
      <c r="B21">
        <v>96500</v>
      </c>
      <c r="C21">
        <f t="shared" si="1"/>
        <v>88480.977113278816</v>
      </c>
      <c r="D21">
        <f t="shared" si="2"/>
        <v>64304728.05775816</v>
      </c>
      <c r="F21">
        <f t="shared" si="3"/>
        <v>-3.2362200000000882</v>
      </c>
      <c r="G21">
        <f t="shared" si="4"/>
        <v>-24565</v>
      </c>
      <c r="H21">
        <f t="shared" si="6"/>
        <v>-32585.571891654821</v>
      </c>
      <c r="I21">
        <f t="shared" si="5"/>
        <v>64329573.469203398</v>
      </c>
    </row>
    <row r="22" spans="1:9">
      <c r="A22">
        <v>35.22</v>
      </c>
      <c r="B22">
        <v>110000</v>
      </c>
      <c r="C22">
        <f t="shared" si="1"/>
        <v>96878.179792031588</v>
      </c>
      <c r="D22">
        <f t="shared" si="2"/>
        <v>172182165.57024819</v>
      </c>
      <c r="F22">
        <f t="shared" si="3"/>
        <v>-2.4022199999999927</v>
      </c>
      <c r="G22">
        <f t="shared" si="4"/>
        <v>-11065</v>
      </c>
      <c r="H22">
        <f t="shared" si="6"/>
        <v>-24188.007153274088</v>
      </c>
      <c r="I22">
        <f t="shared" si="5"/>
        <v>172213316.74488288</v>
      </c>
    </row>
    <row r="23" spans="1:9">
      <c r="A23">
        <v>36.024000000000001</v>
      </c>
      <c r="B23">
        <v>101500</v>
      </c>
      <c r="C23">
        <f t="shared" si="1"/>
        <v>104973.32482046861</v>
      </c>
      <c r="D23">
        <f t="shared" si="2"/>
        <v>12063985.308483299</v>
      </c>
      <c r="F23">
        <f t="shared" si="3"/>
        <v>-1.5982199999999906</v>
      </c>
      <c r="G23">
        <f t="shared" si="4"/>
        <v>-19565</v>
      </c>
      <c r="H23">
        <f t="shared" si="6"/>
        <v>-16092.513088936736</v>
      </c>
      <c r="I23">
        <f t="shared" si="5"/>
        <v>12058165.347505692</v>
      </c>
    </row>
    <row r="24" spans="1:9">
      <c r="A24">
        <v>35.765999999999998</v>
      </c>
      <c r="B24">
        <v>102500</v>
      </c>
      <c r="C24">
        <f t="shared" si="1"/>
        <v>102375.62902776117</v>
      </c>
      <c r="D24">
        <f t="shared" si="2"/>
        <v>15468.138735631896</v>
      </c>
      <c r="F24">
        <f t="shared" si="3"/>
        <v>-1.8562199999999933</v>
      </c>
      <c r="G24">
        <f t="shared" si="4"/>
        <v>-18565</v>
      </c>
      <c r="H24">
        <f t="shared" si="6"/>
        <v>-18690.320885701727</v>
      </c>
      <c r="I24">
        <f t="shared" si="5"/>
        <v>15705.324393065346</v>
      </c>
    </row>
    <row r="25" spans="1:9">
      <c r="A25">
        <v>35.135999999999903</v>
      </c>
      <c r="B25">
        <v>86500</v>
      </c>
      <c r="C25">
        <f t="shared" si="1"/>
        <v>96032.418371149164</v>
      </c>
      <c r="D25">
        <f t="shared" si="2"/>
        <v>90867000.002622083</v>
      </c>
      <c r="F25">
        <f t="shared" si="3"/>
        <v>-2.4862200000000882</v>
      </c>
      <c r="G25">
        <f t="shared" si="4"/>
        <v>-34565</v>
      </c>
      <c r="H25">
        <f t="shared" si="6"/>
        <v>-25033.805040593877</v>
      </c>
      <c r="I25">
        <f t="shared" si="5"/>
        <v>90843677.354208678</v>
      </c>
    </row>
    <row r="26" spans="1:9">
      <c r="A26">
        <v>35.274000000000001</v>
      </c>
      <c r="B26">
        <v>94000</v>
      </c>
      <c r="C26">
        <f t="shared" si="1"/>
        <v>97421.883562598261</v>
      </c>
      <c r="D26">
        <f t="shared" si="2"/>
        <v>11709287.115980167</v>
      </c>
      <c r="F26">
        <f t="shared" si="3"/>
        <v>-2.3482199999999906</v>
      </c>
      <c r="G26">
        <f t="shared" si="4"/>
        <v>-27065</v>
      </c>
      <c r="H26">
        <f t="shared" si="6"/>
        <v>-23644.279939997679</v>
      </c>
      <c r="I26">
        <f t="shared" si="5"/>
        <v>11701325.72890228</v>
      </c>
    </row>
    <row r="27" spans="1:9">
      <c r="A27">
        <v>35.915999999999997</v>
      </c>
      <c r="B27">
        <v>107000</v>
      </c>
      <c r="C27">
        <f t="shared" si="1"/>
        <v>103885.91727933526</v>
      </c>
      <c r="D27">
        <f t="shared" si="2"/>
        <v>9697511.1911426913</v>
      </c>
      <c r="F27">
        <f t="shared" si="3"/>
        <v>-1.7062199999999947</v>
      </c>
      <c r="G27">
        <f t="shared" si="4"/>
        <v>-14065</v>
      </c>
      <c r="H27">
        <f t="shared" si="6"/>
        <v>-17179.967515489552</v>
      </c>
      <c r="I27">
        <f t="shared" si="5"/>
        <v>9703022.6225551534</v>
      </c>
    </row>
    <row r="28" spans="1:9">
      <c r="A28">
        <v>33.677999999999997</v>
      </c>
      <c r="B28">
        <v>78500</v>
      </c>
      <c r="C28">
        <f t="shared" si="1"/>
        <v>81352.416565850144</v>
      </c>
      <c r="D28">
        <f t="shared" si="2"/>
        <v>8136280.2651363304</v>
      </c>
      <c r="F28">
        <f t="shared" si="3"/>
        <v>-3.9442199999999943</v>
      </c>
      <c r="G28">
        <f t="shared" si="4"/>
        <v>-42565</v>
      </c>
      <c r="H28">
        <f t="shared" si="6"/>
        <v>-39714.439799055406</v>
      </c>
      <c r="I28">
        <f t="shared" si="5"/>
        <v>8125693.4592092829</v>
      </c>
    </row>
    <row r="29" spans="1:9">
      <c r="A29">
        <v>34.158000000000001</v>
      </c>
      <c r="B29">
        <v>81000</v>
      </c>
      <c r="C29">
        <f t="shared" si="1"/>
        <v>86185.338970887184</v>
      </c>
      <c r="D29">
        <f t="shared" si="2"/>
        <v>26887740.243001357</v>
      </c>
      <c r="F29">
        <f t="shared" si="3"/>
        <v>-3.4642199999999903</v>
      </c>
      <c r="G29">
        <f t="shared" si="4"/>
        <v>-40065</v>
      </c>
      <c r="H29">
        <f t="shared" si="6"/>
        <v>-34881.309014376362</v>
      </c>
      <c r="I29">
        <f t="shared" si="5"/>
        <v>26870652.234435763</v>
      </c>
    </row>
    <row r="30" spans="1:9">
      <c r="A30">
        <v>38.585999999999999</v>
      </c>
      <c r="B30">
        <v>90000</v>
      </c>
      <c r="C30">
        <f t="shared" si="1"/>
        <v>130769.04815735371</v>
      </c>
      <c r="D30">
        <f t="shared" si="2"/>
        <v>1662115287.656626</v>
      </c>
      <c r="F30">
        <f t="shared" si="3"/>
        <v>0.96378000000000696</v>
      </c>
      <c r="G30">
        <f t="shared" si="4"/>
        <v>-31065</v>
      </c>
      <c r="H30">
        <f t="shared" si="6"/>
        <v>9704.3224742874263</v>
      </c>
      <c r="I30">
        <f t="shared" si="5"/>
        <v>1662137655.0124381</v>
      </c>
    </row>
    <row r="31" spans="1:9">
      <c r="A31">
        <v>33.822000000000003</v>
      </c>
      <c r="B31">
        <v>71500</v>
      </c>
      <c r="C31">
        <f t="shared" si="1"/>
        <v>82802.293287361332</v>
      </c>
      <c r="D31">
        <f t="shared" si="2"/>
        <v>127741833.55353302</v>
      </c>
      <c r="F31">
        <f t="shared" si="3"/>
        <v>-3.8002199999999888</v>
      </c>
      <c r="G31">
        <f t="shared" si="4"/>
        <v>-49565</v>
      </c>
      <c r="H31">
        <f t="shared" si="6"/>
        <v>-38264.500563651651</v>
      </c>
      <c r="I31">
        <f t="shared" si="5"/>
        <v>127701287.51090936</v>
      </c>
    </row>
    <row r="32" spans="1:9">
      <c r="A32">
        <v>38.747999999999998</v>
      </c>
      <c r="B32">
        <v>96000</v>
      </c>
      <c r="C32">
        <f t="shared" si="1"/>
        <v>132400.15946905367</v>
      </c>
      <c r="D32">
        <f t="shared" si="2"/>
        <v>1324971609.3725379</v>
      </c>
      <c r="F32">
        <f t="shared" si="3"/>
        <v>1.125780000000006</v>
      </c>
      <c r="G32">
        <f t="shared" si="4"/>
        <v>-25065</v>
      </c>
      <c r="H32">
        <f t="shared" si="6"/>
        <v>11335.50411411658</v>
      </c>
      <c r="I32">
        <f t="shared" si="5"/>
        <v>1324996699.7618179</v>
      </c>
    </row>
    <row r="33" spans="1:9">
      <c r="A33">
        <v>37.956000000000003</v>
      </c>
      <c r="B33">
        <v>98000</v>
      </c>
      <c r="C33">
        <f t="shared" si="1"/>
        <v>124425.83750074264</v>
      </c>
      <c r="D33">
        <f t="shared" si="2"/>
        <v>698324887.61565578</v>
      </c>
      <c r="F33">
        <f t="shared" si="3"/>
        <v>0.33378000000001151</v>
      </c>
      <c r="G33">
        <f t="shared" si="4"/>
        <v>-23065</v>
      </c>
      <c r="H33">
        <f t="shared" si="6"/>
        <v>3360.8383193962786</v>
      </c>
      <c r="I33">
        <f t="shared" si="5"/>
        <v>698324930.88287282</v>
      </c>
    </row>
    <row r="34" spans="1:9">
      <c r="A34">
        <v>38.231999999999999</v>
      </c>
      <c r="B34">
        <v>115000</v>
      </c>
      <c r="C34">
        <f t="shared" si="1"/>
        <v>127204.76788363891</v>
      </c>
      <c r="D34">
        <f t="shared" si="2"/>
        <v>148956359.09350377</v>
      </c>
      <c r="F34">
        <f t="shared" si="3"/>
        <v>0.60978000000000776</v>
      </c>
      <c r="G34">
        <f t="shared" si="4"/>
        <v>-6065</v>
      </c>
      <c r="H34">
        <f t="shared" si="6"/>
        <v>6139.8885205866682</v>
      </c>
      <c r="I34">
        <f t="shared" si="5"/>
        <v>148959303.79994822</v>
      </c>
    </row>
    <row r="35" spans="1:9">
      <c r="A35">
        <v>34.932000000000002</v>
      </c>
      <c r="B35">
        <v>92000</v>
      </c>
      <c r="C35">
        <f t="shared" si="1"/>
        <v>93978.426349009387</v>
      </c>
      <c r="D35">
        <f t="shared" si="2"/>
        <v>3914170.8184546134</v>
      </c>
      <c r="F35">
        <f t="shared" si="3"/>
        <v>-2.6902199999999894</v>
      </c>
      <c r="G35">
        <f t="shared" si="4"/>
        <v>-29065</v>
      </c>
      <c r="H35">
        <f t="shared" si="6"/>
        <v>-27087.885624081457</v>
      </c>
      <c r="I35">
        <f t="shared" si="5"/>
        <v>3908981.2554637711</v>
      </c>
    </row>
    <row r="36" spans="1:9">
      <c r="A36">
        <v>34.542000000000002</v>
      </c>
      <c r="B36">
        <v>78000</v>
      </c>
      <c r="C36">
        <f t="shared" si="1"/>
        <v>90051.676894916804</v>
      </c>
      <c r="D36">
        <f t="shared" si="2"/>
        <v>145242915.97947153</v>
      </c>
      <c r="F36">
        <f t="shared" si="3"/>
        <v>-3.08021999999999</v>
      </c>
      <c r="G36">
        <f t="shared" si="4"/>
        <v>-43065</v>
      </c>
      <c r="H36">
        <f t="shared" si="6"/>
        <v>-31014.804386633154</v>
      </c>
      <c r="I36">
        <f t="shared" si="5"/>
        <v>145207214.32040557</v>
      </c>
    </row>
    <row r="37" spans="1:9">
      <c r="A37">
        <v>38.01</v>
      </c>
      <c r="B37">
        <v>90500</v>
      </c>
      <c r="C37">
        <f t="shared" si="1"/>
        <v>124969.54127130925</v>
      </c>
      <c r="D37">
        <f t="shared" si="2"/>
        <v>1188149275.4544919</v>
      </c>
      <c r="F37">
        <f t="shared" si="3"/>
        <v>0.38778000000000645</v>
      </c>
      <c r="G37">
        <f t="shared" si="4"/>
        <v>-30565</v>
      </c>
      <c r="H37">
        <f t="shared" si="6"/>
        <v>3904.5655326726155</v>
      </c>
      <c r="I37">
        <f t="shared" si="5"/>
        <v>1188150948.0112116</v>
      </c>
    </row>
    <row r="38" spans="1:9">
      <c r="A38">
        <v>35.652000000000001</v>
      </c>
      <c r="B38">
        <v>87000</v>
      </c>
      <c r="C38">
        <f t="shared" si="1"/>
        <v>101227.80995656492</v>
      </c>
      <c r="D38">
        <f t="shared" si="2"/>
        <v>202430576.16012779</v>
      </c>
      <c r="F38">
        <f t="shared" si="3"/>
        <v>-1.9702199999999905</v>
      </c>
      <c r="G38">
        <f t="shared" si="4"/>
        <v>-34065</v>
      </c>
      <c r="H38">
        <f t="shared" si="6"/>
        <v>-19838.189447062963</v>
      </c>
      <c r="I38">
        <f t="shared" si="5"/>
        <v>202402138.50916064</v>
      </c>
    </row>
    <row r="39" spans="1:9">
      <c r="A39">
        <v>38.723999999999997</v>
      </c>
      <c r="B39">
        <v>85500</v>
      </c>
      <c r="C39">
        <f t="shared" si="1"/>
        <v>132158.51334880182</v>
      </c>
      <c r="D39">
        <f t="shared" si="2"/>
        <v>2177016867.9203176</v>
      </c>
      <c r="F39">
        <f t="shared" si="3"/>
        <v>1.1017800000000051</v>
      </c>
      <c r="G39">
        <f t="shared" si="4"/>
        <v>-35565</v>
      </c>
      <c r="H39">
        <f t="shared" si="6"/>
        <v>11093.84757488262</v>
      </c>
      <c r="I39">
        <f t="shared" si="5"/>
        <v>2177048057.0161295</v>
      </c>
    </row>
    <row r="40" spans="1:9">
      <c r="A40">
        <v>35.142000000000003</v>
      </c>
      <c r="B40">
        <v>66500</v>
      </c>
      <c r="C40">
        <f t="shared" si="1"/>
        <v>96092.829901213117</v>
      </c>
      <c r="D40">
        <f t="shared" si="2"/>
        <v>875735581.56213319</v>
      </c>
      <c r="F40">
        <f t="shared" si="3"/>
        <v>-2.4802199999999885</v>
      </c>
      <c r="G40">
        <f t="shared" si="4"/>
        <v>-54565</v>
      </c>
      <c r="H40">
        <f t="shared" si="6"/>
        <v>-24973.390905784385</v>
      </c>
      <c r="I40">
        <f t="shared" si="5"/>
        <v>875663328.78486431</v>
      </c>
    </row>
    <row r="41" spans="1:9">
      <c r="A41">
        <v>36.905999999999999</v>
      </c>
      <c r="B41">
        <v>89000</v>
      </c>
      <c r="C41">
        <f t="shared" si="1"/>
        <v>113853.8197397241</v>
      </c>
      <c r="D41">
        <f t="shared" si="2"/>
        <v>617712355.65469944</v>
      </c>
      <c r="F41">
        <f t="shared" si="3"/>
        <v>-0.71621999999999275</v>
      </c>
      <c r="G41">
        <f t="shared" si="4"/>
        <v>-32065</v>
      </c>
      <c r="H41">
        <f t="shared" si="6"/>
        <v>-7211.6352720890864</v>
      </c>
      <c r="I41">
        <f t="shared" si="5"/>
        <v>617689738.29856634</v>
      </c>
    </row>
    <row r="42" spans="1:9">
      <c r="A42">
        <v>37.043999999999997</v>
      </c>
      <c r="B42">
        <v>70000</v>
      </c>
      <c r="C42">
        <f t="shared" si="1"/>
        <v>115243.28493117227</v>
      </c>
      <c r="D42">
        <f t="shared" si="2"/>
        <v>2046954831.3632395</v>
      </c>
      <c r="F42">
        <f t="shared" si="3"/>
        <v>-0.57821999999999463</v>
      </c>
      <c r="G42">
        <f t="shared" si="4"/>
        <v>-51065</v>
      </c>
      <c r="H42">
        <f t="shared" si="6"/>
        <v>-5822.1101714938914</v>
      </c>
      <c r="I42">
        <f t="shared" si="5"/>
        <v>2046919080.0343413</v>
      </c>
    </row>
    <row r="43" spans="1:9">
      <c r="A43">
        <v>30.114000000000001</v>
      </c>
      <c r="B43">
        <v>72000</v>
      </c>
      <c r="C43">
        <f t="shared" si="1"/>
        <v>45467.967708450276</v>
      </c>
      <c r="D43">
        <f t="shared" si="2"/>
        <v>703948737.51983726</v>
      </c>
      <c r="F43">
        <f t="shared" si="3"/>
        <v>-7.5082199999999908</v>
      </c>
      <c r="G43">
        <f t="shared" si="4"/>
        <v>-49065</v>
      </c>
      <c r="H43">
        <f t="shared" si="6"/>
        <v>-75600.435875296971</v>
      </c>
      <c r="I43">
        <f t="shared" si="5"/>
        <v>704129357.0919975</v>
      </c>
    </row>
    <row r="44" spans="1:9">
      <c r="A44">
        <v>32.417999999999999</v>
      </c>
      <c r="B44">
        <v>67000</v>
      </c>
      <c r="C44">
        <f t="shared" si="1"/>
        <v>68665.995252627996</v>
      </c>
      <c r="D44">
        <f t="shared" si="2"/>
        <v>2775540.1817790195</v>
      </c>
      <c r="F44">
        <f t="shared" si="3"/>
        <v>-5.2042199999999923</v>
      </c>
      <c r="G44">
        <f t="shared" si="4"/>
        <v>-54065</v>
      </c>
      <c r="H44">
        <f t="shared" si="6"/>
        <v>-52401.408108837772</v>
      </c>
      <c r="I44">
        <f t="shared" si="5"/>
        <v>2767537.9803407197</v>
      </c>
    </row>
    <row r="45" spans="1:9">
      <c r="A45">
        <v>32.808</v>
      </c>
      <c r="B45">
        <v>78000</v>
      </c>
      <c r="C45">
        <f t="shared" si="1"/>
        <v>72592.744706720579</v>
      </c>
      <c r="D45">
        <f t="shared" si="2"/>
        <v>29238409.806698311</v>
      </c>
      <c r="F45">
        <f t="shared" si="3"/>
        <v>-4.8142199999999917</v>
      </c>
      <c r="G45">
        <f t="shared" si="4"/>
        <v>-43065</v>
      </c>
      <c r="H45">
        <f t="shared" si="6"/>
        <v>-48474.489346286078</v>
      </c>
      <c r="I45">
        <f t="shared" si="5"/>
        <v>29262574.987582583</v>
      </c>
    </row>
    <row r="46" spans="1:9">
      <c r="A46">
        <v>29.417999999999999</v>
      </c>
      <c r="B46">
        <v>59000</v>
      </c>
      <c r="C46">
        <f t="shared" si="1"/>
        <v>38460.230221146601</v>
      </c>
      <c r="D46">
        <f t="shared" si="2"/>
        <v>421882142.56829941</v>
      </c>
      <c r="F46">
        <f t="shared" si="3"/>
        <v>-8.2042199999999923</v>
      </c>
      <c r="G46">
        <f t="shared" si="4"/>
        <v>-62065</v>
      </c>
      <c r="H46">
        <f t="shared" si="6"/>
        <v>-82608.475513081547</v>
      </c>
      <c r="I46">
        <f t="shared" si="5"/>
        <v>422034386.1565811</v>
      </c>
    </row>
    <row r="47" spans="1:9">
      <c r="A47">
        <v>36.78</v>
      </c>
      <c r="B47">
        <v>69000</v>
      </c>
      <c r="C47">
        <f t="shared" si="1"/>
        <v>112585.17760840192</v>
      </c>
      <c r="D47">
        <f t="shared" si="2"/>
        <v>1899667707.1559403</v>
      </c>
      <c r="F47">
        <f t="shared" si="3"/>
        <v>-0.84221999999999042</v>
      </c>
      <c r="G47">
        <f t="shared" si="4"/>
        <v>-52065</v>
      </c>
      <c r="H47">
        <f t="shared" si="6"/>
        <v>-8480.3321030673014</v>
      </c>
      <c r="I47">
        <f t="shared" si="5"/>
        <v>1899623275.6859157</v>
      </c>
    </row>
    <row r="48" spans="1:9">
      <c r="A48">
        <v>33.767999999999901</v>
      </c>
      <c r="B48">
        <v>78000</v>
      </c>
      <c r="C48">
        <f t="shared" si="1"/>
        <v>82258.589516793611</v>
      </c>
      <c r="D48">
        <f t="shared" si="2"/>
        <v>18135584.672544438</v>
      </c>
      <c r="F48">
        <f t="shared" si="3"/>
        <v>-3.8542200000000904</v>
      </c>
      <c r="G48">
        <f t="shared" si="4"/>
        <v>-43065</v>
      </c>
      <c r="H48">
        <f t="shared" si="6"/>
        <v>-38808.227776929059</v>
      </c>
      <c r="I48">
        <f t="shared" si="5"/>
        <v>18120109.759108316</v>
      </c>
    </row>
    <row r="49" spans="1:9">
      <c r="A49">
        <v>29.556000000000001</v>
      </c>
      <c r="B49">
        <v>73000</v>
      </c>
      <c r="C49">
        <f t="shared" si="1"/>
        <v>39849.695412594767</v>
      </c>
      <c r="D49">
        <f t="shared" si="2"/>
        <v>1098942694.2377405</v>
      </c>
      <c r="F49">
        <f t="shared" si="3"/>
        <v>-8.0662199999999906</v>
      </c>
      <c r="G49">
        <f t="shared" si="4"/>
        <v>-48065</v>
      </c>
      <c r="H49">
        <f t="shared" si="6"/>
        <v>-81218.950412486316</v>
      </c>
      <c r="I49">
        <f t="shared" si="5"/>
        <v>1099184427.9536016</v>
      </c>
    </row>
    <row r="50" spans="1:9">
      <c r="A50">
        <v>31.116</v>
      </c>
      <c r="B50">
        <v>89000</v>
      </c>
      <c r="C50">
        <f t="shared" si="1"/>
        <v>55556.693228965043</v>
      </c>
      <c r="D50">
        <f t="shared" si="2"/>
        <v>1118454767.7815526</v>
      </c>
      <c r="F50">
        <f t="shared" si="3"/>
        <v>-6.5062199999999919</v>
      </c>
      <c r="G50">
        <f t="shared" si="4"/>
        <v>-32065</v>
      </c>
      <c r="H50">
        <f t="shared" si="6"/>
        <v>-65511.275362279564</v>
      </c>
      <c r="I50">
        <f t="shared" si="5"/>
        <v>1118653335.6094291</v>
      </c>
    </row>
    <row r="51" spans="1:9">
      <c r="A51">
        <v>33.582000000000001</v>
      </c>
      <c r="B51">
        <v>77000</v>
      </c>
      <c r="C51">
        <f t="shared" si="1"/>
        <v>80385.832084842783</v>
      </c>
      <c r="D51">
        <f t="shared" si="2"/>
        <v>11463858.906750826</v>
      </c>
      <c r="F51">
        <f t="shared" si="3"/>
        <v>-4.0402199999999908</v>
      </c>
      <c r="G51">
        <f t="shared" si="4"/>
        <v>-44065</v>
      </c>
      <c r="H51">
        <f t="shared" si="6"/>
        <v>-40681.065955991173</v>
      </c>
      <c r="I51">
        <f t="shared" si="5"/>
        <v>11451009.614201935</v>
      </c>
    </row>
    <row r="52" spans="1:9">
      <c r="A52">
        <v>36.731999999999999</v>
      </c>
      <c r="B52">
        <v>107500</v>
      </c>
      <c r="C52">
        <f t="shared" si="1"/>
        <v>112101.88536789821</v>
      </c>
      <c r="D52">
        <f t="shared" si="2"/>
        <v>21177348.939275663</v>
      </c>
      <c r="F52">
        <f t="shared" si="3"/>
        <v>-0.89021999999999224</v>
      </c>
      <c r="G52">
        <f t="shared" si="4"/>
        <v>-13565</v>
      </c>
      <c r="H52">
        <f t="shared" si="6"/>
        <v>-8963.6451815352193</v>
      </c>
      <c r="I52">
        <f t="shared" si="5"/>
        <v>21172466.165409055</v>
      </c>
    </row>
    <row r="53" spans="1:9">
      <c r="A53">
        <v>32.423999999999999</v>
      </c>
      <c r="B53">
        <v>98000</v>
      </c>
      <c r="C53">
        <f t="shared" si="1"/>
        <v>68726.40678269096</v>
      </c>
      <c r="D53">
        <f t="shared" si="2"/>
        <v>856943259.85248184</v>
      </c>
      <c r="F53">
        <f t="shared" si="3"/>
        <v>-5.1982199999999921</v>
      </c>
      <c r="G53">
        <f t="shared" si="4"/>
        <v>-23065</v>
      </c>
      <c r="H53">
        <f t="shared" si="6"/>
        <v>-52340.993974029283</v>
      </c>
      <c r="I53">
        <f t="shared" si="5"/>
        <v>857083823.16739893</v>
      </c>
    </row>
    <row r="54" spans="1:9">
      <c r="A54">
        <v>30.0719999999999</v>
      </c>
      <c r="B54">
        <v>76500</v>
      </c>
      <c r="C54">
        <f t="shared" si="1"/>
        <v>45045.086998008541</v>
      </c>
      <c r="D54">
        <f t="shared" si="2"/>
        <v>989411551.96285141</v>
      </c>
      <c r="F54">
        <f t="shared" si="3"/>
        <v>-7.5502200000000919</v>
      </c>
      <c r="G54">
        <f t="shared" si="4"/>
        <v>-44565</v>
      </c>
      <c r="H54">
        <f t="shared" si="6"/>
        <v>-76023.334818957403</v>
      </c>
      <c r="I54">
        <f t="shared" si="5"/>
        <v>989626829.58162773</v>
      </c>
    </row>
    <row r="55" spans="1:9">
      <c r="A55">
        <v>34.253999999999998</v>
      </c>
      <c r="B55">
        <v>97000</v>
      </c>
      <c r="C55">
        <f t="shared" si="1"/>
        <v>87151.923451894545</v>
      </c>
      <c r="D55">
        <f t="shared" si="2"/>
        <v>96984611.697344661</v>
      </c>
      <c r="F55">
        <f t="shared" si="3"/>
        <v>-3.3682199999999938</v>
      </c>
      <c r="G55">
        <f t="shared" si="4"/>
        <v>-24065</v>
      </c>
      <c r="H55">
        <f t="shared" si="6"/>
        <v>-33914.682857440595</v>
      </c>
      <c r="I55">
        <f t="shared" si="5"/>
        <v>97016252.392159134</v>
      </c>
    </row>
    <row r="56" spans="1:9">
      <c r="A56">
        <v>36.774000000000001</v>
      </c>
      <c r="B56">
        <v>85000</v>
      </c>
      <c r="C56">
        <f t="shared" si="1"/>
        <v>112524.76607833896</v>
      </c>
      <c r="D56">
        <f t="shared" si="2"/>
        <v>757612747.66727901</v>
      </c>
      <c r="F56">
        <f t="shared" si="3"/>
        <v>-0.84821999999999065</v>
      </c>
      <c r="G56">
        <f t="shared" si="4"/>
        <v>-36065</v>
      </c>
      <c r="H56">
        <f t="shared" si="6"/>
        <v>-8540.7462378757918</v>
      </c>
      <c r="I56">
        <f t="shared" si="5"/>
        <v>757584545.16180861</v>
      </c>
    </row>
    <row r="57" spans="1:9">
      <c r="A57">
        <v>36.911999999999999</v>
      </c>
      <c r="B57">
        <v>78000</v>
      </c>
      <c r="C57">
        <f t="shared" si="1"/>
        <v>113914.23126978707</v>
      </c>
      <c r="D57">
        <f t="shared" si="2"/>
        <v>1289832007.6997511</v>
      </c>
      <c r="F57">
        <f t="shared" si="3"/>
        <v>-0.71021999999999252</v>
      </c>
      <c r="G57">
        <f t="shared" si="4"/>
        <v>-43065</v>
      </c>
      <c r="H57">
        <f t="shared" si="6"/>
        <v>-7151.2211372805968</v>
      </c>
      <c r="I57">
        <f t="shared" si="5"/>
        <v>1289799512.2003109</v>
      </c>
    </row>
    <row r="58" spans="1:9">
      <c r="A58">
        <v>31.632000000000001</v>
      </c>
      <c r="B58">
        <v>65500</v>
      </c>
      <c r="C58">
        <f t="shared" si="1"/>
        <v>60752.084814379865</v>
      </c>
      <c r="D58">
        <f t="shared" si="2"/>
        <v>22542698.609842282</v>
      </c>
      <c r="F58">
        <f t="shared" si="3"/>
        <v>-5.9902199999999901</v>
      </c>
      <c r="G58">
        <f t="shared" si="4"/>
        <v>-55565</v>
      </c>
      <c r="H58">
        <f t="shared" si="6"/>
        <v>-60315.659768749618</v>
      </c>
      <c r="I58">
        <f t="shared" si="5"/>
        <v>22568768.238416173</v>
      </c>
    </row>
    <row r="59" spans="1:9">
      <c r="A59">
        <v>41.658000000000001</v>
      </c>
      <c r="B59">
        <v>206500</v>
      </c>
      <c r="C59">
        <f t="shared" si="1"/>
        <v>161699.75154959067</v>
      </c>
      <c r="D59">
        <f t="shared" si="2"/>
        <v>2007062261.2184036</v>
      </c>
      <c r="F59">
        <f t="shared" si="3"/>
        <v>4.0357800000000097</v>
      </c>
      <c r="G59">
        <f t="shared" si="4"/>
        <v>85435</v>
      </c>
      <c r="H59">
        <f t="shared" si="6"/>
        <v>40636.359496233083</v>
      </c>
      <c r="I59">
        <f t="shared" si="5"/>
        <v>2006918190.9857459</v>
      </c>
    </row>
    <row r="60" spans="1:9">
      <c r="A60">
        <v>36.396000000000001</v>
      </c>
      <c r="B60">
        <v>121500</v>
      </c>
      <c r="C60">
        <f t="shared" si="1"/>
        <v>108718.8396843723</v>
      </c>
      <c r="D60">
        <f t="shared" si="2"/>
        <v>163358059.0137763</v>
      </c>
      <c r="F60">
        <f t="shared" si="3"/>
        <v>-1.2262199999999908</v>
      </c>
      <c r="G60">
        <f t="shared" si="4"/>
        <v>435</v>
      </c>
      <c r="H60">
        <f t="shared" si="6"/>
        <v>-12346.836730810508</v>
      </c>
      <c r="I60">
        <f t="shared" si="5"/>
        <v>163375350.21309665</v>
      </c>
    </row>
    <row r="61" spans="1:9">
      <c r="A61">
        <v>39.06</v>
      </c>
      <c r="B61">
        <v>116500</v>
      </c>
      <c r="C61">
        <f t="shared" si="1"/>
        <v>135541.55903232779</v>
      </c>
      <c r="D61">
        <f t="shared" si="2"/>
        <v>362580970.38162392</v>
      </c>
      <c r="F61">
        <f t="shared" si="3"/>
        <v>1.4377800000000107</v>
      </c>
      <c r="G61">
        <f t="shared" si="4"/>
        <v>-4565</v>
      </c>
      <c r="H61">
        <f t="shared" si="6"/>
        <v>14477.03912415798</v>
      </c>
      <c r="I61">
        <f t="shared" si="5"/>
        <v>362599254.00596315</v>
      </c>
    </row>
    <row r="62" spans="1:9">
      <c r="A62">
        <v>37.5</v>
      </c>
      <c r="B62">
        <v>135000</v>
      </c>
      <c r="C62">
        <f t="shared" si="1"/>
        <v>119834.56121595745</v>
      </c>
      <c r="D62">
        <f t="shared" si="2"/>
        <v>229990533.51254192</v>
      </c>
      <c r="F62">
        <f t="shared" si="3"/>
        <v>-0.12221999999999156</v>
      </c>
      <c r="G62">
        <f t="shared" si="4"/>
        <v>13935</v>
      </c>
      <c r="H62">
        <f t="shared" si="6"/>
        <v>-1230.6359260488064</v>
      </c>
      <c r="I62">
        <f t="shared" si="5"/>
        <v>229996513.04146224</v>
      </c>
    </row>
    <row r="63" spans="1:9">
      <c r="A63">
        <v>44.933999999999997</v>
      </c>
      <c r="B63">
        <v>250000</v>
      </c>
      <c r="C63">
        <f t="shared" si="1"/>
        <v>194684.44696396828</v>
      </c>
      <c r="D63">
        <f t="shared" si="2"/>
        <v>3059810407.6820383</v>
      </c>
      <c r="F63">
        <f t="shared" si="3"/>
        <v>7.3117800000000059</v>
      </c>
      <c r="G63">
        <f t="shared" si="4"/>
        <v>128935</v>
      </c>
      <c r="H63">
        <f t="shared" si="6"/>
        <v>73622.477101667246</v>
      </c>
      <c r="I63">
        <f t="shared" si="5"/>
        <v>3059475189.3785853</v>
      </c>
    </row>
    <row r="64" spans="1:9">
      <c r="A64">
        <v>46.811999999999998</v>
      </c>
      <c r="B64">
        <v>250000</v>
      </c>
      <c r="C64">
        <f t="shared" si="1"/>
        <v>213593.25587367563</v>
      </c>
      <c r="D64">
        <f t="shared" si="2"/>
        <v>1325451017.8796539</v>
      </c>
      <c r="F64">
        <f t="shared" si="3"/>
        <v>9.1897800000000061</v>
      </c>
      <c r="G64">
        <f t="shared" si="4"/>
        <v>128935</v>
      </c>
      <c r="H64">
        <f t="shared" si="6"/>
        <v>92532.101296723849</v>
      </c>
      <c r="I64">
        <f t="shared" si="5"/>
        <v>1325171034.0009844</v>
      </c>
    </row>
    <row r="65" spans="1:9">
      <c r="A65">
        <v>50.25</v>
      </c>
      <c r="B65">
        <v>250000</v>
      </c>
      <c r="C65">
        <f t="shared" si="1"/>
        <v>248209.06259975332</v>
      </c>
      <c r="D65">
        <f t="shared" si="2"/>
        <v>3207456.7716023345</v>
      </c>
      <c r="F65">
        <f t="shared" si="3"/>
        <v>12.627780000000008</v>
      </c>
      <c r="G65">
        <f t="shared" si="4"/>
        <v>128935</v>
      </c>
      <c r="H65">
        <f t="shared" si="6"/>
        <v>127149.40054198724</v>
      </c>
      <c r="I65">
        <f t="shared" si="5"/>
        <v>3188365.4244554588</v>
      </c>
    </row>
    <row r="66" spans="1:9">
      <c r="A66">
        <v>35.124000000000002</v>
      </c>
      <c r="B66">
        <v>113500</v>
      </c>
      <c r="C66">
        <f t="shared" si="1"/>
        <v>95911.595311024226</v>
      </c>
      <c r="D66">
        <f t="shared" si="2"/>
        <v>309351979.50318497</v>
      </c>
      <c r="F66">
        <f t="shared" si="3"/>
        <v>-2.4982199999999892</v>
      </c>
      <c r="G66">
        <f t="shared" si="4"/>
        <v>-7565</v>
      </c>
      <c r="H66">
        <f t="shared" si="6"/>
        <v>-25154.633310209854</v>
      </c>
      <c r="I66">
        <f t="shared" si="5"/>
        <v>309395199.98764408</v>
      </c>
    </row>
    <row r="67" spans="1:9">
      <c r="A67">
        <v>36.606000000000002</v>
      </c>
      <c r="B67">
        <v>125000</v>
      </c>
      <c r="C67">
        <f t="shared" ref="C67:C101" si="7">$P$2*A67+$P$3</f>
        <v>110833.24323657603</v>
      </c>
      <c r="D67">
        <f t="shared" ref="D67:D101" si="8">(B67-C67)^2</f>
        <v>200696997.19401872</v>
      </c>
      <c r="F67">
        <f t="shared" ref="F67:F101" si="9">A67-$M$2</f>
        <v>-1.0162199999999899</v>
      </c>
      <c r="G67">
        <f t="shared" ref="G67:G101" si="10">B67-$M$3</f>
        <v>3935</v>
      </c>
      <c r="H67">
        <f t="shared" ref="H67:H101" si="11">$Q$2*F67</f>
        <v>-10232.342012513436</v>
      </c>
      <c r="I67">
        <f t="shared" ref="I67:I101" si="12">(G67-H67)^2</f>
        <v>200713579.69952825</v>
      </c>
    </row>
    <row r="68" spans="1:9">
      <c r="A68">
        <v>47.573999999999998</v>
      </c>
      <c r="B68">
        <v>250000</v>
      </c>
      <c r="C68">
        <f t="shared" si="7"/>
        <v>221265.52019167191</v>
      </c>
      <c r="D68">
        <f t="shared" si="8"/>
        <v>825670329.85521483</v>
      </c>
      <c r="F68">
        <f t="shared" si="9"/>
        <v>9.9517800000000065</v>
      </c>
      <c r="G68">
        <f t="shared" si="10"/>
        <v>128935</v>
      </c>
      <c r="H68">
        <f t="shared" si="11"/>
        <v>100204.69641740178</v>
      </c>
      <c r="I68">
        <f t="shared" si="12"/>
        <v>825430343.94825625</v>
      </c>
    </row>
    <row r="69" spans="1:9">
      <c r="A69">
        <v>35.262</v>
      </c>
      <c r="B69">
        <v>119000</v>
      </c>
      <c r="C69">
        <f t="shared" si="7"/>
        <v>97301.060502472334</v>
      </c>
      <c r="D69">
        <f t="shared" si="8"/>
        <v>470843975.31736624</v>
      </c>
      <c r="F69">
        <f t="shared" si="9"/>
        <v>-2.3602199999999911</v>
      </c>
      <c r="G69">
        <f t="shared" si="10"/>
        <v>-2065</v>
      </c>
      <c r="H69">
        <f t="shared" si="11"/>
        <v>-23765.10820961466</v>
      </c>
      <c r="I69">
        <f t="shared" si="12"/>
        <v>470894696.30898559</v>
      </c>
    </row>
    <row r="70" spans="1:9">
      <c r="A70">
        <v>37.914000000000001</v>
      </c>
      <c r="B70">
        <v>119000</v>
      </c>
      <c r="C70">
        <f t="shared" si="7"/>
        <v>124002.95679030189</v>
      </c>
      <c r="D70">
        <f t="shared" si="8"/>
        <v>25029576.645627797</v>
      </c>
      <c r="F70">
        <f t="shared" si="9"/>
        <v>0.29178000000000992</v>
      </c>
      <c r="G70">
        <f t="shared" si="10"/>
        <v>-2065</v>
      </c>
      <c r="H70">
        <f t="shared" si="11"/>
        <v>2937.9393757368498</v>
      </c>
      <c r="I70">
        <f t="shared" si="12"/>
        <v>25029402.397298221</v>
      </c>
    </row>
    <row r="71" spans="1:9">
      <c r="A71">
        <v>38.411999999999999</v>
      </c>
      <c r="B71">
        <v>111500</v>
      </c>
      <c r="C71">
        <f t="shared" si="7"/>
        <v>129017.11378552776</v>
      </c>
      <c r="D71">
        <f t="shared" si="8"/>
        <v>306849275.37512678</v>
      </c>
      <c r="F71">
        <f t="shared" si="9"/>
        <v>0.78978000000000748</v>
      </c>
      <c r="G71">
        <f t="shared" si="10"/>
        <v>-9565</v>
      </c>
      <c r="H71">
        <f t="shared" si="11"/>
        <v>7952.3125648412915</v>
      </c>
      <c r="I71">
        <f t="shared" si="12"/>
        <v>306856239.4943465</v>
      </c>
    </row>
    <row r="72" spans="1:9">
      <c r="A72">
        <v>35.25</v>
      </c>
      <c r="B72">
        <v>87000</v>
      </c>
      <c r="C72">
        <f t="shared" si="7"/>
        <v>97180.237442346406</v>
      </c>
      <c r="D72">
        <f t="shared" si="8"/>
        <v>103637234.3825517</v>
      </c>
      <c r="F72">
        <f t="shared" si="9"/>
        <v>-2.3722199999999916</v>
      </c>
      <c r="G72">
        <f t="shared" si="10"/>
        <v>-34065</v>
      </c>
      <c r="H72">
        <f t="shared" si="11"/>
        <v>-23885.936479231637</v>
      </c>
      <c r="I72">
        <f t="shared" si="12"/>
        <v>103613334.15983722</v>
      </c>
    </row>
    <row r="73" spans="1:9">
      <c r="A73">
        <v>35.28</v>
      </c>
      <c r="B73">
        <v>95500</v>
      </c>
      <c r="C73">
        <f t="shared" si="7"/>
        <v>97482.295092661225</v>
      </c>
      <c r="D73">
        <f t="shared" si="8"/>
        <v>3929493.8343887739</v>
      </c>
      <c r="F73">
        <f t="shared" si="9"/>
        <v>-2.3422199999999904</v>
      </c>
      <c r="G73">
        <f t="shared" si="10"/>
        <v>-25565</v>
      </c>
      <c r="H73">
        <f t="shared" si="11"/>
        <v>-23583.865805189191</v>
      </c>
      <c r="I73">
        <f t="shared" si="12"/>
        <v>3924892.6978486734</v>
      </c>
    </row>
    <row r="74" spans="1:9">
      <c r="A74">
        <v>33.432000000000002</v>
      </c>
      <c r="B74">
        <v>115500</v>
      </c>
      <c r="C74">
        <f t="shared" si="7"/>
        <v>78875.54383326869</v>
      </c>
      <c r="D74">
        <f t="shared" si="8"/>
        <v>1341350789.5088232</v>
      </c>
      <c r="F74">
        <f t="shared" si="9"/>
        <v>-4.1902199999999894</v>
      </c>
      <c r="G74">
        <f t="shared" si="10"/>
        <v>-5565</v>
      </c>
      <c r="H74">
        <f t="shared" si="11"/>
        <v>-42191.419326203344</v>
      </c>
      <c r="I74">
        <f t="shared" si="12"/>
        <v>1341494592.6588819</v>
      </c>
    </row>
    <row r="75" spans="1:9">
      <c r="A75">
        <v>38.496000000000002</v>
      </c>
      <c r="B75">
        <v>118000</v>
      </c>
      <c r="C75">
        <f t="shared" si="7"/>
        <v>129862.87520640931</v>
      </c>
      <c r="D75">
        <f t="shared" si="8"/>
        <v>140727808.16284081</v>
      </c>
      <c r="F75">
        <f t="shared" si="9"/>
        <v>0.87378000000001066</v>
      </c>
      <c r="G75">
        <f t="shared" si="10"/>
        <v>-3065</v>
      </c>
      <c r="H75">
        <f t="shared" si="11"/>
        <v>8798.1104521601501</v>
      </c>
      <c r="I75">
        <f t="shared" si="12"/>
        <v>140733389.60015139</v>
      </c>
    </row>
    <row r="76" spans="1:9">
      <c r="A76">
        <v>35.153999999999897</v>
      </c>
      <c r="B76">
        <v>113000</v>
      </c>
      <c r="C76">
        <f t="shared" si="7"/>
        <v>96213.652961337997</v>
      </c>
      <c r="D76">
        <f t="shared" si="8"/>
        <v>281781446.90239662</v>
      </c>
      <c r="F76">
        <f t="shared" si="9"/>
        <v>-2.4682200000000947</v>
      </c>
      <c r="G76">
        <f t="shared" si="10"/>
        <v>-8065</v>
      </c>
      <c r="H76">
        <f t="shared" si="11"/>
        <v>-24852.562636168477</v>
      </c>
      <c r="I76">
        <f t="shared" si="12"/>
        <v>281822259.26327991</v>
      </c>
    </row>
    <row r="77" spans="1:9">
      <c r="A77">
        <v>39.276000000000003</v>
      </c>
      <c r="B77">
        <v>147000</v>
      </c>
      <c r="C77">
        <f t="shared" si="7"/>
        <v>137716.37411459448</v>
      </c>
      <c r="D77">
        <f t="shared" si="8"/>
        <v>86185709.580171421</v>
      </c>
      <c r="F77">
        <f t="shared" si="9"/>
        <v>1.6537800000000118</v>
      </c>
      <c r="G77">
        <f t="shared" si="10"/>
        <v>25935</v>
      </c>
      <c r="H77">
        <f t="shared" si="11"/>
        <v>16651.947977263542</v>
      </c>
      <c r="I77">
        <f t="shared" si="12"/>
        <v>86175054.856831446</v>
      </c>
    </row>
    <row r="78" spans="1:9">
      <c r="A78">
        <v>36.119999999999997</v>
      </c>
      <c r="B78">
        <v>116000</v>
      </c>
      <c r="C78">
        <f t="shared" si="7"/>
        <v>105939.90930147597</v>
      </c>
      <c r="D78">
        <f t="shared" si="8"/>
        <v>101205424.86252968</v>
      </c>
      <c r="F78">
        <f t="shared" si="9"/>
        <v>-1.5022199999999941</v>
      </c>
      <c r="G78">
        <f t="shared" si="10"/>
        <v>-5065</v>
      </c>
      <c r="H78">
        <f t="shared" si="11"/>
        <v>-15125.886932000969</v>
      </c>
      <c r="I78">
        <f t="shared" si="12"/>
        <v>101221445.85850787</v>
      </c>
    </row>
    <row r="79" spans="1:9">
      <c r="A79">
        <v>37.89</v>
      </c>
      <c r="B79">
        <v>123000</v>
      </c>
      <c r="C79">
        <f t="shared" si="7"/>
        <v>123761.31067005004</v>
      </c>
      <c r="D79">
        <f t="shared" si="8"/>
        <v>579593.9363320343</v>
      </c>
      <c r="F79">
        <f t="shared" si="9"/>
        <v>0.26778000000000901</v>
      </c>
      <c r="G79">
        <f t="shared" si="10"/>
        <v>1935</v>
      </c>
      <c r="H79">
        <f t="shared" si="11"/>
        <v>2696.2828365028904</v>
      </c>
      <c r="I79">
        <f t="shared" si="12"/>
        <v>579551.55715388653</v>
      </c>
    </row>
    <row r="80" spans="1:9">
      <c r="A80">
        <v>41.16</v>
      </c>
      <c r="B80">
        <v>149500</v>
      </c>
      <c r="C80">
        <f t="shared" si="7"/>
        <v>156685.59455436474</v>
      </c>
      <c r="D80">
        <f t="shared" si="8"/>
        <v>51632769.099716201</v>
      </c>
      <c r="F80">
        <f t="shared" si="9"/>
        <v>3.537780000000005</v>
      </c>
      <c r="G80">
        <f t="shared" si="10"/>
        <v>28435</v>
      </c>
      <c r="H80">
        <f t="shared" si="11"/>
        <v>35621.986307128565</v>
      </c>
      <c r="I80">
        <f t="shared" si="12"/>
        <v>51652772.178853497</v>
      </c>
    </row>
    <row r="81" spans="1:9">
      <c r="A81">
        <v>41.88</v>
      </c>
      <c r="B81">
        <v>186000</v>
      </c>
      <c r="C81">
        <f t="shared" si="7"/>
        <v>163934.97816192033</v>
      </c>
      <c r="D81">
        <f t="shared" si="8"/>
        <v>486865188.71493286</v>
      </c>
      <c r="F81">
        <f t="shared" si="9"/>
        <v>4.257780000000011</v>
      </c>
      <c r="G81">
        <f t="shared" si="10"/>
        <v>64935</v>
      </c>
      <c r="H81">
        <f t="shared" si="11"/>
        <v>42871.682484147132</v>
      </c>
      <c r="I81">
        <f t="shared" si="12"/>
        <v>486789979.80533999</v>
      </c>
    </row>
    <row r="82" spans="1:9">
      <c r="A82">
        <v>46.589999999999897</v>
      </c>
      <c r="B82">
        <v>199000</v>
      </c>
      <c r="C82">
        <f t="shared" si="7"/>
        <v>211358.02926134499</v>
      </c>
      <c r="D82">
        <f t="shared" si="8"/>
        <v>152720887.2242589</v>
      </c>
      <c r="F82">
        <f t="shared" si="9"/>
        <v>8.9677799999999053</v>
      </c>
      <c r="G82">
        <f t="shared" si="10"/>
        <v>77935</v>
      </c>
      <c r="H82">
        <f t="shared" si="11"/>
        <v>90296.778308808804</v>
      </c>
      <c r="I82">
        <f t="shared" si="12"/>
        <v>152813562.95613584</v>
      </c>
    </row>
    <row r="83" spans="1:9">
      <c r="A83">
        <v>36.863999999999997</v>
      </c>
      <c r="B83">
        <v>181000</v>
      </c>
      <c r="C83">
        <f t="shared" si="7"/>
        <v>113430.93902928336</v>
      </c>
      <c r="D83">
        <f t="shared" si="8"/>
        <v>4565578000.4644232</v>
      </c>
      <c r="F83">
        <f t="shared" si="9"/>
        <v>-0.75821999999999434</v>
      </c>
      <c r="G83">
        <f t="shared" si="10"/>
        <v>59935</v>
      </c>
      <c r="H83">
        <f t="shared" si="11"/>
        <v>-7634.5342157485147</v>
      </c>
      <c r="I83">
        <f t="shared" si="12"/>
        <v>4565641954.1332092</v>
      </c>
    </row>
    <row r="84" spans="1:9">
      <c r="A84">
        <v>42.93</v>
      </c>
      <c r="B84">
        <v>189500</v>
      </c>
      <c r="C84">
        <f t="shared" si="7"/>
        <v>174506.99592293875</v>
      </c>
      <c r="D84">
        <f t="shared" si="8"/>
        <v>224790171.25477538</v>
      </c>
      <c r="F84">
        <f t="shared" si="9"/>
        <v>5.3077800000000082</v>
      </c>
      <c r="G84">
        <f t="shared" si="10"/>
        <v>68435</v>
      </c>
      <c r="H84">
        <f t="shared" si="11"/>
        <v>53444.156075632425</v>
      </c>
      <c r="I84">
        <f t="shared" si="12"/>
        <v>224725401.56474823</v>
      </c>
    </row>
    <row r="85" spans="1:9">
      <c r="A85">
        <v>39.378</v>
      </c>
      <c r="B85">
        <v>162500</v>
      </c>
      <c r="C85">
        <f t="shared" si="7"/>
        <v>138743.37012566481</v>
      </c>
      <c r="D85">
        <f t="shared" si="8"/>
        <v>564377462.98615539</v>
      </c>
      <c r="F85">
        <f t="shared" si="9"/>
        <v>1.7557800000000086</v>
      </c>
      <c r="G85">
        <f t="shared" si="10"/>
        <v>41435</v>
      </c>
      <c r="H85">
        <f t="shared" si="11"/>
        <v>17678.988269007797</v>
      </c>
      <c r="I85">
        <f t="shared" si="12"/>
        <v>564348093.36303914</v>
      </c>
    </row>
    <row r="86" spans="1:9">
      <c r="A86">
        <v>33.624000000000002</v>
      </c>
      <c r="B86">
        <v>132000</v>
      </c>
      <c r="C86">
        <f t="shared" si="7"/>
        <v>80808.712795283529</v>
      </c>
      <c r="D86">
        <f t="shared" si="8"/>
        <v>2620547885.6757684</v>
      </c>
      <c r="F86">
        <f t="shared" si="9"/>
        <v>-3.9982199999999892</v>
      </c>
      <c r="G86">
        <f t="shared" si="10"/>
        <v>10935</v>
      </c>
      <c r="H86">
        <f t="shared" si="11"/>
        <v>-40258.167012331745</v>
      </c>
      <c r="I86">
        <f t="shared" si="12"/>
        <v>2620740348.752491</v>
      </c>
    </row>
    <row r="87" spans="1:9">
      <c r="A87">
        <v>36.917999999999999</v>
      </c>
      <c r="B87">
        <v>148000</v>
      </c>
      <c r="C87">
        <f t="shared" si="7"/>
        <v>113974.64279985009</v>
      </c>
      <c r="D87">
        <f t="shared" si="8"/>
        <v>1157724932.5977936</v>
      </c>
      <c r="F87">
        <f t="shared" si="9"/>
        <v>-0.7042199999999923</v>
      </c>
      <c r="G87">
        <f t="shared" si="10"/>
        <v>26935</v>
      </c>
      <c r="H87">
        <f t="shared" si="11"/>
        <v>-7090.8070024721064</v>
      </c>
      <c r="I87">
        <f t="shared" si="12"/>
        <v>1157755542.1694801</v>
      </c>
    </row>
    <row r="88" spans="1:9">
      <c r="A88">
        <v>46.985999999999997</v>
      </c>
      <c r="B88">
        <v>250000</v>
      </c>
      <c r="C88">
        <f t="shared" si="7"/>
        <v>215345.19024550158</v>
      </c>
      <c r="D88">
        <f t="shared" si="8"/>
        <v>1200955839.1204789</v>
      </c>
      <c r="F88">
        <f t="shared" si="9"/>
        <v>9.3637800000000055</v>
      </c>
      <c r="G88">
        <f t="shared" si="10"/>
        <v>128935</v>
      </c>
      <c r="H88">
        <f t="shared" si="11"/>
        <v>94284.111206169982</v>
      </c>
      <c r="I88">
        <f t="shared" si="12"/>
        <v>1200684094.2023747</v>
      </c>
    </row>
    <row r="89" spans="1:9">
      <c r="A89">
        <v>40.692</v>
      </c>
      <c r="B89">
        <v>160000</v>
      </c>
      <c r="C89">
        <f t="shared" si="7"/>
        <v>151973.49520945363</v>
      </c>
      <c r="D89">
        <f t="shared" si="8"/>
        <v>64424779.152663864</v>
      </c>
      <c r="F89">
        <f t="shared" si="9"/>
        <v>3.0697800000000086</v>
      </c>
      <c r="G89">
        <f t="shared" si="10"/>
        <v>38935</v>
      </c>
      <c r="H89">
        <f t="shared" si="11"/>
        <v>30909.683792066575</v>
      </c>
      <c r="I89">
        <f t="shared" si="12"/>
        <v>64405700.237318933</v>
      </c>
    </row>
    <row r="90" spans="1:9">
      <c r="A90">
        <v>39.335999999999999</v>
      </c>
      <c r="B90">
        <v>149000</v>
      </c>
      <c r="C90">
        <f t="shared" si="7"/>
        <v>138320.48941522406</v>
      </c>
      <c r="D90">
        <f t="shared" si="8"/>
        <v>114051946.33034135</v>
      </c>
      <c r="F90">
        <f t="shared" si="9"/>
        <v>1.713780000000007</v>
      </c>
      <c r="G90">
        <f t="shared" si="10"/>
        <v>27935</v>
      </c>
      <c r="H90">
        <f t="shared" si="11"/>
        <v>17256.08932534837</v>
      </c>
      <c r="I90">
        <f t="shared" si="12"/>
        <v>114039133.19718853</v>
      </c>
    </row>
    <row r="91" spans="1:9">
      <c r="A91">
        <v>43.11</v>
      </c>
      <c r="B91">
        <v>174500</v>
      </c>
      <c r="C91">
        <f t="shared" si="7"/>
        <v>176319.34182482766</v>
      </c>
      <c r="D91">
        <f t="shared" si="8"/>
        <v>3310004.6755672311</v>
      </c>
      <c r="F91">
        <f t="shared" si="9"/>
        <v>5.4877800000000079</v>
      </c>
      <c r="G91">
        <f t="shared" si="10"/>
        <v>53435</v>
      </c>
      <c r="H91">
        <f t="shared" si="11"/>
        <v>55256.580119887047</v>
      </c>
      <c r="I91">
        <f t="shared" si="12"/>
        <v>3318154.1331677078</v>
      </c>
    </row>
    <row r="92" spans="1:9">
      <c r="A92">
        <v>41.706000000000003</v>
      </c>
      <c r="B92">
        <v>185000</v>
      </c>
      <c r="C92">
        <f t="shared" si="7"/>
        <v>162183.04379009438</v>
      </c>
      <c r="D92">
        <f t="shared" si="8"/>
        <v>520613490.68475062</v>
      </c>
      <c r="F92">
        <f t="shared" si="9"/>
        <v>4.0837800000000115</v>
      </c>
      <c r="G92">
        <f t="shared" si="10"/>
        <v>63935</v>
      </c>
      <c r="H92">
        <f t="shared" si="11"/>
        <v>41119.672574700999</v>
      </c>
      <c r="I92">
        <f t="shared" si="12"/>
        <v>520539165.52360076</v>
      </c>
    </row>
    <row r="93" spans="1:9">
      <c r="A93">
        <v>40.433999999999997</v>
      </c>
      <c r="B93">
        <v>152500</v>
      </c>
      <c r="C93">
        <f t="shared" si="7"/>
        <v>149375.79941674625</v>
      </c>
      <c r="D93">
        <f t="shared" si="8"/>
        <v>9760629.2844030987</v>
      </c>
      <c r="F93">
        <f t="shared" si="9"/>
        <v>2.8117800000000059</v>
      </c>
      <c r="G93">
        <f t="shared" si="10"/>
        <v>31435</v>
      </c>
      <c r="H93">
        <f t="shared" si="11"/>
        <v>28311.875995301583</v>
      </c>
      <c r="I93">
        <f t="shared" si="12"/>
        <v>9753903.548723476</v>
      </c>
    </row>
    <row r="94" spans="1:9">
      <c r="A94">
        <v>43.067999999999998</v>
      </c>
      <c r="B94">
        <v>182000</v>
      </c>
      <c r="C94">
        <f t="shared" si="7"/>
        <v>175896.46111438691</v>
      </c>
      <c r="D94">
        <f t="shared" si="8"/>
        <v>37253186.928191066</v>
      </c>
      <c r="F94">
        <f t="shared" si="9"/>
        <v>5.4457800000000063</v>
      </c>
      <c r="G94">
        <f t="shared" si="10"/>
        <v>60935</v>
      </c>
      <c r="H94">
        <f t="shared" si="11"/>
        <v>54833.681176227619</v>
      </c>
      <c r="I94">
        <f t="shared" si="12"/>
        <v>37226091.389319189</v>
      </c>
    </row>
    <row r="95" spans="1:9">
      <c r="A95">
        <v>40.799999999999997</v>
      </c>
      <c r="B95">
        <v>155500</v>
      </c>
      <c r="C95">
        <f t="shared" si="7"/>
        <v>153060.90275058697</v>
      </c>
      <c r="D95">
        <f t="shared" si="8"/>
        <v>5949195.3920941874</v>
      </c>
      <c r="F95">
        <f t="shared" si="9"/>
        <v>3.1777800000000056</v>
      </c>
      <c r="G95">
        <f t="shared" si="10"/>
        <v>34435</v>
      </c>
      <c r="H95">
        <f t="shared" si="11"/>
        <v>31997.138218619319</v>
      </c>
      <c r="I95">
        <f t="shared" si="12"/>
        <v>5943170.065116589</v>
      </c>
    </row>
    <row r="96" spans="1:9">
      <c r="A96">
        <v>39.624000000000002</v>
      </c>
      <c r="B96">
        <v>145500</v>
      </c>
      <c r="C96">
        <f t="shared" si="7"/>
        <v>141220.24285824632</v>
      </c>
      <c r="D96">
        <f t="shared" si="8"/>
        <v>18316321.192391645</v>
      </c>
      <c r="F96">
        <f t="shared" si="9"/>
        <v>2.0017800000000108</v>
      </c>
      <c r="G96">
        <f t="shared" si="10"/>
        <v>24435</v>
      </c>
      <c r="H96">
        <f t="shared" si="11"/>
        <v>20155.967796155812</v>
      </c>
      <c r="I96">
        <f t="shared" si="12"/>
        <v>18310116.601535652</v>
      </c>
    </row>
    <row r="97" spans="1:9">
      <c r="A97">
        <v>47.25</v>
      </c>
      <c r="B97">
        <v>250000</v>
      </c>
      <c r="C97">
        <f t="shared" si="7"/>
        <v>218003.29756827198</v>
      </c>
      <c r="D97">
        <f t="shared" si="8"/>
        <v>1023788966.5045495</v>
      </c>
      <c r="F97">
        <f t="shared" si="9"/>
        <v>9.6277800000000084</v>
      </c>
      <c r="G97">
        <f t="shared" si="10"/>
        <v>128935</v>
      </c>
      <c r="H97">
        <f t="shared" si="11"/>
        <v>96942.333137743466</v>
      </c>
      <c r="I97">
        <f t="shared" si="12"/>
        <v>1023530732.9593273</v>
      </c>
    </row>
    <row r="98" spans="1:9">
      <c r="A98">
        <v>43.722000000000001</v>
      </c>
      <c r="B98">
        <v>166500</v>
      </c>
      <c r="C98">
        <f t="shared" si="7"/>
        <v>182481.31789124984</v>
      </c>
      <c r="D98">
        <f t="shared" si="8"/>
        <v>255402521.54118225</v>
      </c>
      <c r="F98">
        <f t="shared" si="9"/>
        <v>6.0997800000000097</v>
      </c>
      <c r="G98">
        <f t="shared" si="10"/>
        <v>45435</v>
      </c>
      <c r="H98">
        <f t="shared" si="11"/>
        <v>61418.821870352796</v>
      </c>
      <c r="I98">
        <f t="shared" si="12"/>
        <v>255482561.58316836</v>
      </c>
    </row>
    <row r="99" spans="1:9">
      <c r="A99">
        <v>42.642000000000003</v>
      </c>
      <c r="B99">
        <v>151500</v>
      </c>
      <c r="C99">
        <f t="shared" si="7"/>
        <v>171607.2424799166</v>
      </c>
      <c r="D99">
        <f t="shared" si="8"/>
        <v>404301200.14616281</v>
      </c>
      <c r="F99">
        <f t="shared" si="9"/>
        <v>5.0197800000000115</v>
      </c>
      <c r="G99">
        <f t="shared" si="10"/>
        <v>30435</v>
      </c>
      <c r="H99">
        <f t="shared" si="11"/>
        <v>50544.27760482506</v>
      </c>
      <c r="I99">
        <f t="shared" si="12"/>
        <v>404383045.78791869</v>
      </c>
    </row>
    <row r="100" spans="1:9">
      <c r="A100">
        <v>43.643999999999998</v>
      </c>
      <c r="B100">
        <v>173000</v>
      </c>
      <c r="C100">
        <f t="shared" si="7"/>
        <v>181695.96800043131</v>
      </c>
      <c r="D100">
        <f t="shared" si="8"/>
        <v>75619859.464525357</v>
      </c>
      <c r="F100">
        <f t="shared" si="9"/>
        <v>6.0217800000000068</v>
      </c>
      <c r="G100">
        <f t="shared" si="10"/>
        <v>51935</v>
      </c>
      <c r="H100">
        <f t="shared" si="11"/>
        <v>60633.43811784243</v>
      </c>
      <c r="I100">
        <f t="shared" si="12"/>
        <v>75662825.689934164</v>
      </c>
    </row>
    <row r="101" spans="1:9">
      <c r="A101">
        <v>41.849999999999902</v>
      </c>
      <c r="B101">
        <v>174500</v>
      </c>
      <c r="C101">
        <f t="shared" si="7"/>
        <v>163632.92051160446</v>
      </c>
      <c r="D101">
        <f t="shared" si="8"/>
        <v>118093416.60710704</v>
      </c>
      <c r="F101">
        <f t="shared" si="9"/>
        <v>4.2277799999999104</v>
      </c>
      <c r="G101">
        <f t="shared" si="10"/>
        <v>53435</v>
      </c>
      <c r="H101">
        <f t="shared" si="11"/>
        <v>42569.611810103685</v>
      </c>
      <c r="I101">
        <f t="shared" si="12"/>
        <v>118056660.51713833</v>
      </c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activeCell="D31" sqref="D31"/>
    </sheetView>
  </sheetViews>
  <sheetFormatPr baseColWidth="10" defaultRowHeight="20"/>
  <cols>
    <col min="1" max="1" width="8.140625" customWidth="1"/>
    <col min="2" max="2" width="12" bestFit="1" customWidth="1"/>
  </cols>
  <sheetData>
    <row r="1" spans="1:2">
      <c r="A1" t="s">
        <v>25</v>
      </c>
      <c r="B1" t="s">
        <v>26</v>
      </c>
    </row>
    <row r="2" spans="1:2">
      <c r="A2">
        <v>40.362000000000002</v>
      </c>
      <c r="B2">
        <v>137500</v>
      </c>
    </row>
    <row r="3" spans="1:2">
      <c r="A3">
        <v>40.686</v>
      </c>
      <c r="B3">
        <v>132500</v>
      </c>
    </row>
    <row r="4" spans="1:2">
      <c r="A4">
        <v>38.43</v>
      </c>
      <c r="B4">
        <v>93000</v>
      </c>
    </row>
    <row r="5" spans="1:2">
      <c r="A5">
        <v>36.822000000000003</v>
      </c>
      <c r="B5">
        <v>96500</v>
      </c>
    </row>
    <row r="6" spans="1:2">
      <c r="A6">
        <v>37.002000000000002</v>
      </c>
      <c r="B6">
        <v>100500</v>
      </c>
    </row>
    <row r="7" spans="1:2">
      <c r="A7">
        <v>35.106000000000002</v>
      </c>
      <c r="B7">
        <v>97500</v>
      </c>
    </row>
    <row r="8" spans="1:2">
      <c r="A8">
        <v>35.015999999999998</v>
      </c>
      <c r="B8">
        <v>97500</v>
      </c>
    </row>
    <row r="9" spans="1:2">
      <c r="A9">
        <v>36.762</v>
      </c>
      <c r="B9">
        <v>102000</v>
      </c>
    </row>
    <row r="10" spans="1:2">
      <c r="A10">
        <v>38.844000000000001</v>
      </c>
      <c r="B10">
        <v>99000</v>
      </c>
    </row>
    <row r="11" spans="1:2">
      <c r="A11">
        <v>37.374000000000002</v>
      </c>
      <c r="B11">
        <v>97000</v>
      </c>
    </row>
    <row r="12" spans="1:2">
      <c r="A12">
        <v>37.17</v>
      </c>
      <c r="B12">
        <v>108500</v>
      </c>
    </row>
    <row r="13" spans="1:2">
      <c r="A13">
        <v>40.29</v>
      </c>
      <c r="B13">
        <v>114000</v>
      </c>
    </row>
    <row r="14" spans="1:2">
      <c r="A14">
        <v>35.477999999999902</v>
      </c>
      <c r="B14">
        <v>94000</v>
      </c>
    </row>
    <row r="15" spans="1:2">
      <c r="A15">
        <v>36.552</v>
      </c>
      <c r="B15">
        <v>93500</v>
      </c>
    </row>
    <row r="16" spans="1:2">
      <c r="A16">
        <v>37.524000000000001</v>
      </c>
      <c r="B16">
        <v>92500</v>
      </c>
    </row>
    <row r="17" spans="1:2">
      <c r="A17">
        <v>35.567999999999998</v>
      </c>
      <c r="B17">
        <v>91500</v>
      </c>
    </row>
    <row r="18" spans="1:2">
      <c r="A18">
        <v>37.055999999999997</v>
      </c>
      <c r="B18">
        <v>106000</v>
      </c>
    </row>
    <row r="19" spans="1:2">
      <c r="A19">
        <v>36.125999999999998</v>
      </c>
      <c r="B19">
        <v>96000</v>
      </c>
    </row>
    <row r="20" spans="1:2">
      <c r="A20">
        <v>35.231999999999999</v>
      </c>
      <c r="B20">
        <v>102000</v>
      </c>
    </row>
    <row r="21" spans="1:2">
      <c r="A21">
        <v>34.385999999999903</v>
      </c>
      <c r="B21">
        <v>96500</v>
      </c>
    </row>
    <row r="22" spans="1:2">
      <c r="A22">
        <v>35.22</v>
      </c>
      <c r="B22">
        <v>110000</v>
      </c>
    </row>
    <row r="23" spans="1:2">
      <c r="A23">
        <v>36.024000000000001</v>
      </c>
      <c r="B23">
        <v>101500</v>
      </c>
    </row>
    <row r="24" spans="1:2">
      <c r="A24">
        <v>35.765999999999998</v>
      </c>
      <c r="B24">
        <v>102500</v>
      </c>
    </row>
    <row r="25" spans="1:2">
      <c r="A25">
        <v>35.135999999999903</v>
      </c>
      <c r="B25">
        <v>86500</v>
      </c>
    </row>
    <row r="26" spans="1:2">
      <c r="A26">
        <v>35.274000000000001</v>
      </c>
      <c r="B26">
        <v>94000</v>
      </c>
    </row>
    <row r="27" spans="1:2">
      <c r="A27">
        <v>35.915999999999997</v>
      </c>
      <c r="B27">
        <v>107000</v>
      </c>
    </row>
    <row r="28" spans="1:2">
      <c r="A28">
        <v>33.677999999999997</v>
      </c>
      <c r="B28">
        <v>78500</v>
      </c>
    </row>
    <row r="29" spans="1:2">
      <c r="A29">
        <v>34.158000000000001</v>
      </c>
      <c r="B29">
        <v>81000</v>
      </c>
    </row>
    <row r="30" spans="1:2">
      <c r="A30">
        <v>38.585999999999999</v>
      </c>
      <c r="B30">
        <v>90000</v>
      </c>
    </row>
    <row r="31" spans="1:2">
      <c r="A31">
        <v>33.822000000000003</v>
      </c>
      <c r="B31">
        <v>71500</v>
      </c>
    </row>
    <row r="32" spans="1:2">
      <c r="A32">
        <v>38.747999999999998</v>
      </c>
      <c r="B32">
        <v>96000</v>
      </c>
    </row>
    <row r="33" spans="1:2">
      <c r="A33">
        <v>37.956000000000003</v>
      </c>
      <c r="B33">
        <v>98000</v>
      </c>
    </row>
    <row r="34" spans="1:2">
      <c r="A34">
        <v>38.231999999999999</v>
      </c>
      <c r="B34">
        <v>115000</v>
      </c>
    </row>
    <row r="35" spans="1:2">
      <c r="A35">
        <v>34.932000000000002</v>
      </c>
      <c r="B35">
        <v>92000</v>
      </c>
    </row>
    <row r="36" spans="1:2">
      <c r="A36">
        <v>34.542000000000002</v>
      </c>
      <c r="B36">
        <v>78000</v>
      </c>
    </row>
    <row r="37" spans="1:2">
      <c r="A37">
        <v>38.01</v>
      </c>
      <c r="B37">
        <v>90500</v>
      </c>
    </row>
    <row r="38" spans="1:2">
      <c r="A38">
        <v>35.652000000000001</v>
      </c>
      <c r="B38">
        <v>87000</v>
      </c>
    </row>
    <row r="39" spans="1:2">
      <c r="A39">
        <v>38.723999999999997</v>
      </c>
      <c r="B39">
        <v>85500</v>
      </c>
    </row>
    <row r="40" spans="1:2">
      <c r="A40">
        <v>35.142000000000003</v>
      </c>
      <c r="B40">
        <v>66500</v>
      </c>
    </row>
    <row r="41" spans="1:2">
      <c r="A41">
        <v>36.905999999999999</v>
      </c>
      <c r="B41">
        <v>89000</v>
      </c>
    </row>
    <row r="42" spans="1:2">
      <c r="A42">
        <v>37.043999999999997</v>
      </c>
      <c r="B42">
        <v>70000</v>
      </c>
    </row>
    <row r="43" spans="1:2">
      <c r="A43">
        <v>30.114000000000001</v>
      </c>
      <c r="B43">
        <v>72000</v>
      </c>
    </row>
    <row r="44" spans="1:2">
      <c r="A44">
        <v>32.417999999999999</v>
      </c>
      <c r="B44">
        <v>67000</v>
      </c>
    </row>
    <row r="45" spans="1:2">
      <c r="A45">
        <v>32.808</v>
      </c>
      <c r="B45">
        <v>78000</v>
      </c>
    </row>
    <row r="46" spans="1:2">
      <c r="A46">
        <v>29.417999999999999</v>
      </c>
      <c r="B46">
        <v>59000</v>
      </c>
    </row>
    <row r="47" spans="1:2">
      <c r="A47">
        <v>36.78</v>
      </c>
      <c r="B47">
        <v>69000</v>
      </c>
    </row>
    <row r="48" spans="1:2">
      <c r="A48">
        <v>33.767999999999901</v>
      </c>
      <c r="B48">
        <v>78000</v>
      </c>
    </row>
    <row r="49" spans="1:2">
      <c r="A49">
        <v>29.556000000000001</v>
      </c>
      <c r="B49">
        <v>73000</v>
      </c>
    </row>
    <row r="50" spans="1:2">
      <c r="A50">
        <v>31.116</v>
      </c>
      <c r="B50">
        <v>89000</v>
      </c>
    </row>
    <row r="51" spans="1:2">
      <c r="A51">
        <v>33.582000000000001</v>
      </c>
      <c r="B51">
        <v>77000</v>
      </c>
    </row>
    <row r="52" spans="1:2">
      <c r="A52">
        <v>36.731999999999999</v>
      </c>
      <c r="B52">
        <v>107500</v>
      </c>
    </row>
    <row r="53" spans="1:2">
      <c r="A53">
        <v>32.423999999999999</v>
      </c>
      <c r="B53">
        <v>98000</v>
      </c>
    </row>
    <row r="54" spans="1:2">
      <c r="A54">
        <v>30.0719999999999</v>
      </c>
      <c r="B54">
        <v>76500</v>
      </c>
    </row>
    <row r="55" spans="1:2">
      <c r="A55">
        <v>34.253999999999998</v>
      </c>
      <c r="B55">
        <v>97000</v>
      </c>
    </row>
    <row r="56" spans="1:2">
      <c r="A56">
        <v>36.774000000000001</v>
      </c>
      <c r="B56">
        <v>85000</v>
      </c>
    </row>
    <row r="57" spans="1:2">
      <c r="A57">
        <v>36.911999999999999</v>
      </c>
      <c r="B57">
        <v>78000</v>
      </c>
    </row>
    <row r="58" spans="1:2">
      <c r="A58">
        <v>31.632000000000001</v>
      </c>
      <c r="B58">
        <v>65500</v>
      </c>
    </row>
    <row r="59" spans="1:2">
      <c r="A59">
        <v>41.658000000000001</v>
      </c>
      <c r="B59">
        <v>206500</v>
      </c>
    </row>
    <row r="60" spans="1:2">
      <c r="A60">
        <v>36.396000000000001</v>
      </c>
      <c r="B60">
        <v>121500</v>
      </c>
    </row>
    <row r="61" spans="1:2">
      <c r="A61">
        <v>39.06</v>
      </c>
      <c r="B61">
        <v>116500</v>
      </c>
    </row>
    <row r="62" spans="1:2">
      <c r="A62">
        <v>37.5</v>
      </c>
      <c r="B62">
        <v>135000</v>
      </c>
    </row>
    <row r="63" spans="1:2">
      <c r="A63">
        <v>44.933999999999997</v>
      </c>
      <c r="B63">
        <v>250000</v>
      </c>
    </row>
    <row r="64" spans="1:2">
      <c r="A64">
        <v>46.811999999999998</v>
      </c>
      <c r="B64">
        <v>250000</v>
      </c>
    </row>
    <row r="65" spans="1:2">
      <c r="A65">
        <v>50.25</v>
      </c>
      <c r="B65">
        <v>250000</v>
      </c>
    </row>
    <row r="66" spans="1:2">
      <c r="A66">
        <v>35.124000000000002</v>
      </c>
      <c r="B66">
        <v>113500</v>
      </c>
    </row>
    <row r="67" spans="1:2">
      <c r="A67">
        <v>36.606000000000002</v>
      </c>
      <c r="B67">
        <v>125000</v>
      </c>
    </row>
    <row r="68" spans="1:2">
      <c r="A68">
        <v>47.573999999999998</v>
      </c>
      <c r="B68">
        <v>250000</v>
      </c>
    </row>
    <row r="69" spans="1:2">
      <c r="A69">
        <v>35.262</v>
      </c>
      <c r="B69">
        <v>119000</v>
      </c>
    </row>
    <row r="70" spans="1:2">
      <c r="A70">
        <v>37.914000000000001</v>
      </c>
      <c r="B70">
        <v>119000</v>
      </c>
    </row>
    <row r="71" spans="1:2">
      <c r="A71">
        <v>38.411999999999999</v>
      </c>
      <c r="B71">
        <v>111500</v>
      </c>
    </row>
    <row r="72" spans="1:2">
      <c r="A72">
        <v>35.25</v>
      </c>
      <c r="B72">
        <v>87000</v>
      </c>
    </row>
    <row r="73" spans="1:2">
      <c r="A73">
        <v>35.28</v>
      </c>
      <c r="B73">
        <v>95500</v>
      </c>
    </row>
    <row r="74" spans="1:2">
      <c r="A74">
        <v>33.432000000000002</v>
      </c>
      <c r="B74">
        <v>115500</v>
      </c>
    </row>
    <row r="75" spans="1:2">
      <c r="A75">
        <v>38.496000000000002</v>
      </c>
      <c r="B75">
        <v>118000</v>
      </c>
    </row>
    <row r="76" spans="1:2">
      <c r="A76">
        <v>35.153999999999897</v>
      </c>
      <c r="B76">
        <v>113000</v>
      </c>
    </row>
    <row r="77" spans="1:2">
      <c r="A77">
        <v>39.276000000000003</v>
      </c>
      <c r="B77">
        <v>147000</v>
      </c>
    </row>
    <row r="78" spans="1:2">
      <c r="A78">
        <v>36.119999999999997</v>
      </c>
      <c r="B78">
        <v>116000</v>
      </c>
    </row>
    <row r="79" spans="1:2">
      <c r="A79">
        <v>37.89</v>
      </c>
      <c r="B79">
        <v>123000</v>
      </c>
    </row>
    <row r="80" spans="1:2">
      <c r="A80">
        <v>41.16</v>
      </c>
      <c r="B80">
        <v>149500</v>
      </c>
    </row>
    <row r="81" spans="1:2">
      <c r="A81">
        <v>41.88</v>
      </c>
      <c r="B81">
        <v>186000</v>
      </c>
    </row>
    <row r="82" spans="1:2">
      <c r="A82">
        <v>46.589999999999897</v>
      </c>
      <c r="B82">
        <v>199000</v>
      </c>
    </row>
    <row r="83" spans="1:2">
      <c r="A83">
        <v>36.863999999999997</v>
      </c>
      <c r="B83">
        <v>181000</v>
      </c>
    </row>
    <row r="84" spans="1:2">
      <c r="A84">
        <v>42.93</v>
      </c>
      <c r="B84">
        <v>189500</v>
      </c>
    </row>
    <row r="85" spans="1:2">
      <c r="A85">
        <v>39.378</v>
      </c>
      <c r="B85">
        <v>162500</v>
      </c>
    </row>
    <row r="86" spans="1:2">
      <c r="A86">
        <v>33.624000000000002</v>
      </c>
      <c r="B86">
        <v>132000</v>
      </c>
    </row>
    <row r="87" spans="1:2">
      <c r="A87">
        <v>36.917999999999999</v>
      </c>
      <c r="B87">
        <v>148000</v>
      </c>
    </row>
    <row r="88" spans="1:2">
      <c r="A88">
        <v>46.985999999999997</v>
      </c>
      <c r="B88">
        <v>250000</v>
      </c>
    </row>
    <row r="89" spans="1:2">
      <c r="A89">
        <v>40.692</v>
      </c>
      <c r="B89">
        <v>160000</v>
      </c>
    </row>
    <row r="90" spans="1:2">
      <c r="A90">
        <v>39.335999999999999</v>
      </c>
      <c r="B90">
        <v>149000</v>
      </c>
    </row>
    <row r="91" spans="1:2">
      <c r="A91">
        <v>43.11</v>
      </c>
      <c r="B91">
        <v>174500</v>
      </c>
    </row>
    <row r="92" spans="1:2">
      <c r="A92">
        <v>41.706000000000003</v>
      </c>
      <c r="B92">
        <v>185000</v>
      </c>
    </row>
    <row r="93" spans="1:2">
      <c r="A93">
        <v>40.433999999999997</v>
      </c>
      <c r="B93">
        <v>152500</v>
      </c>
    </row>
    <row r="94" spans="1:2">
      <c r="A94">
        <v>43.067999999999998</v>
      </c>
      <c r="B94">
        <v>182000</v>
      </c>
    </row>
    <row r="95" spans="1:2">
      <c r="A95">
        <v>40.799999999999997</v>
      </c>
      <c r="B95">
        <v>155500</v>
      </c>
    </row>
    <row r="96" spans="1:2">
      <c r="A96">
        <v>39.624000000000002</v>
      </c>
      <c r="B96">
        <v>145500</v>
      </c>
    </row>
    <row r="97" spans="1:2">
      <c r="A97">
        <v>47.25</v>
      </c>
      <c r="B97">
        <v>250000</v>
      </c>
    </row>
    <row r="98" spans="1:2">
      <c r="A98">
        <v>43.722000000000001</v>
      </c>
      <c r="B98">
        <v>166500</v>
      </c>
    </row>
    <row r="99" spans="1:2">
      <c r="A99">
        <v>42.642000000000003</v>
      </c>
      <c r="B99">
        <v>151500</v>
      </c>
    </row>
    <row r="100" spans="1:2">
      <c r="A100">
        <v>43.643999999999998</v>
      </c>
      <c r="B100">
        <v>173000</v>
      </c>
    </row>
    <row r="101" spans="1:2">
      <c r="A101">
        <v>41.849999999999902</v>
      </c>
      <c r="B101">
        <v>174500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/>
  </sheetViews>
  <sheetFormatPr baseColWidth="10" defaultRowHeight="20"/>
  <sheetData>
    <row r="1" spans="1:2">
      <c r="A1" t="s">
        <v>25</v>
      </c>
      <c r="B1" t="s">
        <v>27</v>
      </c>
    </row>
    <row r="2" spans="1:2">
      <c r="A2">
        <v>2.7397800000000103</v>
      </c>
      <c r="B2">
        <v>16435</v>
      </c>
    </row>
    <row r="3" spans="1:2">
      <c r="A3">
        <v>3.0637800000000084</v>
      </c>
      <c r="B3">
        <v>11435</v>
      </c>
    </row>
    <row r="4" spans="1:2">
      <c r="A4">
        <v>0.80778000000000816</v>
      </c>
      <c r="B4">
        <v>-28065</v>
      </c>
    </row>
    <row r="5" spans="1:2">
      <c r="A5">
        <v>-0.80021999999998883</v>
      </c>
      <c r="B5">
        <v>-24565</v>
      </c>
    </row>
    <row r="6" spans="1:2">
      <c r="A6">
        <v>-0.62021999999998911</v>
      </c>
      <c r="B6">
        <v>-20565</v>
      </c>
    </row>
    <row r="7" spans="1:2">
      <c r="A7">
        <v>-2.5162199999999899</v>
      </c>
      <c r="B7">
        <v>-23565</v>
      </c>
    </row>
    <row r="8" spans="1:2">
      <c r="A8">
        <v>-2.6062199999999933</v>
      </c>
      <c r="B8">
        <v>-23565</v>
      </c>
    </row>
    <row r="9" spans="1:2">
      <c r="A9">
        <v>-0.8602199999999911</v>
      </c>
      <c r="B9">
        <v>-19065</v>
      </c>
    </row>
    <row r="10" spans="1:2">
      <c r="A10">
        <v>1.2217800000000096</v>
      </c>
      <c r="B10">
        <v>-22065</v>
      </c>
    </row>
    <row r="11" spans="1:2">
      <c r="A11">
        <v>-0.24821999999998923</v>
      </c>
      <c r="B11">
        <v>-24065</v>
      </c>
    </row>
    <row r="12" spans="1:2">
      <c r="A12">
        <v>-0.45221999999998985</v>
      </c>
      <c r="B12">
        <v>-12565</v>
      </c>
    </row>
    <row r="13" spans="1:2">
      <c r="A13">
        <v>2.6677800000000076</v>
      </c>
      <c r="B13">
        <v>-7065</v>
      </c>
    </row>
    <row r="14" spans="1:2">
      <c r="A14">
        <v>-2.1442200000000895</v>
      </c>
      <c r="B14">
        <v>-27065</v>
      </c>
    </row>
    <row r="15" spans="1:2">
      <c r="A15">
        <v>-1.070219999999992</v>
      </c>
      <c r="B15">
        <v>-27565</v>
      </c>
    </row>
    <row r="16" spans="1:2">
      <c r="A16">
        <v>-9.8219999999990648E-2</v>
      </c>
      <c r="B16">
        <v>-28565</v>
      </c>
    </row>
    <row r="17" spans="1:2">
      <c r="A17">
        <v>-2.0542199999999937</v>
      </c>
      <c r="B17">
        <v>-29565</v>
      </c>
    </row>
    <row r="18" spans="1:2">
      <c r="A18">
        <v>-0.56621999999999417</v>
      </c>
      <c r="B18">
        <v>-15065</v>
      </c>
    </row>
    <row r="19" spans="1:2">
      <c r="A19">
        <v>-1.4962199999999939</v>
      </c>
      <c r="B19">
        <v>-25065</v>
      </c>
    </row>
    <row r="20" spans="1:2">
      <c r="A20">
        <v>-2.3902199999999922</v>
      </c>
      <c r="B20">
        <v>-19065</v>
      </c>
    </row>
    <row r="21" spans="1:2">
      <c r="A21">
        <v>-3.2362200000000882</v>
      </c>
      <c r="B21">
        <v>-24565</v>
      </c>
    </row>
    <row r="22" spans="1:2">
      <c r="A22">
        <v>-2.4022199999999927</v>
      </c>
      <c r="B22">
        <v>-11065</v>
      </c>
    </row>
    <row r="23" spans="1:2">
      <c r="A23">
        <v>-1.5982199999999906</v>
      </c>
      <c r="B23">
        <v>-19565</v>
      </c>
    </row>
    <row r="24" spans="1:2">
      <c r="A24">
        <v>-1.8562199999999933</v>
      </c>
      <c r="B24">
        <v>-18565</v>
      </c>
    </row>
    <row r="25" spans="1:2">
      <c r="A25">
        <v>-2.4862200000000882</v>
      </c>
      <c r="B25">
        <v>-34565</v>
      </c>
    </row>
    <row r="26" spans="1:2">
      <c r="A26">
        <v>-2.3482199999999906</v>
      </c>
      <c r="B26">
        <v>-27065</v>
      </c>
    </row>
    <row r="27" spans="1:2">
      <c r="A27">
        <v>-1.7062199999999947</v>
      </c>
      <c r="B27">
        <v>-14065</v>
      </c>
    </row>
    <row r="28" spans="1:2">
      <c r="A28">
        <v>-3.9442199999999943</v>
      </c>
      <c r="B28">
        <v>-42565</v>
      </c>
    </row>
    <row r="29" spans="1:2">
      <c r="A29">
        <v>-3.4642199999999903</v>
      </c>
      <c r="B29">
        <v>-40065</v>
      </c>
    </row>
    <row r="30" spans="1:2">
      <c r="A30">
        <v>0.96378000000000696</v>
      </c>
      <c r="B30">
        <v>-31065</v>
      </c>
    </row>
    <row r="31" spans="1:2">
      <c r="A31">
        <v>-3.8002199999999888</v>
      </c>
      <c r="B31">
        <v>-49565</v>
      </c>
    </row>
    <row r="32" spans="1:2">
      <c r="A32">
        <v>1.125780000000006</v>
      </c>
      <c r="B32">
        <v>-25065</v>
      </c>
    </row>
    <row r="33" spans="1:2">
      <c r="A33">
        <v>0.33378000000001151</v>
      </c>
      <c r="B33">
        <v>-23065</v>
      </c>
    </row>
    <row r="34" spans="1:2">
      <c r="A34">
        <v>0.60978000000000776</v>
      </c>
      <c r="B34">
        <v>-6065</v>
      </c>
    </row>
    <row r="35" spans="1:2">
      <c r="A35">
        <v>-2.6902199999999894</v>
      </c>
      <c r="B35">
        <v>-29065</v>
      </c>
    </row>
    <row r="36" spans="1:2">
      <c r="A36">
        <v>-3.08021999999999</v>
      </c>
      <c r="B36">
        <v>-43065</v>
      </c>
    </row>
    <row r="37" spans="1:2">
      <c r="A37">
        <v>0.38778000000000645</v>
      </c>
      <c r="B37">
        <v>-30565</v>
      </c>
    </row>
    <row r="38" spans="1:2">
      <c r="A38">
        <v>-1.9702199999999905</v>
      </c>
      <c r="B38">
        <v>-34065</v>
      </c>
    </row>
    <row r="39" spans="1:2">
      <c r="A39">
        <v>1.1017800000000051</v>
      </c>
      <c r="B39">
        <v>-35565</v>
      </c>
    </row>
    <row r="40" spans="1:2">
      <c r="A40">
        <v>-2.4802199999999885</v>
      </c>
      <c r="B40">
        <v>-54565</v>
      </c>
    </row>
    <row r="41" spans="1:2">
      <c r="A41">
        <v>-0.71621999999999275</v>
      </c>
      <c r="B41">
        <v>-32065</v>
      </c>
    </row>
    <row r="42" spans="1:2">
      <c r="A42">
        <v>-0.57821999999999463</v>
      </c>
      <c r="B42">
        <v>-51065</v>
      </c>
    </row>
    <row r="43" spans="1:2">
      <c r="A43">
        <v>-7.5082199999999908</v>
      </c>
      <c r="B43">
        <v>-49065</v>
      </c>
    </row>
    <row r="44" spans="1:2">
      <c r="A44">
        <v>-5.2042199999999923</v>
      </c>
      <c r="B44">
        <v>-54065</v>
      </c>
    </row>
    <row r="45" spans="1:2">
      <c r="A45">
        <v>-4.8142199999999917</v>
      </c>
      <c r="B45">
        <v>-43065</v>
      </c>
    </row>
    <row r="46" spans="1:2">
      <c r="A46">
        <v>-8.2042199999999923</v>
      </c>
      <c r="B46">
        <v>-62065</v>
      </c>
    </row>
    <row r="47" spans="1:2">
      <c r="A47">
        <v>-0.84221999999999042</v>
      </c>
      <c r="B47">
        <v>-52065</v>
      </c>
    </row>
    <row r="48" spans="1:2">
      <c r="A48">
        <v>-3.8542200000000904</v>
      </c>
      <c r="B48">
        <v>-43065</v>
      </c>
    </row>
    <row r="49" spans="1:2">
      <c r="A49">
        <v>-8.0662199999999906</v>
      </c>
      <c r="B49">
        <v>-48065</v>
      </c>
    </row>
    <row r="50" spans="1:2">
      <c r="A50">
        <v>-6.5062199999999919</v>
      </c>
      <c r="B50">
        <v>-32065</v>
      </c>
    </row>
    <row r="51" spans="1:2">
      <c r="A51">
        <v>-4.0402199999999908</v>
      </c>
      <c r="B51">
        <v>-44065</v>
      </c>
    </row>
    <row r="52" spans="1:2">
      <c r="A52">
        <v>-0.89021999999999224</v>
      </c>
      <c r="B52">
        <v>-13565</v>
      </c>
    </row>
    <row r="53" spans="1:2">
      <c r="A53">
        <v>-5.1982199999999921</v>
      </c>
      <c r="B53">
        <v>-23065</v>
      </c>
    </row>
    <row r="54" spans="1:2">
      <c r="A54">
        <v>-7.5502200000000919</v>
      </c>
      <c r="B54">
        <v>-44565</v>
      </c>
    </row>
    <row r="55" spans="1:2">
      <c r="A55">
        <v>-3.3682199999999938</v>
      </c>
      <c r="B55">
        <v>-24065</v>
      </c>
    </row>
    <row r="56" spans="1:2">
      <c r="A56">
        <v>-0.84821999999999065</v>
      </c>
      <c r="B56">
        <v>-36065</v>
      </c>
    </row>
    <row r="57" spans="1:2">
      <c r="A57">
        <v>-0.71021999999999252</v>
      </c>
      <c r="B57">
        <v>-43065</v>
      </c>
    </row>
    <row r="58" spans="1:2">
      <c r="A58">
        <v>-5.9902199999999901</v>
      </c>
      <c r="B58">
        <v>-55565</v>
      </c>
    </row>
    <row r="59" spans="1:2">
      <c r="A59">
        <v>4.0357800000000097</v>
      </c>
      <c r="B59">
        <v>85435</v>
      </c>
    </row>
    <row r="60" spans="1:2">
      <c r="A60">
        <v>-1.2262199999999908</v>
      </c>
      <c r="B60">
        <v>435</v>
      </c>
    </row>
    <row r="61" spans="1:2">
      <c r="A61">
        <v>1.4377800000000107</v>
      </c>
      <c r="B61">
        <v>-4565</v>
      </c>
    </row>
    <row r="62" spans="1:2">
      <c r="A62">
        <v>-0.12221999999999156</v>
      </c>
      <c r="B62">
        <v>13935</v>
      </c>
    </row>
    <row r="63" spans="1:2">
      <c r="A63">
        <v>7.3117800000000059</v>
      </c>
      <c r="B63">
        <v>128935</v>
      </c>
    </row>
    <row r="64" spans="1:2">
      <c r="A64">
        <v>9.1897800000000061</v>
      </c>
      <c r="B64">
        <v>128935</v>
      </c>
    </row>
    <row r="65" spans="1:2">
      <c r="A65">
        <v>12.627780000000008</v>
      </c>
      <c r="B65">
        <v>128935</v>
      </c>
    </row>
    <row r="66" spans="1:2">
      <c r="A66">
        <v>-2.4982199999999892</v>
      </c>
      <c r="B66">
        <v>-7565</v>
      </c>
    </row>
    <row r="67" spans="1:2">
      <c r="A67">
        <v>-1.0162199999999899</v>
      </c>
      <c r="B67">
        <v>3935</v>
      </c>
    </row>
    <row r="68" spans="1:2">
      <c r="A68">
        <v>9.9517800000000065</v>
      </c>
      <c r="B68">
        <v>128935</v>
      </c>
    </row>
    <row r="69" spans="1:2">
      <c r="A69">
        <v>-2.3602199999999911</v>
      </c>
      <c r="B69">
        <v>-2065</v>
      </c>
    </row>
    <row r="70" spans="1:2">
      <c r="A70">
        <v>0.29178000000000992</v>
      </c>
      <c r="B70">
        <v>-2065</v>
      </c>
    </row>
    <row r="71" spans="1:2">
      <c r="A71">
        <v>0.78978000000000748</v>
      </c>
      <c r="B71">
        <v>-9565</v>
      </c>
    </row>
    <row r="72" spans="1:2">
      <c r="A72">
        <v>-2.3722199999999916</v>
      </c>
      <c r="B72">
        <v>-34065</v>
      </c>
    </row>
    <row r="73" spans="1:2">
      <c r="A73">
        <v>-2.3422199999999904</v>
      </c>
      <c r="B73">
        <v>-25565</v>
      </c>
    </row>
    <row r="74" spans="1:2">
      <c r="A74">
        <v>-4.1902199999999894</v>
      </c>
      <c r="B74">
        <v>-5565</v>
      </c>
    </row>
    <row r="75" spans="1:2">
      <c r="A75">
        <v>0.87378000000001066</v>
      </c>
      <c r="B75">
        <v>-3065</v>
      </c>
    </row>
    <row r="76" spans="1:2">
      <c r="A76">
        <v>-2.4682200000000947</v>
      </c>
      <c r="B76">
        <v>-8065</v>
      </c>
    </row>
    <row r="77" spans="1:2">
      <c r="A77">
        <v>1.6537800000000118</v>
      </c>
      <c r="B77">
        <v>25935</v>
      </c>
    </row>
    <row r="78" spans="1:2">
      <c r="A78">
        <v>-1.5022199999999941</v>
      </c>
      <c r="B78">
        <v>-5065</v>
      </c>
    </row>
    <row r="79" spans="1:2">
      <c r="A79">
        <v>0.26778000000000901</v>
      </c>
      <c r="B79">
        <v>1935</v>
      </c>
    </row>
    <row r="80" spans="1:2">
      <c r="A80">
        <v>3.537780000000005</v>
      </c>
      <c r="B80">
        <v>28435</v>
      </c>
    </row>
    <row r="81" spans="1:2">
      <c r="A81">
        <v>4.257780000000011</v>
      </c>
      <c r="B81">
        <v>64935</v>
      </c>
    </row>
    <row r="82" spans="1:2">
      <c r="A82">
        <v>8.9677799999999053</v>
      </c>
      <c r="B82">
        <v>77935</v>
      </c>
    </row>
    <row r="83" spans="1:2">
      <c r="A83">
        <v>-0.75821999999999434</v>
      </c>
      <c r="B83">
        <v>59935</v>
      </c>
    </row>
    <row r="84" spans="1:2">
      <c r="A84">
        <v>5.3077800000000082</v>
      </c>
      <c r="B84">
        <v>68435</v>
      </c>
    </row>
    <row r="85" spans="1:2">
      <c r="A85">
        <v>1.7557800000000086</v>
      </c>
      <c r="B85">
        <v>41435</v>
      </c>
    </row>
    <row r="86" spans="1:2">
      <c r="A86">
        <v>-3.9982199999999892</v>
      </c>
      <c r="B86">
        <v>10935</v>
      </c>
    </row>
    <row r="87" spans="1:2">
      <c r="A87">
        <v>-0.7042199999999923</v>
      </c>
      <c r="B87">
        <v>26935</v>
      </c>
    </row>
    <row r="88" spans="1:2">
      <c r="A88">
        <v>9.3637800000000055</v>
      </c>
      <c r="B88">
        <v>128935</v>
      </c>
    </row>
    <row r="89" spans="1:2">
      <c r="A89">
        <v>3.0697800000000086</v>
      </c>
      <c r="B89">
        <v>38935</v>
      </c>
    </row>
    <row r="90" spans="1:2">
      <c r="A90">
        <v>1.713780000000007</v>
      </c>
      <c r="B90">
        <v>27935</v>
      </c>
    </row>
    <row r="91" spans="1:2">
      <c r="A91">
        <v>5.4877800000000079</v>
      </c>
      <c r="B91">
        <v>53435</v>
      </c>
    </row>
    <row r="92" spans="1:2">
      <c r="A92">
        <v>4.0837800000000115</v>
      </c>
      <c r="B92">
        <v>63935</v>
      </c>
    </row>
    <row r="93" spans="1:2">
      <c r="A93">
        <v>2.8117800000000059</v>
      </c>
      <c r="B93">
        <v>31435</v>
      </c>
    </row>
    <row r="94" spans="1:2">
      <c r="A94">
        <v>5.4457800000000063</v>
      </c>
      <c r="B94">
        <v>60935</v>
      </c>
    </row>
    <row r="95" spans="1:2">
      <c r="A95">
        <v>3.1777800000000056</v>
      </c>
      <c r="B95">
        <v>34435</v>
      </c>
    </row>
    <row r="96" spans="1:2">
      <c r="A96">
        <v>2.0017800000000108</v>
      </c>
      <c r="B96">
        <v>24435</v>
      </c>
    </row>
    <row r="97" spans="1:2">
      <c r="A97">
        <v>9.6277800000000084</v>
      </c>
      <c r="B97">
        <v>128935</v>
      </c>
    </row>
    <row r="98" spans="1:2">
      <c r="A98">
        <v>6.0997800000000097</v>
      </c>
      <c r="B98">
        <v>45435</v>
      </c>
    </row>
    <row r="99" spans="1:2">
      <c r="A99">
        <v>5.0197800000000115</v>
      </c>
      <c r="B99">
        <v>30435</v>
      </c>
    </row>
    <row r="100" spans="1:2">
      <c r="A100">
        <v>6.0217800000000068</v>
      </c>
      <c r="B100">
        <v>51935</v>
      </c>
    </row>
    <row r="101" spans="1:2">
      <c r="A101">
        <v>4.2277799999999104</v>
      </c>
      <c r="B101">
        <v>53435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7"/>
  <sheetViews>
    <sheetView workbookViewId="0">
      <selection activeCell="E4" sqref="E4"/>
    </sheetView>
  </sheetViews>
  <sheetFormatPr baseColWidth="10" defaultRowHeight="20"/>
  <sheetData>
    <row r="1" spans="1:14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27</v>
      </c>
    </row>
    <row r="2" spans="1:14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単回帰分析</vt:lpstr>
      <vt:lpstr>単回帰分析DATA</vt:lpstr>
      <vt:lpstr>単回帰分析中心化DATA</vt:lpstr>
      <vt:lpstr>重回帰分析DATA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2018-04-02T04:04:44Z</dcterms:created>
  <dcterms:modified xsi:type="dcterms:W3CDTF">2018-04-11T15:03:27Z</dcterms:modified>
</cp:coreProperties>
</file>