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autoCompressPictures="0" defaultThemeVersion="166925"/>
  <mc:AlternateContent xmlns:mc="http://schemas.openxmlformats.org/markup-compatibility/2006">
    <mc:Choice Requires="x15">
      <x15ac:absPath xmlns:x15ac="http://schemas.microsoft.com/office/spreadsheetml/2010/11/ac" url="/Users/mikegarratt/Dropbox/Castration meta analysis/"/>
    </mc:Choice>
  </mc:AlternateContent>
  <xr:revisionPtr revIDLastSave="0" documentId="13_ncr:1_{143C28CB-2C1C-2545-9404-42C7DC0C3038}" xr6:coauthVersionLast="36" xr6:coauthVersionMax="36" xr10:uidLastSave="{00000000-0000-0000-0000-000000000000}"/>
  <bookViews>
    <workbookView xWindow="2460" yWindow="1620" windowWidth="25360" windowHeight="15820" xr2:uid="{00000000-000D-0000-FFFF-FFFF00000000}"/>
  </bookViews>
  <sheets>
    <sheet name="Sheet1" sheetId="1" r:id="rId1"/>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83" i="1" l="1"/>
  <c r="AA83" i="1"/>
  <c r="AB83" i="1"/>
  <c r="Z84" i="1"/>
  <c r="AA84" i="1"/>
  <c r="AB84" i="1"/>
  <c r="Z20" i="1"/>
  <c r="AA20" i="1"/>
  <c r="AB20" i="1"/>
  <c r="Z23" i="1"/>
  <c r="AA23" i="1"/>
  <c r="AB23" i="1"/>
  <c r="Z22" i="1"/>
  <c r="AA22" i="1"/>
  <c r="AB22" i="1"/>
  <c r="Z21" i="1"/>
  <c r="AA21" i="1"/>
  <c r="AB21" i="1"/>
  <c r="Z27" i="1"/>
  <c r="Z70" i="1"/>
  <c r="AA70" i="1"/>
  <c r="AB70" i="1"/>
  <c r="Z68" i="1"/>
  <c r="AA68" i="1"/>
  <c r="AB68" i="1"/>
  <c r="Z71" i="1"/>
  <c r="AA71" i="1"/>
  <c r="AB71" i="1"/>
  <c r="AB69" i="1"/>
  <c r="AA69" i="1"/>
  <c r="Z69" i="1"/>
  <c r="Z26" i="1"/>
  <c r="AA26" i="1"/>
  <c r="Z25" i="1"/>
  <c r="AA25" i="1"/>
  <c r="Z28" i="1"/>
  <c r="AA28" i="1"/>
  <c r="AA24" i="1"/>
  <c r="Z24" i="1"/>
  <c r="AA50" i="1"/>
  <c r="AA27" i="1"/>
  <c r="AA51" i="1"/>
  <c r="AA52" i="1"/>
  <c r="AA14" i="1"/>
  <c r="AA3" i="1"/>
  <c r="AB3" i="1"/>
  <c r="AA17" i="1"/>
  <c r="AB17" i="1"/>
  <c r="AA2" i="1"/>
  <c r="AB2" i="1"/>
  <c r="Z50" i="1"/>
  <c r="Z51" i="1"/>
  <c r="Z52" i="1"/>
  <c r="Z14" i="1"/>
  <c r="Z3" i="1"/>
  <c r="Z17" i="1"/>
  <c r="Z2" i="1"/>
  <c r="AA4" i="1"/>
  <c r="AA16" i="1"/>
  <c r="AB57" i="1"/>
  <c r="AB34" i="1"/>
  <c r="AA34" i="1"/>
  <c r="AA29" i="1"/>
  <c r="AB29" i="1"/>
  <c r="AA32" i="1"/>
  <c r="AB32" i="1"/>
  <c r="AA33" i="1"/>
  <c r="AB33" i="1"/>
  <c r="AA31" i="1"/>
  <c r="AB31" i="1"/>
  <c r="AA37" i="1"/>
  <c r="AB37" i="1"/>
  <c r="AA38" i="1"/>
  <c r="AB38" i="1"/>
  <c r="AA102" i="1"/>
  <c r="AB102" i="1"/>
  <c r="AA35" i="1"/>
  <c r="AB35" i="1"/>
  <c r="AA36" i="1"/>
  <c r="AB36" i="1"/>
  <c r="AA30" i="1"/>
  <c r="AB30" i="1"/>
  <c r="AA103" i="1"/>
  <c r="AB103" i="1"/>
  <c r="AA53" i="1"/>
  <c r="AB53" i="1"/>
  <c r="AA54" i="1"/>
  <c r="AB54" i="1"/>
  <c r="AA74" i="1"/>
  <c r="AB74" i="1"/>
  <c r="AA79" i="1"/>
  <c r="AB79" i="1"/>
  <c r="AA78" i="1"/>
  <c r="AB78" i="1"/>
  <c r="AA75" i="1"/>
  <c r="AB75" i="1"/>
  <c r="AA76" i="1"/>
  <c r="AB76" i="1"/>
  <c r="AA77" i="1"/>
  <c r="AB77" i="1"/>
  <c r="AA56" i="1"/>
  <c r="AB56" i="1"/>
  <c r="AA57" i="1"/>
  <c r="AA39" i="1"/>
  <c r="AA7" i="1"/>
  <c r="AB7" i="1"/>
  <c r="AA6" i="1"/>
  <c r="AB6" i="1"/>
  <c r="AA48" i="1"/>
  <c r="AA49" i="1"/>
  <c r="AA5" i="1"/>
  <c r="AB5" i="1"/>
  <c r="AB16" i="1"/>
  <c r="AB4" i="1"/>
  <c r="AA72" i="1"/>
  <c r="AA73" i="1"/>
  <c r="Z29" i="1"/>
  <c r="Z32" i="1"/>
  <c r="Z33" i="1"/>
  <c r="Z31" i="1"/>
  <c r="Z37" i="1"/>
  <c r="Z38" i="1"/>
  <c r="Z102" i="1"/>
  <c r="Z35" i="1"/>
  <c r="Z36" i="1"/>
  <c r="Z30" i="1"/>
  <c r="Z103" i="1"/>
  <c r="Z53" i="1"/>
  <c r="Z54" i="1"/>
  <c r="Z74" i="1"/>
  <c r="Z79" i="1"/>
  <c r="Z78" i="1"/>
  <c r="Z75" i="1"/>
  <c r="Z76" i="1"/>
  <c r="Z77" i="1"/>
  <c r="Z56" i="1"/>
  <c r="Z57" i="1"/>
  <c r="Z39" i="1"/>
  <c r="Z7" i="1"/>
  <c r="Z6" i="1"/>
  <c r="Z48" i="1"/>
  <c r="Z49" i="1"/>
  <c r="Z5" i="1"/>
  <c r="Z16" i="1"/>
  <c r="Z4" i="1"/>
  <c r="Z72" i="1"/>
  <c r="Z73" i="1"/>
  <c r="Z34" i="1"/>
</calcChain>
</file>

<file path=xl/sharedStrings.xml><?xml version="1.0" encoding="utf-8"?>
<sst xmlns="http://schemas.openxmlformats.org/spreadsheetml/2006/main" count="2016" uniqueCount="346">
  <si>
    <t>years</t>
  </si>
  <si>
    <t>Mean</t>
  </si>
  <si>
    <t>S.E.M</t>
  </si>
  <si>
    <t>Notes</t>
  </si>
  <si>
    <t>Jacob et al 2004 A</t>
  </si>
  <si>
    <t>One breeding season</t>
  </si>
  <si>
    <t>Tubul-ligation</t>
  </si>
  <si>
    <t>Sex</t>
  </si>
  <si>
    <t>Female</t>
  </si>
  <si>
    <t>Survival rate (%)</t>
  </si>
  <si>
    <t>25% population sterilized data from two enclosures pooled</t>
  </si>
  <si>
    <t>50% population sterilzed  data from two enclosures pooled</t>
  </si>
  <si>
    <t>75% population sterilized  data from two enclosures pooled</t>
  </si>
  <si>
    <t>Species</t>
  </si>
  <si>
    <t>Ricefield rats</t>
  </si>
  <si>
    <t>Environment</t>
  </si>
  <si>
    <t>Outdoor enclosure</t>
  </si>
  <si>
    <t>The impact of sterilized females on enclosed populations of ricefield rats</t>
  </si>
  <si>
    <t>Unknown - wild caught</t>
  </si>
  <si>
    <t>Twigg et al 2000</t>
  </si>
  <si>
    <t>Rabbit</t>
  </si>
  <si>
    <t>Sham surgery or no surgery</t>
  </si>
  <si>
    <t>Four years</t>
  </si>
  <si>
    <t>NA</t>
  </si>
  <si>
    <t>1994 cohorts</t>
  </si>
  <si>
    <t>1995 cohorts - Also survival data and data split into different densities</t>
  </si>
  <si>
    <t>Intact (no surgery)</t>
  </si>
  <si>
    <t>Kirkpatrick and Turner 2004</t>
  </si>
  <si>
    <t>porcine zona pellucida (PZP) immunocontraception</t>
  </si>
  <si>
    <t>untreated</t>
  </si>
  <si>
    <t>Horses</t>
  </si>
  <si>
    <t>Wild</t>
  </si>
  <si>
    <t>2 Years</t>
  </si>
  <si>
    <t xml:space="preserve">2 Years </t>
  </si>
  <si>
    <t>Less than 3 years</t>
  </si>
  <si>
    <t>More than 3 years</t>
  </si>
  <si>
    <t>Sterilization requires booster injections and these did not receive, the longer treatment did</t>
  </si>
  <si>
    <t>Gibbs and Jewel 1996</t>
  </si>
  <si>
    <t xml:space="preserve">Castration </t>
  </si>
  <si>
    <t>Sham surgery</t>
  </si>
  <si>
    <t>Male</t>
  </si>
  <si>
    <t>Bank vole</t>
  </si>
  <si>
    <t>Immature</t>
  </si>
  <si>
    <t>6 months</t>
  </si>
  <si>
    <t>11 months</t>
  </si>
  <si>
    <t>No reproduction in enclosure so density both treatments exposed to would be the same</t>
  </si>
  <si>
    <t>Some intacts were in a control enclosure without castrates. In the enclosure with castrates the density in the enclosure increased slightly quicker</t>
  </si>
  <si>
    <t>Jacob et al 2004 B</t>
  </si>
  <si>
    <t>Progesterone treatment</t>
  </si>
  <si>
    <t>Radiocollared - Animals spread across 4 plots giving error for survival</t>
  </si>
  <si>
    <t>two months</t>
  </si>
  <si>
    <t>Radiocollared -Animals spread across 4 plots giving error for survival. Progesterone treatment wore off and some females got pregnant</t>
  </si>
  <si>
    <t>deviance</t>
  </si>
  <si>
    <t>Zakeri et al 2019</t>
  </si>
  <si>
    <t>Ovariectomy</t>
  </si>
  <si>
    <t xml:space="preserve">Female </t>
  </si>
  <si>
    <t>Mouse</t>
  </si>
  <si>
    <t>Strain</t>
  </si>
  <si>
    <t>NMRI</t>
  </si>
  <si>
    <t>Laboratory</t>
  </si>
  <si>
    <t>10 months</t>
  </si>
  <si>
    <t>13 months</t>
  </si>
  <si>
    <t>Its the sterilization treatment that is compared to two different types of control in this study</t>
  </si>
  <si>
    <t>Dorner and Tabelle 1973</t>
  </si>
  <si>
    <t>Castration</t>
  </si>
  <si>
    <t>Untreated</t>
  </si>
  <si>
    <t>Rat</t>
  </si>
  <si>
    <t>Day after birth</t>
  </si>
  <si>
    <t>Standard Deviation</t>
  </si>
  <si>
    <t>?</t>
  </si>
  <si>
    <t>Cornell Nutrion colony</t>
  </si>
  <si>
    <t>45 days old</t>
  </si>
  <si>
    <t>days</t>
  </si>
  <si>
    <t>Also data for mated females but havent included as would be a different environment (e.g. With males)</t>
  </si>
  <si>
    <t>46 days old</t>
  </si>
  <si>
    <t>Asdell and Goshi 1975</t>
  </si>
  <si>
    <t>Manor-Wistar</t>
  </si>
  <si>
    <t>Arriola Apelo et al 2020</t>
  </si>
  <si>
    <t>Mice</t>
  </si>
  <si>
    <t>C57BL6</t>
  </si>
  <si>
    <t>Median</t>
  </si>
  <si>
    <t>21 days</t>
  </si>
  <si>
    <t>Study</t>
  </si>
  <si>
    <t>Benedusi et al 2015</t>
  </si>
  <si>
    <t>5 Months</t>
  </si>
  <si>
    <t>15 Months</t>
  </si>
  <si>
    <t>C57BL76 (PPRE-lucRepTOP™)</t>
  </si>
  <si>
    <t>C57BL76 (ERE-LucRepTOP™)</t>
  </si>
  <si>
    <t>20 Months</t>
  </si>
  <si>
    <t>Cargil et al 2003</t>
  </si>
  <si>
    <t>CBA</t>
  </si>
  <si>
    <t>Days</t>
  </si>
  <si>
    <t>Extracted data from figure</t>
  </si>
  <si>
    <t>Anole lizards</t>
  </si>
  <si>
    <t>Cox et al 2014</t>
  </si>
  <si>
    <t>One breeding season (May-Sept)</t>
  </si>
  <si>
    <t>Raw data from Dyrad. My survival estimates from survival dont equal those extracted from the model, that probably includes covariates</t>
  </si>
  <si>
    <t>Remaining animals from first mortality assessment and only controls where fat was not removed. My survival estimates from those alive after monitored periof</t>
  </si>
  <si>
    <t>Winter (Sept-May)</t>
  </si>
  <si>
    <t>Cox and Calsbeek 2010</t>
  </si>
  <si>
    <t>One year</t>
  </si>
  <si>
    <t>Data is also available for Summer and winter mortality, seperately</t>
  </si>
  <si>
    <t>Cox et al 2010</t>
  </si>
  <si>
    <t>Reedy et al 2016</t>
  </si>
  <si>
    <t>10 weeks (of breeding season)</t>
  </si>
  <si>
    <t>Drori and Folman 1976</t>
  </si>
  <si>
    <t>Albino</t>
  </si>
  <si>
    <t>38-44 days</t>
  </si>
  <si>
    <t>Garratt et al 2021</t>
  </si>
  <si>
    <t>7-8 weeks</t>
  </si>
  <si>
    <t>Cats</t>
  </si>
  <si>
    <t>Hamilton et al 1969</t>
  </si>
  <si>
    <t>Outbred</t>
  </si>
  <si>
    <t>Domestic</t>
  </si>
  <si>
    <t>Years</t>
  </si>
  <si>
    <t>6 to 7 months</t>
  </si>
  <si>
    <t>Under 5 months (before sexual maturity)</t>
  </si>
  <si>
    <t>over 8 months</t>
  </si>
  <si>
    <t>Name breeds</t>
  </si>
  <si>
    <t>Correlative data is provided in a figure showing exact age at gonadectomy and lifespan for each individual</t>
  </si>
  <si>
    <t>Various, median 6 months</t>
  </si>
  <si>
    <t>Waters et al 2011</t>
  </si>
  <si>
    <t>Dogs</t>
  </si>
  <si>
    <t>Rottweilers</t>
  </si>
  <si>
    <t>Likelyhood of exceptional longevity</t>
  </si>
  <si>
    <t>2.1-6 years</t>
  </si>
  <si>
    <t>6.1-8 years</t>
  </si>
  <si>
    <t>Look at whether animals were normally lived, or lived over 13 years. Author is providing me with the raw data</t>
  </si>
  <si>
    <t>Holland et al 1997</t>
  </si>
  <si>
    <t>RFM</t>
  </si>
  <si>
    <t>3-4 weeks</t>
  </si>
  <si>
    <t>Just used data from non-irradiated group. Lots of pathology data</t>
  </si>
  <si>
    <t xml:space="preserve">Kirkman and Yau </t>
  </si>
  <si>
    <t>Hampsters</t>
  </si>
  <si>
    <t>Syrian Hampsters</t>
  </si>
  <si>
    <t>Unknown - not given</t>
  </si>
  <si>
    <t>Sichuk 1965</t>
  </si>
  <si>
    <t>6 weeks</t>
  </si>
  <si>
    <t>Mitchel et al 1999</t>
  </si>
  <si>
    <t>Various breeds</t>
  </si>
  <si>
    <t>Various</t>
  </si>
  <si>
    <t>Months</t>
  </si>
  <si>
    <t>Used all causes of death. Data collected on the basis of surveys that pet owners filled out about their last pets age at death</t>
  </si>
  <si>
    <t>Moore et al 2001</t>
  </si>
  <si>
    <t>Military working dogs</t>
  </si>
  <si>
    <t>Nieschlag et al 1993</t>
  </si>
  <si>
    <t>Humans</t>
  </si>
  <si>
    <t>Unknown</t>
  </si>
  <si>
    <t>Vasectomy</t>
  </si>
  <si>
    <t>Hysterectomy</t>
  </si>
  <si>
    <t>27.5 days</t>
  </si>
  <si>
    <t>29 days</t>
  </si>
  <si>
    <t>Probable error</t>
  </si>
  <si>
    <t>Storer et al 1982</t>
  </si>
  <si>
    <t>50 days</t>
  </si>
  <si>
    <t>Balb/c</t>
  </si>
  <si>
    <t>S.E.M.</t>
  </si>
  <si>
    <t>Non-irradiated controls from an irradiation experiment</t>
  </si>
  <si>
    <t>Hoffman et al 2018</t>
  </si>
  <si>
    <t>VMDB - individual data for breeds available in supplementary, but just mean lifespan without error</t>
  </si>
  <si>
    <t>Mason et al 2009</t>
  </si>
  <si>
    <t>Worked out sample size from fig 4</t>
  </si>
  <si>
    <t>Worked out sample size from fig 4 This and the other entry for this paper have two different control comparisons</t>
  </si>
  <si>
    <t>Talbert and Hamilton 1965</t>
  </si>
  <si>
    <t>Rats</t>
  </si>
  <si>
    <t>Lewis</t>
  </si>
  <si>
    <t>Birth</t>
  </si>
  <si>
    <t>25 days</t>
  </si>
  <si>
    <t>100 days</t>
  </si>
  <si>
    <t>Tapprest et al 2017</t>
  </si>
  <si>
    <t>Draught horse</t>
  </si>
  <si>
    <t>Saddle horse</t>
  </si>
  <si>
    <t>Pony</t>
  </si>
  <si>
    <t>Farm</t>
  </si>
  <si>
    <t xml:space="preserve">Hamilton 1965 </t>
  </si>
  <si>
    <t>Huang et al 2017</t>
  </si>
  <si>
    <t>Interquartile range</t>
  </si>
  <si>
    <t>Interquartile range Intact, 5.0-13.0; castrated 9.0-14.0</t>
  </si>
  <si>
    <t>Interquartile range Intact, 5.0-13.0; ovariectomy 9.7-15.0</t>
  </si>
  <si>
    <t>Min et al 2012</t>
  </si>
  <si>
    <t>Mok family</t>
  </si>
  <si>
    <t>Shin family</t>
  </si>
  <si>
    <t>Seo family</t>
  </si>
  <si>
    <t>Williams et al 2007</t>
  </si>
  <si>
    <t>Rabbits</t>
  </si>
  <si>
    <t>European Rabbit</t>
  </si>
  <si>
    <t>1993 cohort_treatment shared between two controls</t>
  </si>
  <si>
    <t>1994 cohort_treatment shared between two controls</t>
  </si>
  <si>
    <t>1994 cohort_Treatment shared</t>
  </si>
  <si>
    <t>1995 cohort_Treatment shared</t>
  </si>
  <si>
    <t>Urfer et al 2019</t>
  </si>
  <si>
    <t>95% confidence intervals Intact Male: 14.03-14.16; Castrated male: 14.13-14.18</t>
  </si>
  <si>
    <t>95% confidence intervals Intact female: 13.68-13.86, OVX female: 14.33-14.37</t>
  </si>
  <si>
    <t>Ramsey 2000</t>
  </si>
  <si>
    <t>Possum</t>
  </si>
  <si>
    <t>Annual (taken from 4 years)</t>
  </si>
  <si>
    <t>Orongorono 50% sterility_Survival from Fig 7, sample sizes from number of animals released over the years 1996-1999</t>
  </si>
  <si>
    <t>Orongorono 80% sterility_Survival from Fig 7, sample sizes from number of animals released over the years 1996-1999</t>
  </si>
  <si>
    <t>Turitea 80% sterility_Survival from Fig 7, sample sizes from number of animals released over the years 1996-1999</t>
  </si>
  <si>
    <t>Ramsey et al 2021</t>
  </si>
  <si>
    <t>levonorgestrel implant</t>
  </si>
  <si>
    <t>Sham pellet</t>
  </si>
  <si>
    <t>Koala</t>
  </si>
  <si>
    <t>Annual (average from across all years)</t>
  </si>
  <si>
    <t>Survival rate taken as the average across all years. Sample size is also from across all years. Yearly data is also available in supplementary. Confidence intervals are provided.</t>
  </si>
  <si>
    <t>Turitea 50% sterility_Survival from Fig 7, sample sizes from number of animals released over the years 1996-1999. Confidence intervals are provided</t>
  </si>
  <si>
    <t>Muhlock 1959</t>
  </si>
  <si>
    <t>DBA</t>
  </si>
  <si>
    <t>Weaning</t>
  </si>
  <si>
    <t>Extracted data and calculated mean and SE from graph</t>
  </si>
  <si>
    <t>Jewel 1997</t>
  </si>
  <si>
    <t>Sheep</t>
  </si>
  <si>
    <t>Soay sheep</t>
  </si>
  <si>
    <t>Lambs</t>
  </si>
  <si>
    <t>one year</t>
  </si>
  <si>
    <t>Five years</t>
  </si>
  <si>
    <t>1978 Calaculated the survival rate to the timepoint nearest 50% intact male survival</t>
  </si>
  <si>
    <t>1980. Calculated the survival rate to timepoint nearest to 50% intact male survival, and where there is data for all groups. A survival curve is also available but there is alot of missing data</t>
  </si>
  <si>
    <t>Iwasa et al 2018</t>
  </si>
  <si>
    <t>Sprague-Dawley</t>
  </si>
  <si>
    <t>23 weeks</t>
  </si>
  <si>
    <t xml:space="preserve">~85 weeks. </t>
  </si>
  <si>
    <t>Calculated from a partial survival curve. Looked at when 50% of the control group died and then the number alive in the treatment group at this point</t>
  </si>
  <si>
    <t>Asdell et al 1967</t>
  </si>
  <si>
    <t>Hamilton and Mestler 1969</t>
  </si>
  <si>
    <t>Mentally handicaped individuals</t>
  </si>
  <si>
    <t>8-14 years (prepubertal)</t>
  </si>
  <si>
    <t>15-19 years</t>
  </si>
  <si>
    <t>20-29 years</t>
  </si>
  <si>
    <t>30-39 years</t>
  </si>
  <si>
    <t>Median lifespan (for those alive at 40)</t>
  </si>
  <si>
    <t>Median lifespan data from Table 10. This data is taken from those individuals alive at 40. Data for those alive at earlier ages is also available but not stratified into different surgery ages</t>
  </si>
  <si>
    <t>13-46 years old</t>
  </si>
  <si>
    <t>Oneil et al 2013</t>
  </si>
  <si>
    <t>Average difference in years to control</t>
  </si>
  <si>
    <t>Vetcompass database</t>
  </si>
  <si>
    <t>Oneil et al 2015</t>
  </si>
  <si>
    <t>Look at comments for Coefficent whiich is in relation to the control female from the same study)</t>
  </si>
  <si>
    <t>Parker et al 2013</t>
  </si>
  <si>
    <t>Hysterectomy (ovary conservation)</t>
  </si>
  <si>
    <t>Under 50 years old</t>
  </si>
  <si>
    <t>50-60 years old</t>
  </si>
  <si>
    <t>28 years</t>
  </si>
  <si>
    <t>Over 60 years old</t>
  </si>
  <si>
    <t>Calculated survival rate from those surviving across the study period. Hazard ratios are also provided in the paper, and additional analysis cotrolling for factors. There is also analysis where women are seperated according to whether they have used hormone replacement therapy. Additional studies are cited that have conducted this type of analysis.</t>
  </si>
  <si>
    <t>Wilson et al 2019</t>
  </si>
  <si>
    <t>21.5 years (median follow-up)</t>
  </si>
  <si>
    <t>Have emailed author for data.Females were removed at different points and so not possible to work out exactly what animals should be included.</t>
  </si>
  <si>
    <t>Cheng 2019</t>
  </si>
  <si>
    <t>UMHet3</t>
  </si>
  <si>
    <t>Under 30 days</t>
  </si>
  <si>
    <t>500 days</t>
  </si>
  <si>
    <t>Yes</t>
  </si>
  <si>
    <t>No</t>
  </si>
  <si>
    <t>Bronson 1981</t>
  </si>
  <si>
    <t>Bronson 1982</t>
  </si>
  <si>
    <t>Mean (from those alive after 2)</t>
  </si>
  <si>
    <t>Mean lifespan is that of those that are alive from 2 years of age. The authors also provide lifespan from birth, but point out that animals are not usually sterilized until at least 6 months, so this doesnt provide a fair comparison</t>
  </si>
  <si>
    <t>Survival to 13</t>
  </si>
  <si>
    <t>95% Confidence intervals</t>
  </si>
  <si>
    <t>Standard deviation calculated from probable error as P.E./0.6745. Calculation derived from P.E. Wikipedia page</t>
  </si>
  <si>
    <t>Standard deviation</t>
  </si>
  <si>
    <t>Years - for cats surviving to two years old</t>
  </si>
  <si>
    <t xml:space="preserve">Lifespan of individuals calculated from histograms. Used data from animals that survived after the first year. </t>
  </si>
  <si>
    <t xml:space="preserve">Do not have error presented in paper. The proportion of animals dying in 10 brackets of different ages is presented that could be used (Figs 3 and 4). Upper and low quartiles estimated from figure 3 when number of animals dying in 100 day periods is given. Have used the middle number within this period for the quartile value (e.g. 550-850 for intact males, 350-550 for castrated males) </t>
  </si>
  <si>
    <t xml:space="preserve">Do not have error presented in paper. The proportion of animals dying in 10 brackets of different ages is presented that could be used (Figs 3 and 4). Upper and low quartiles estimated from figure 3 when number of animals dying in 100 day periods is given. Have used the middle number within this period for the quartile value (e.g. 450-750 for intact females, 250-450 for castrated females) </t>
  </si>
  <si>
    <t>to 10 years</t>
  </si>
  <si>
    <t>No error provided with median lifespan but there is proportion surviving to a specific age, which includes condfidence intervals, and survival curves. Have used survival to 10 yeays of age.</t>
  </si>
  <si>
    <t xml:space="preserve">Error displayed must be standard error not standard deviation. I initially interpreted the symbol used as standard deviation but actually it must be SEM, and this is what Hamilton usually uses. Otherwise they are abnormally low. </t>
  </si>
  <si>
    <t>Order_extracted</t>
  </si>
  <si>
    <t>Type_of_sterilization</t>
  </si>
  <si>
    <t>Gonads_removed</t>
  </si>
  <si>
    <t>Control_treatment</t>
  </si>
  <si>
    <t>Species_Latin</t>
  </si>
  <si>
    <t>Age_at_treatment</t>
  </si>
  <si>
    <t>Duration_of_treatment</t>
  </si>
  <si>
    <t>Shared_control</t>
  </si>
  <si>
    <t>Control_lifespan_variable</t>
  </si>
  <si>
    <t>Treatment_lifespan_variable</t>
  </si>
  <si>
    <t>Opposite_sex_lifespan_variable</t>
  </si>
  <si>
    <t>Error_control</t>
  </si>
  <si>
    <t>Error_experimental</t>
  </si>
  <si>
    <t>Error_opposite_sex</t>
  </si>
  <si>
    <t>Lifespan_parameter</t>
  </si>
  <si>
    <t>Lifespan_unit</t>
  </si>
  <si>
    <t>Error_unit</t>
  </si>
  <si>
    <t>Canis lupus</t>
  </si>
  <si>
    <t>Equus ferus</t>
  </si>
  <si>
    <t>Rattus norvegicus</t>
  </si>
  <si>
    <t>Felis catus</t>
  </si>
  <si>
    <t>Mus musculus</t>
  </si>
  <si>
    <t>Mesocricetus auratus</t>
  </si>
  <si>
    <t>Homo sapiens</t>
  </si>
  <si>
    <t>Rattus argentiventer</t>
  </si>
  <si>
    <t>Oryctolagus cuniculus</t>
  </si>
  <si>
    <t>Myodes glareolus</t>
  </si>
  <si>
    <t>Anolis sagrei</t>
  </si>
  <si>
    <t>Trichosurus vulpecula</t>
  </si>
  <si>
    <t>Phascolarctos cinereus</t>
  </si>
  <si>
    <t>Ovis aries</t>
  </si>
  <si>
    <t>Coefficent_difference_to_control</t>
  </si>
  <si>
    <t>Lower_interval</t>
  </si>
  <si>
    <t>Upper_interval</t>
  </si>
  <si>
    <t>Coefficent_unit</t>
  </si>
  <si>
    <t>Sample_size_control</t>
  </si>
  <si>
    <t>Sample_size_sterilization</t>
  </si>
  <si>
    <t>Sample_size_opposite_sex</t>
  </si>
  <si>
    <t>Shinichi made decisoin to halve the rest of N to control and the opposit sex;Do not know the sample size of castrated males. 641/927 animals in the study are intact males, the remaining animals are either castrated males or spayed females but we do not know sample size of each of these two groups.</t>
  </si>
  <si>
    <t>Use - SD from Kirkman &amp; Yau;Error not provided. Mean lifespan comes from the lifespan of both those with thrumobis and those that do not have it. Calculated the mean of these two values weighed against the sample size of each group</t>
  </si>
  <si>
    <t>Error_control_SD</t>
  </si>
  <si>
    <t>Error_experimental_SD</t>
  </si>
  <si>
    <t>Error_opposite sex_SD</t>
  </si>
  <si>
    <t>Adult - wild caught</t>
  </si>
  <si>
    <t>Adult</t>
  </si>
  <si>
    <t>Late adult</t>
  </si>
  <si>
    <t>Adult (young)</t>
  </si>
  <si>
    <t>Mature females, as definted by toothwear, under 1 year</t>
  </si>
  <si>
    <t>Unknown - wild caught (&gt;500g weight)</t>
  </si>
  <si>
    <t>Unknown - wild caught (approx 100g)</t>
  </si>
  <si>
    <t>Estimated age at treatment from data on weight at surgery. They were approximately 100g and are never referred to as sexually immature. 1Pregnancy occurs from when the animals are 60-120 g in weight (Sudarmaji 2002).</t>
  </si>
  <si>
    <t>1993 cohorts. Assuming adults at sterilization because they do not refer to kittens, and because they show the survival of sterile females against intact females and intact adult males. They also show a plot of kitten survival and show that it is very poor</t>
  </si>
  <si>
    <t>Unknown - wild caught (see notes for age estimation)</t>
  </si>
  <si>
    <t>Prepuberty</t>
  </si>
  <si>
    <t xml:space="preserve">No </t>
  </si>
  <si>
    <t>Unknown - wild caught adult after start of breeding</t>
  </si>
  <si>
    <t>Unknown - wild caught - assuming adult because caught at the same time of year as other studies, but work "adult" not specifically mentioned.</t>
  </si>
  <si>
    <t>Adult (old)</t>
  </si>
  <si>
    <t>Puberty</t>
  </si>
  <si>
    <t>0.4-2 years. Estimated as pubert because rott weilers start to go through heat at approximately 12-18 months</t>
  </si>
  <si>
    <t>Castrate prepubertal boys to prevent maturation of voice</t>
  </si>
  <si>
    <t>Maturity_at_treatment</t>
  </si>
  <si>
    <t>44 days. Testes had decended by the operation</t>
  </si>
  <si>
    <t>46.5 days. Testes had decended by the operation</t>
  </si>
  <si>
    <t>Slonaker 1930</t>
  </si>
  <si>
    <t>Maturity_at_treatment_ordinal</t>
  </si>
  <si>
    <t>Yearling (&gt;500g) Puberty or adult?</t>
  </si>
  <si>
    <t>Unknown - wild caught - yearling. Puberty or adult?</t>
  </si>
  <si>
    <t xml:space="preserve">Unknown - wild caught - yearly. Puberty or adult? </t>
  </si>
  <si>
    <t>Puberty or adult</t>
  </si>
  <si>
    <t>6 -12 months for those that were known</t>
  </si>
  <si>
    <t>After 6 months (they state few were done before neutered before 6 months or so)</t>
  </si>
  <si>
    <t>Various.The boys lost their reproductive organs in accidents, or they underwent deliberate castration to gain access to the palace before becoming a teenager.</t>
  </si>
  <si>
    <t>Wild_or_semi_wild</t>
  </si>
  <si>
    <t>Estimated</t>
  </si>
  <si>
    <t>Means calculated from the coefficient change in lifespan in Table 4. Sample size for all was known, SD was estimated</t>
  </si>
  <si>
    <t>Means calculated from the coefficient change in lifespan in Table 4. Sample size for each sex was estimated on the basis of the total sample size and the percentage that were known to be sterilized in both sexes, SD was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</si>
</sst>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61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6EFCE"/>
      </patternFill>
    </fill>
  </fills>
  <borders count="1">
    <border>
      <left/>
      <right/>
      <top/>
      <bottom/>
      <diagonal/>
    </border>
  </borders>
  <cellStyleXfs count="2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3"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0" fillId="0" borderId="0" xfId="0" applyFill="1"/>
    <xf numFmtId="0" fontId="0" fillId="2" borderId="0" xfId="0" applyFill="1"/>
    <xf numFmtId="0" fontId="4" fillId="3" borderId="0" xfId="169"/>
    <xf numFmtId="0" fontId="0" fillId="0" borderId="0" xfId="0" applyAlignment="1">
      <alignment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Good" xfId="169"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9"/>
  <sheetViews>
    <sheetView tabSelected="1" zoomScale="90" zoomScaleNormal="90" zoomScalePageLayoutView="90" workbookViewId="0">
      <pane ySplit="1" topLeftCell="A22" activePane="bottomLeft" state="frozen"/>
      <selection pane="bottomLeft" activeCell="A34" sqref="A34:XFD34"/>
    </sheetView>
  </sheetViews>
  <sheetFormatPr baseColWidth="10" defaultRowHeight="16" x14ac:dyDescent="0.2"/>
  <cols>
    <col min="2" max="2" width="27.6640625" customWidth="1"/>
    <col min="3" max="4" width="42.5" customWidth="1"/>
    <col min="5" max="5" width="28.83203125" customWidth="1"/>
    <col min="6" max="6" width="18.1640625" customWidth="1"/>
    <col min="7" max="7" width="35.5" customWidth="1"/>
    <col min="8" max="8" width="18.1640625" customWidth="1"/>
    <col min="9" max="9" width="32.1640625" customWidth="1"/>
    <col min="10" max="11" width="18.1640625" customWidth="1"/>
    <col min="12" max="12" width="68" customWidth="1"/>
    <col min="13" max="14" width="32.6640625" customWidth="1"/>
    <col min="15" max="15" width="23.6640625" customWidth="1"/>
    <col min="16" max="16" width="17.1640625" customWidth="1"/>
    <col min="17" max="17" width="26.1640625" customWidth="1"/>
    <col min="18" max="18" width="29.1640625" customWidth="1"/>
    <col min="19" max="19" width="25" customWidth="1"/>
    <col min="21" max="21" width="16.5" customWidth="1"/>
    <col min="22" max="22" width="25.5" customWidth="1"/>
    <col min="23" max="23" width="40.33203125" customWidth="1"/>
    <col min="24" max="24" width="32.83203125" customWidth="1"/>
    <col min="25" max="25" width="25.6640625" customWidth="1"/>
    <col min="26" max="26" width="17.83203125" customWidth="1"/>
    <col min="27" max="27" width="22.5" customWidth="1"/>
    <col min="28" max="28" width="18.33203125" customWidth="1"/>
    <col min="29" max="29" width="26" customWidth="1"/>
    <col min="30" max="31" width="32.83203125" customWidth="1"/>
    <col min="32" max="32" width="29.5" customWidth="1"/>
    <col min="33" max="33" width="22.1640625" customWidth="1"/>
    <col min="34" max="35" width="22" customWidth="1"/>
    <col min="36" max="36" width="43.6640625" customWidth="1"/>
  </cols>
  <sheetData>
    <row r="1" spans="1:37" s="1" customFormat="1" x14ac:dyDescent="0.2">
      <c r="A1" t="s">
        <v>269</v>
      </c>
      <c r="B1" t="s">
        <v>82</v>
      </c>
      <c r="C1" t="s">
        <v>270</v>
      </c>
      <c r="D1" t="s">
        <v>271</v>
      </c>
      <c r="E1" t="s">
        <v>272</v>
      </c>
      <c r="F1" t="s">
        <v>7</v>
      </c>
      <c r="G1" t="s">
        <v>273</v>
      </c>
      <c r="H1" t="s">
        <v>13</v>
      </c>
      <c r="I1" t="s">
        <v>57</v>
      </c>
      <c r="J1" t="s">
        <v>15</v>
      </c>
      <c r="K1" t="s">
        <v>342</v>
      </c>
      <c r="L1" t="s">
        <v>274</v>
      </c>
      <c r="M1" t="s">
        <v>330</v>
      </c>
      <c r="N1" t="s">
        <v>334</v>
      </c>
      <c r="O1" t="s">
        <v>275</v>
      </c>
      <c r="P1" t="s">
        <v>276</v>
      </c>
      <c r="Q1" t="s">
        <v>277</v>
      </c>
      <c r="R1" t="s">
        <v>278</v>
      </c>
      <c r="S1" t="s">
        <v>279</v>
      </c>
      <c r="T1" t="s">
        <v>280</v>
      </c>
      <c r="U1" t="s">
        <v>281</v>
      </c>
      <c r="V1" t="s">
        <v>282</v>
      </c>
      <c r="W1" t="s">
        <v>283</v>
      </c>
      <c r="X1" t="s">
        <v>284</v>
      </c>
      <c r="Y1" t="s">
        <v>285</v>
      </c>
      <c r="Z1" t="s">
        <v>309</v>
      </c>
      <c r="AA1" t="s">
        <v>310</v>
      </c>
      <c r="AB1" t="s">
        <v>311</v>
      </c>
      <c r="AC1" t="s">
        <v>300</v>
      </c>
      <c r="AD1" t="s">
        <v>301</v>
      </c>
      <c r="AE1" t="s">
        <v>302</v>
      </c>
      <c r="AF1" t="s">
        <v>303</v>
      </c>
      <c r="AG1" t="s">
        <v>304</v>
      </c>
      <c r="AH1" t="s">
        <v>305</v>
      </c>
      <c r="AI1" t="s">
        <v>306</v>
      </c>
      <c r="AJ1" t="s">
        <v>3</v>
      </c>
      <c r="AK1"/>
    </row>
    <row r="2" spans="1:37" x14ac:dyDescent="0.2">
      <c r="A2">
        <v>20</v>
      </c>
      <c r="B2" t="s">
        <v>77</v>
      </c>
      <c r="C2" t="s">
        <v>38</v>
      </c>
      <c r="D2" t="s">
        <v>252</v>
      </c>
      <c r="E2" t="s">
        <v>39</v>
      </c>
      <c r="F2" t="s">
        <v>40</v>
      </c>
      <c r="G2" t="s">
        <v>290</v>
      </c>
      <c r="H2" t="s">
        <v>78</v>
      </c>
      <c r="I2" t="s">
        <v>79</v>
      </c>
      <c r="J2" t="s">
        <v>59</v>
      </c>
      <c r="K2" t="s">
        <v>253</v>
      </c>
      <c r="L2" t="s">
        <v>81</v>
      </c>
      <c r="M2" t="s">
        <v>322</v>
      </c>
      <c r="N2">
        <v>2</v>
      </c>
      <c r="P2">
        <v>17</v>
      </c>
      <c r="Q2">
        <v>1005.5</v>
      </c>
      <c r="R2">
        <v>966</v>
      </c>
      <c r="S2">
        <v>853</v>
      </c>
      <c r="T2">
        <v>34.299999999999997</v>
      </c>
      <c r="U2">
        <v>36.729999999999997</v>
      </c>
      <c r="V2">
        <v>26.25</v>
      </c>
      <c r="W2" t="s">
        <v>80</v>
      </c>
      <c r="X2" t="s">
        <v>72</v>
      </c>
      <c r="Y2" t="s">
        <v>2</v>
      </c>
      <c r="Z2">
        <f t="shared" ref="Z2:AB7" si="0">SQRT(AG2)*T2</f>
        <v>145.52257556819146</v>
      </c>
      <c r="AA2">
        <f t="shared" si="0"/>
        <v>168.31800527572798</v>
      </c>
      <c r="AB2">
        <f t="shared" si="0"/>
        <v>136.39900109604909</v>
      </c>
      <c r="AG2">
        <v>18</v>
      </c>
      <c r="AH2">
        <v>21</v>
      </c>
      <c r="AI2">
        <v>27</v>
      </c>
    </row>
    <row r="3" spans="1:37" x14ac:dyDescent="0.2">
      <c r="A3">
        <v>21</v>
      </c>
      <c r="B3" t="s">
        <v>77</v>
      </c>
      <c r="C3" t="s">
        <v>54</v>
      </c>
      <c r="D3" t="s">
        <v>252</v>
      </c>
      <c r="E3" t="s">
        <v>39</v>
      </c>
      <c r="F3" t="s">
        <v>8</v>
      </c>
      <c r="G3" t="s">
        <v>290</v>
      </c>
      <c r="H3" t="s">
        <v>78</v>
      </c>
      <c r="I3" t="s">
        <v>79</v>
      </c>
      <c r="J3" t="s">
        <v>59</v>
      </c>
      <c r="K3" t="s">
        <v>253</v>
      </c>
      <c r="L3" t="s">
        <v>81</v>
      </c>
      <c r="M3" t="s">
        <v>322</v>
      </c>
      <c r="N3">
        <v>2</v>
      </c>
      <c r="P3">
        <v>18</v>
      </c>
      <c r="Q3">
        <v>853</v>
      </c>
      <c r="R3">
        <v>886</v>
      </c>
      <c r="S3">
        <v>1005.5</v>
      </c>
      <c r="T3">
        <v>26.25</v>
      </c>
      <c r="U3">
        <v>51.01</v>
      </c>
      <c r="V3">
        <v>34.299999999999997</v>
      </c>
      <c r="W3" t="s">
        <v>80</v>
      </c>
      <c r="X3" t="s">
        <v>72</v>
      </c>
      <c r="Y3" t="s">
        <v>2</v>
      </c>
      <c r="Z3">
        <f t="shared" si="0"/>
        <v>136.39900109604909</v>
      </c>
      <c r="AA3">
        <f t="shared" si="0"/>
        <v>210.31961796275687</v>
      </c>
      <c r="AB3">
        <f t="shared" si="0"/>
        <v>145.52257556819146</v>
      </c>
      <c r="AG3">
        <v>27</v>
      </c>
      <c r="AH3">
        <v>17</v>
      </c>
      <c r="AI3">
        <v>18</v>
      </c>
    </row>
    <row r="4" spans="1:37" x14ac:dyDescent="0.2">
      <c r="A4">
        <v>18</v>
      </c>
      <c r="B4" t="s">
        <v>75</v>
      </c>
      <c r="C4" t="s">
        <v>54</v>
      </c>
      <c r="D4" t="s">
        <v>252</v>
      </c>
      <c r="E4" t="s">
        <v>26</v>
      </c>
      <c r="F4" t="s">
        <v>8</v>
      </c>
      <c r="G4" t="s">
        <v>288</v>
      </c>
      <c r="H4" t="s">
        <v>66</v>
      </c>
      <c r="I4" t="s">
        <v>76</v>
      </c>
      <c r="J4" t="s">
        <v>59</v>
      </c>
      <c r="K4" t="s">
        <v>253</v>
      </c>
      <c r="L4" t="s">
        <v>71</v>
      </c>
      <c r="M4" t="s">
        <v>327</v>
      </c>
      <c r="N4">
        <v>3</v>
      </c>
      <c r="P4">
        <v>15</v>
      </c>
      <c r="Q4">
        <v>654</v>
      </c>
      <c r="R4">
        <v>844</v>
      </c>
      <c r="S4">
        <v>661</v>
      </c>
      <c r="T4">
        <v>24</v>
      </c>
      <c r="U4">
        <v>24</v>
      </c>
      <c r="V4">
        <v>30</v>
      </c>
      <c r="W4" t="s">
        <v>1</v>
      </c>
      <c r="X4" t="s">
        <v>72</v>
      </c>
      <c r="Y4" t="s">
        <v>2</v>
      </c>
      <c r="Z4">
        <f t="shared" si="0"/>
        <v>169.70562748477141</v>
      </c>
      <c r="AA4">
        <f t="shared" si="0"/>
        <v>169.70562748477141</v>
      </c>
      <c r="AB4">
        <f t="shared" si="0"/>
        <v>212.13203435596427</v>
      </c>
      <c r="AG4">
        <v>50</v>
      </c>
      <c r="AH4">
        <v>50</v>
      </c>
      <c r="AI4">
        <v>50</v>
      </c>
    </row>
    <row r="5" spans="1:37" x14ac:dyDescent="0.2">
      <c r="A5">
        <v>19</v>
      </c>
      <c r="B5" t="s">
        <v>75</v>
      </c>
      <c r="C5" t="s">
        <v>64</v>
      </c>
      <c r="D5" t="s">
        <v>252</v>
      </c>
      <c r="E5" t="s">
        <v>26</v>
      </c>
      <c r="F5" t="s">
        <v>40</v>
      </c>
      <c r="G5" t="s">
        <v>288</v>
      </c>
      <c r="H5" t="s">
        <v>66</v>
      </c>
      <c r="I5" t="s">
        <v>76</v>
      </c>
      <c r="J5" t="s">
        <v>59</v>
      </c>
      <c r="K5" t="s">
        <v>253</v>
      </c>
      <c r="L5" t="s">
        <v>74</v>
      </c>
      <c r="M5" t="s">
        <v>327</v>
      </c>
      <c r="N5">
        <v>3</v>
      </c>
      <c r="P5">
        <v>16</v>
      </c>
      <c r="Q5">
        <v>661</v>
      </c>
      <c r="R5">
        <v>775</v>
      </c>
      <c r="S5">
        <v>654</v>
      </c>
      <c r="T5">
        <v>30</v>
      </c>
      <c r="U5">
        <v>30</v>
      </c>
      <c r="V5">
        <v>24</v>
      </c>
      <c r="W5" t="s">
        <v>1</v>
      </c>
      <c r="X5" t="s">
        <v>72</v>
      </c>
      <c r="Y5" t="s">
        <v>2</v>
      </c>
      <c r="Z5">
        <f t="shared" si="0"/>
        <v>212.13203435596427</v>
      </c>
      <c r="AA5">
        <f t="shared" si="0"/>
        <v>212.13203435596427</v>
      </c>
      <c r="AB5">
        <f t="shared" si="0"/>
        <v>169.70562748477141</v>
      </c>
      <c r="AG5">
        <v>50</v>
      </c>
      <c r="AH5">
        <v>50</v>
      </c>
      <c r="AI5">
        <v>50</v>
      </c>
    </row>
    <row r="6" spans="1:37" x14ac:dyDescent="0.2">
      <c r="A6">
        <v>16</v>
      </c>
      <c r="B6" t="s">
        <v>223</v>
      </c>
      <c r="C6" t="s">
        <v>54</v>
      </c>
      <c r="D6" t="s">
        <v>252</v>
      </c>
      <c r="E6" t="s">
        <v>26</v>
      </c>
      <c r="F6" t="s">
        <v>8</v>
      </c>
      <c r="G6" t="s">
        <v>288</v>
      </c>
      <c r="H6" t="s">
        <v>66</v>
      </c>
      <c r="I6" t="s">
        <v>70</v>
      </c>
      <c r="J6" t="s">
        <v>59</v>
      </c>
      <c r="K6" t="s">
        <v>253</v>
      </c>
      <c r="L6" t="s">
        <v>71</v>
      </c>
      <c r="M6" t="s">
        <v>327</v>
      </c>
      <c r="N6">
        <v>3</v>
      </c>
      <c r="P6">
        <v>13</v>
      </c>
      <c r="Q6">
        <v>742</v>
      </c>
      <c r="R6">
        <v>669</v>
      </c>
      <c r="S6">
        <v>615</v>
      </c>
      <c r="T6">
        <v>24</v>
      </c>
      <c r="U6">
        <v>26</v>
      </c>
      <c r="V6">
        <v>21</v>
      </c>
      <c r="W6" t="s">
        <v>1</v>
      </c>
      <c r="X6" t="s">
        <v>72</v>
      </c>
      <c r="Y6" t="s">
        <v>2</v>
      </c>
      <c r="Z6">
        <f t="shared" si="0"/>
        <v>169.70562748477141</v>
      </c>
      <c r="AA6">
        <f t="shared" si="0"/>
        <v>183.84776310850236</v>
      </c>
      <c r="AB6">
        <f t="shared" si="0"/>
        <v>148.49242404917499</v>
      </c>
      <c r="AG6">
        <v>50</v>
      </c>
      <c r="AH6">
        <v>50</v>
      </c>
      <c r="AI6">
        <v>50</v>
      </c>
      <c r="AJ6" t="s">
        <v>73</v>
      </c>
    </row>
    <row r="7" spans="1:37" x14ac:dyDescent="0.2">
      <c r="A7">
        <v>17</v>
      </c>
      <c r="B7" t="s">
        <v>223</v>
      </c>
      <c r="C7" t="s">
        <v>64</v>
      </c>
      <c r="D7" t="s">
        <v>252</v>
      </c>
      <c r="E7" t="s">
        <v>26</v>
      </c>
      <c r="F7" t="s">
        <v>40</v>
      </c>
      <c r="G7" t="s">
        <v>288</v>
      </c>
      <c r="H7" t="s">
        <v>66</v>
      </c>
      <c r="I7" t="s">
        <v>70</v>
      </c>
      <c r="J7" t="s">
        <v>59</v>
      </c>
      <c r="K7" t="s">
        <v>253</v>
      </c>
      <c r="L7" t="s">
        <v>74</v>
      </c>
      <c r="M7" t="s">
        <v>327</v>
      </c>
      <c r="N7">
        <v>3</v>
      </c>
      <c r="P7">
        <v>14</v>
      </c>
      <c r="Q7">
        <v>615</v>
      </c>
      <c r="R7">
        <v>651</v>
      </c>
      <c r="S7">
        <v>742</v>
      </c>
      <c r="T7">
        <v>21</v>
      </c>
      <c r="U7">
        <v>26</v>
      </c>
      <c r="V7">
        <v>24</v>
      </c>
      <c r="W7" t="s">
        <v>1</v>
      </c>
      <c r="X7" t="s">
        <v>72</v>
      </c>
      <c r="Y7" t="s">
        <v>2</v>
      </c>
      <c r="Z7">
        <f t="shared" si="0"/>
        <v>148.49242404917499</v>
      </c>
      <c r="AA7">
        <f t="shared" si="0"/>
        <v>183.84776310850236</v>
      </c>
      <c r="AB7">
        <f t="shared" si="0"/>
        <v>169.70562748477141</v>
      </c>
      <c r="AG7">
        <v>50</v>
      </c>
      <c r="AH7">
        <v>50</v>
      </c>
      <c r="AI7">
        <v>50</v>
      </c>
    </row>
    <row r="8" spans="1:37" x14ac:dyDescent="0.2">
      <c r="A8">
        <v>22</v>
      </c>
      <c r="B8" t="s">
        <v>83</v>
      </c>
      <c r="C8" t="s">
        <v>64</v>
      </c>
      <c r="D8" t="s">
        <v>252</v>
      </c>
      <c r="E8" t="s">
        <v>39</v>
      </c>
      <c r="F8" t="s">
        <v>40</v>
      </c>
      <c r="G8" t="s">
        <v>290</v>
      </c>
      <c r="H8" t="s">
        <v>78</v>
      </c>
      <c r="I8" t="s">
        <v>87</v>
      </c>
      <c r="J8" t="s">
        <v>59</v>
      </c>
      <c r="K8" t="s">
        <v>253</v>
      </c>
      <c r="L8" t="s">
        <v>84</v>
      </c>
      <c r="M8" t="s">
        <v>326</v>
      </c>
      <c r="N8">
        <v>4</v>
      </c>
      <c r="P8">
        <v>19</v>
      </c>
      <c r="Q8">
        <v>0.1</v>
      </c>
      <c r="R8">
        <v>0.35</v>
      </c>
      <c r="S8" t="s">
        <v>23</v>
      </c>
      <c r="T8" t="s">
        <v>23</v>
      </c>
      <c r="U8" t="s">
        <v>23</v>
      </c>
      <c r="V8" t="s">
        <v>23</v>
      </c>
      <c r="W8" t="s">
        <v>9</v>
      </c>
      <c r="X8" t="s">
        <v>85</v>
      </c>
      <c r="Y8" t="s">
        <v>23</v>
      </c>
      <c r="AG8">
        <v>20</v>
      </c>
      <c r="AH8">
        <v>20</v>
      </c>
      <c r="AI8" t="s">
        <v>23</v>
      </c>
    </row>
    <row r="9" spans="1:37" x14ac:dyDescent="0.2">
      <c r="A9">
        <v>23</v>
      </c>
      <c r="B9" t="s">
        <v>83</v>
      </c>
      <c r="C9" t="s">
        <v>54</v>
      </c>
      <c r="D9" t="s">
        <v>252</v>
      </c>
      <c r="E9" t="s">
        <v>39</v>
      </c>
      <c r="F9" t="s">
        <v>8</v>
      </c>
      <c r="G9" t="s">
        <v>290</v>
      </c>
      <c r="H9" t="s">
        <v>78</v>
      </c>
      <c r="I9" t="s">
        <v>86</v>
      </c>
      <c r="J9" t="s">
        <v>59</v>
      </c>
      <c r="K9" t="s">
        <v>253</v>
      </c>
      <c r="L9" t="s">
        <v>84</v>
      </c>
      <c r="M9" t="s">
        <v>326</v>
      </c>
      <c r="N9">
        <v>4</v>
      </c>
      <c r="P9">
        <v>20</v>
      </c>
      <c r="W9" t="s">
        <v>9</v>
      </c>
      <c r="X9" t="s">
        <v>88</v>
      </c>
      <c r="Y9" t="s">
        <v>23</v>
      </c>
      <c r="AI9" t="s">
        <v>23</v>
      </c>
      <c r="AJ9" t="s">
        <v>247</v>
      </c>
    </row>
    <row r="10" spans="1:37" x14ac:dyDescent="0.2">
      <c r="A10">
        <v>115</v>
      </c>
      <c r="B10" t="s">
        <v>254</v>
      </c>
      <c r="C10" t="s">
        <v>64</v>
      </c>
      <c r="D10" t="s">
        <v>252</v>
      </c>
      <c r="E10" t="s">
        <v>26</v>
      </c>
      <c r="F10" t="s">
        <v>40</v>
      </c>
      <c r="G10" t="s">
        <v>289</v>
      </c>
      <c r="H10" t="s">
        <v>110</v>
      </c>
      <c r="I10" t="s">
        <v>139</v>
      </c>
      <c r="J10" t="s">
        <v>113</v>
      </c>
      <c r="K10" t="s">
        <v>253</v>
      </c>
      <c r="L10" t="s">
        <v>340</v>
      </c>
      <c r="M10" t="s">
        <v>338</v>
      </c>
      <c r="P10">
        <v>92</v>
      </c>
      <c r="Q10">
        <v>4.97</v>
      </c>
      <c r="R10">
        <v>7.34</v>
      </c>
      <c r="S10">
        <v>6.65</v>
      </c>
      <c r="T10">
        <v>3.66</v>
      </c>
      <c r="U10">
        <v>4.29</v>
      </c>
      <c r="V10">
        <v>5.66</v>
      </c>
      <c r="W10" t="s">
        <v>1</v>
      </c>
      <c r="X10" t="s">
        <v>262</v>
      </c>
      <c r="Y10" t="s">
        <v>261</v>
      </c>
      <c r="Z10">
        <v>3.66</v>
      </c>
      <c r="AA10">
        <v>4.29</v>
      </c>
      <c r="AB10">
        <v>5.66</v>
      </c>
      <c r="AG10">
        <v>219</v>
      </c>
      <c r="AH10">
        <v>265</v>
      </c>
      <c r="AI10">
        <v>99</v>
      </c>
      <c r="AJ10" t="s">
        <v>263</v>
      </c>
    </row>
    <row r="11" spans="1:37" x14ac:dyDescent="0.2">
      <c r="A11">
        <v>116</v>
      </c>
      <c r="B11" t="s">
        <v>254</v>
      </c>
      <c r="C11" t="s">
        <v>54</v>
      </c>
      <c r="D11" t="s">
        <v>252</v>
      </c>
      <c r="E11" t="s">
        <v>26</v>
      </c>
      <c r="F11" t="s">
        <v>8</v>
      </c>
      <c r="G11" t="s">
        <v>289</v>
      </c>
      <c r="H11" t="s">
        <v>110</v>
      </c>
      <c r="I11" t="s">
        <v>139</v>
      </c>
      <c r="J11" t="s">
        <v>113</v>
      </c>
      <c r="K11" t="s">
        <v>253</v>
      </c>
      <c r="L11" t="s">
        <v>340</v>
      </c>
      <c r="M11" t="s">
        <v>338</v>
      </c>
      <c r="P11">
        <v>93</v>
      </c>
      <c r="Q11">
        <v>6.65</v>
      </c>
      <c r="R11">
        <v>9.11</v>
      </c>
      <c r="S11">
        <v>4.97</v>
      </c>
      <c r="T11">
        <v>5.66</v>
      </c>
      <c r="U11">
        <v>5.13</v>
      </c>
      <c r="V11">
        <v>3.66</v>
      </c>
      <c r="W11" t="s">
        <v>1</v>
      </c>
      <c r="X11" t="s">
        <v>262</v>
      </c>
      <c r="Y11" t="s">
        <v>261</v>
      </c>
      <c r="Z11">
        <v>5.66</v>
      </c>
      <c r="AA11">
        <v>5.13</v>
      </c>
      <c r="AB11">
        <v>3.66</v>
      </c>
      <c r="AG11">
        <v>99</v>
      </c>
      <c r="AH11">
        <v>220</v>
      </c>
      <c r="AI11">
        <v>219</v>
      </c>
      <c r="AJ11" t="s">
        <v>263</v>
      </c>
    </row>
    <row r="12" spans="1:37" x14ac:dyDescent="0.2">
      <c r="A12">
        <v>117</v>
      </c>
      <c r="B12" t="s">
        <v>255</v>
      </c>
      <c r="C12" t="s">
        <v>64</v>
      </c>
      <c r="D12" t="s">
        <v>252</v>
      </c>
      <c r="E12" t="s">
        <v>26</v>
      </c>
      <c r="F12" t="s">
        <v>40</v>
      </c>
      <c r="G12" t="s">
        <v>286</v>
      </c>
      <c r="H12" t="s">
        <v>122</v>
      </c>
      <c r="I12" t="s">
        <v>139</v>
      </c>
      <c r="J12" t="s">
        <v>113</v>
      </c>
      <c r="K12" t="s">
        <v>253</v>
      </c>
      <c r="L12" t="s">
        <v>140</v>
      </c>
      <c r="P12">
        <v>94</v>
      </c>
      <c r="Q12">
        <v>8</v>
      </c>
      <c r="R12">
        <v>9.9</v>
      </c>
      <c r="S12">
        <v>7.7</v>
      </c>
      <c r="T12">
        <v>5.2</v>
      </c>
      <c r="U12">
        <v>6.8</v>
      </c>
      <c r="V12">
        <v>4.4000000000000004</v>
      </c>
      <c r="W12" t="s">
        <v>256</v>
      </c>
      <c r="X12" t="s">
        <v>114</v>
      </c>
      <c r="Y12" t="s">
        <v>68</v>
      </c>
      <c r="Z12">
        <v>5.2</v>
      </c>
      <c r="AA12">
        <v>6.8</v>
      </c>
      <c r="AB12">
        <v>4.4000000000000004</v>
      </c>
      <c r="AG12">
        <v>755</v>
      </c>
      <c r="AH12">
        <v>54</v>
      </c>
      <c r="AI12">
        <v>224</v>
      </c>
      <c r="AJ12" t="s">
        <v>257</v>
      </c>
    </row>
    <row r="13" spans="1:37" x14ac:dyDescent="0.2">
      <c r="A13">
        <v>118</v>
      </c>
      <c r="B13" t="s">
        <v>255</v>
      </c>
      <c r="C13" t="s">
        <v>54</v>
      </c>
      <c r="D13" t="s">
        <v>252</v>
      </c>
      <c r="E13" t="s">
        <v>26</v>
      </c>
      <c r="F13" t="s">
        <v>8</v>
      </c>
      <c r="G13" t="s">
        <v>286</v>
      </c>
      <c r="H13" t="s">
        <v>122</v>
      </c>
      <c r="I13" t="s">
        <v>139</v>
      </c>
      <c r="J13" t="s">
        <v>113</v>
      </c>
      <c r="K13" t="s">
        <v>253</v>
      </c>
      <c r="L13" t="s">
        <v>140</v>
      </c>
      <c r="P13">
        <v>95</v>
      </c>
      <c r="Q13">
        <v>7.7</v>
      </c>
      <c r="R13">
        <v>8.8000000000000007</v>
      </c>
      <c r="S13">
        <v>8</v>
      </c>
      <c r="T13">
        <v>4.4000000000000004</v>
      </c>
      <c r="U13">
        <v>6.9</v>
      </c>
      <c r="V13">
        <v>5.2</v>
      </c>
      <c r="W13" t="s">
        <v>256</v>
      </c>
      <c r="X13" t="s">
        <v>114</v>
      </c>
      <c r="Y13" t="s">
        <v>68</v>
      </c>
      <c r="Z13">
        <v>4.4000000000000004</v>
      </c>
      <c r="AA13">
        <v>6.9</v>
      </c>
      <c r="AB13">
        <v>5.2</v>
      </c>
      <c r="AG13">
        <v>224</v>
      </c>
      <c r="AH13">
        <v>528</v>
      </c>
      <c r="AI13">
        <v>755</v>
      </c>
      <c r="AJ13" t="s">
        <v>257</v>
      </c>
    </row>
    <row r="14" spans="1:37" x14ac:dyDescent="0.2">
      <c r="A14">
        <v>24</v>
      </c>
      <c r="B14" t="s">
        <v>89</v>
      </c>
      <c r="C14" t="s">
        <v>54</v>
      </c>
      <c r="D14" t="s">
        <v>252</v>
      </c>
      <c r="E14" t="s">
        <v>39</v>
      </c>
      <c r="F14" t="s">
        <v>8</v>
      </c>
      <c r="G14" t="s">
        <v>290</v>
      </c>
      <c r="H14" t="s">
        <v>78</v>
      </c>
      <c r="I14" t="s">
        <v>90</v>
      </c>
      <c r="J14" t="s">
        <v>59</v>
      </c>
      <c r="K14" t="s">
        <v>253</v>
      </c>
      <c r="L14" t="s">
        <v>81</v>
      </c>
      <c r="M14" t="s">
        <v>322</v>
      </c>
      <c r="N14">
        <v>2</v>
      </c>
      <c r="P14">
        <v>21</v>
      </c>
      <c r="Q14">
        <v>599.29</v>
      </c>
      <c r="R14">
        <v>578.64</v>
      </c>
      <c r="S14" t="s">
        <v>23</v>
      </c>
      <c r="T14">
        <v>30.45</v>
      </c>
      <c r="U14">
        <v>35.6</v>
      </c>
      <c r="V14" t="s">
        <v>23</v>
      </c>
      <c r="W14" t="s">
        <v>80</v>
      </c>
      <c r="X14" t="s">
        <v>91</v>
      </c>
      <c r="Y14" t="s">
        <v>2</v>
      </c>
      <c r="Z14">
        <f>SQRT(AG14)*T14</f>
        <v>158.22284127141694</v>
      </c>
      <c r="AA14">
        <f>SQRT(AH14)*U14</f>
        <v>178</v>
      </c>
      <c r="AB14" t="s">
        <v>23</v>
      </c>
      <c r="AG14">
        <v>27</v>
      </c>
      <c r="AH14">
        <v>25</v>
      </c>
      <c r="AI14" t="s">
        <v>23</v>
      </c>
      <c r="AJ14" t="s">
        <v>92</v>
      </c>
    </row>
    <row r="15" spans="1:37" x14ac:dyDescent="0.2">
      <c r="A15">
        <v>15</v>
      </c>
      <c r="B15" t="s">
        <v>63</v>
      </c>
      <c r="C15" t="s">
        <v>64</v>
      </c>
      <c r="D15" t="s">
        <v>252</v>
      </c>
      <c r="E15" t="s">
        <v>65</v>
      </c>
      <c r="F15" t="s">
        <v>40</v>
      </c>
      <c r="G15" t="s">
        <v>288</v>
      </c>
      <c r="H15" t="s">
        <v>66</v>
      </c>
      <c r="I15" t="s">
        <v>69</v>
      </c>
      <c r="J15" t="s">
        <v>59</v>
      </c>
      <c r="K15" t="s">
        <v>253</v>
      </c>
      <c r="L15" t="s">
        <v>67</v>
      </c>
      <c r="M15" t="s">
        <v>166</v>
      </c>
      <c r="N15">
        <v>1</v>
      </c>
      <c r="P15">
        <v>12</v>
      </c>
      <c r="Q15">
        <v>570</v>
      </c>
      <c r="R15">
        <v>696</v>
      </c>
      <c r="S15" t="s">
        <v>23</v>
      </c>
      <c r="T15">
        <v>122</v>
      </c>
      <c r="U15">
        <v>132</v>
      </c>
      <c r="V15" t="s">
        <v>23</v>
      </c>
      <c r="W15" t="s">
        <v>1</v>
      </c>
      <c r="X15" t="s">
        <v>72</v>
      </c>
      <c r="Y15" t="s">
        <v>68</v>
      </c>
      <c r="Z15">
        <v>122</v>
      </c>
      <c r="AA15">
        <v>132</v>
      </c>
      <c r="AB15" t="s">
        <v>23</v>
      </c>
      <c r="AG15">
        <v>12</v>
      </c>
      <c r="AH15">
        <v>8</v>
      </c>
      <c r="AI15" t="s">
        <v>23</v>
      </c>
    </row>
    <row r="16" spans="1:37" x14ac:dyDescent="0.2">
      <c r="A16">
        <v>31</v>
      </c>
      <c r="B16" t="s">
        <v>105</v>
      </c>
      <c r="C16" t="s">
        <v>64</v>
      </c>
      <c r="D16" t="s">
        <v>252</v>
      </c>
      <c r="E16" t="s">
        <v>39</v>
      </c>
      <c r="F16" t="s">
        <v>40</v>
      </c>
      <c r="G16" t="s">
        <v>288</v>
      </c>
      <c r="H16" t="s">
        <v>66</v>
      </c>
      <c r="I16" t="s">
        <v>106</v>
      </c>
      <c r="J16" t="s">
        <v>59</v>
      </c>
      <c r="K16" t="s">
        <v>253</v>
      </c>
      <c r="L16" t="s">
        <v>107</v>
      </c>
      <c r="M16" t="s">
        <v>327</v>
      </c>
      <c r="N16">
        <v>3</v>
      </c>
      <c r="P16">
        <v>27</v>
      </c>
      <c r="Q16">
        <v>727</v>
      </c>
      <c r="R16">
        <v>817</v>
      </c>
      <c r="S16">
        <v>849</v>
      </c>
      <c r="T16">
        <v>26</v>
      </c>
      <c r="U16">
        <v>32</v>
      </c>
      <c r="V16">
        <v>26</v>
      </c>
      <c r="W16" t="s">
        <v>1</v>
      </c>
      <c r="X16" t="s">
        <v>91</v>
      </c>
      <c r="Y16" t="s">
        <v>2</v>
      </c>
      <c r="Z16">
        <f t="shared" ref="Z16:AB17" si="1">SQRT(AG16)*T16</f>
        <v>182</v>
      </c>
      <c r="AA16">
        <f t="shared" si="1"/>
        <v>224</v>
      </c>
      <c r="AB16">
        <f t="shared" si="1"/>
        <v>182</v>
      </c>
      <c r="AG16">
        <v>49</v>
      </c>
      <c r="AH16">
        <v>49</v>
      </c>
      <c r="AI16">
        <v>49</v>
      </c>
    </row>
    <row r="17" spans="1:38" x14ac:dyDescent="0.2">
      <c r="A17">
        <v>32</v>
      </c>
      <c r="B17" t="s">
        <v>108</v>
      </c>
      <c r="C17" t="s">
        <v>64</v>
      </c>
      <c r="D17" t="s">
        <v>252</v>
      </c>
      <c r="E17" t="s">
        <v>39</v>
      </c>
      <c r="F17" t="s">
        <v>40</v>
      </c>
      <c r="G17" t="s">
        <v>290</v>
      </c>
      <c r="H17" t="s">
        <v>78</v>
      </c>
      <c r="I17" t="s">
        <v>79</v>
      </c>
      <c r="J17" t="s">
        <v>59</v>
      </c>
      <c r="K17" t="s">
        <v>253</v>
      </c>
      <c r="L17" t="s">
        <v>109</v>
      </c>
      <c r="M17" t="s">
        <v>322</v>
      </c>
      <c r="N17">
        <v>2</v>
      </c>
      <c r="P17">
        <v>28</v>
      </c>
      <c r="Q17">
        <v>952</v>
      </c>
      <c r="R17">
        <v>960</v>
      </c>
      <c r="S17">
        <v>956</v>
      </c>
      <c r="T17">
        <v>20.7</v>
      </c>
      <c r="U17">
        <v>36.4</v>
      </c>
      <c r="V17">
        <v>28.5</v>
      </c>
      <c r="W17" t="s">
        <v>80</v>
      </c>
      <c r="X17" t="s">
        <v>91</v>
      </c>
      <c r="Y17" t="s">
        <v>2</v>
      </c>
      <c r="Z17">
        <f t="shared" si="1"/>
        <v>117.09688296449228</v>
      </c>
      <c r="AA17">
        <f t="shared" si="1"/>
        <v>218.39999999999998</v>
      </c>
      <c r="AB17">
        <f t="shared" si="1"/>
        <v>156.10092888897233</v>
      </c>
      <c r="AG17">
        <v>32</v>
      </c>
      <c r="AH17">
        <v>36</v>
      </c>
      <c r="AI17">
        <v>30</v>
      </c>
    </row>
    <row r="18" spans="1:38" x14ac:dyDescent="0.2">
      <c r="A18">
        <v>11</v>
      </c>
      <c r="B18" t="s">
        <v>37</v>
      </c>
      <c r="C18" t="s">
        <v>38</v>
      </c>
      <c r="D18" t="s">
        <v>252</v>
      </c>
      <c r="E18" t="s">
        <v>39</v>
      </c>
      <c r="F18" t="s">
        <v>40</v>
      </c>
      <c r="G18" t="s">
        <v>295</v>
      </c>
      <c r="H18" t="s">
        <v>41</v>
      </c>
      <c r="J18" t="s">
        <v>16</v>
      </c>
      <c r="K18" t="s">
        <v>253</v>
      </c>
      <c r="L18" t="s">
        <v>42</v>
      </c>
      <c r="M18" t="s">
        <v>322</v>
      </c>
      <c r="N18">
        <v>2</v>
      </c>
      <c r="P18">
        <v>8</v>
      </c>
      <c r="Q18">
        <v>0.78200000000000003</v>
      </c>
      <c r="R18">
        <v>0.95699999999999996</v>
      </c>
      <c r="S18" t="s">
        <v>23</v>
      </c>
      <c r="T18" t="s">
        <v>23</v>
      </c>
      <c r="U18" t="s">
        <v>23</v>
      </c>
      <c r="V18" t="s">
        <v>23</v>
      </c>
      <c r="W18" t="s">
        <v>9</v>
      </c>
      <c r="X18" t="s">
        <v>43</v>
      </c>
      <c r="Y18" t="s">
        <v>23</v>
      </c>
      <c r="AG18">
        <v>23</v>
      </c>
      <c r="AH18">
        <v>23</v>
      </c>
      <c r="AI18" t="s">
        <v>23</v>
      </c>
      <c r="AJ18" t="s">
        <v>45</v>
      </c>
    </row>
    <row r="19" spans="1:38" x14ac:dyDescent="0.2">
      <c r="A19">
        <v>12</v>
      </c>
      <c r="B19" t="s">
        <v>37</v>
      </c>
      <c r="C19" t="s">
        <v>38</v>
      </c>
      <c r="D19" t="s">
        <v>252</v>
      </c>
      <c r="E19" t="s">
        <v>39</v>
      </c>
      <c r="F19" t="s">
        <v>40</v>
      </c>
      <c r="G19" t="s">
        <v>295</v>
      </c>
      <c r="H19" t="s">
        <v>41</v>
      </c>
      <c r="J19" t="s">
        <v>16</v>
      </c>
      <c r="K19" t="s">
        <v>253</v>
      </c>
      <c r="L19" t="s">
        <v>42</v>
      </c>
      <c r="M19" t="s">
        <v>322</v>
      </c>
      <c r="N19">
        <v>2</v>
      </c>
      <c r="P19">
        <v>9</v>
      </c>
      <c r="Q19">
        <v>0.75900000000000001</v>
      </c>
      <c r="R19">
        <v>1</v>
      </c>
      <c r="S19">
        <v>0.7</v>
      </c>
      <c r="T19" t="s">
        <v>23</v>
      </c>
      <c r="U19" t="s">
        <v>23</v>
      </c>
      <c r="V19" t="s">
        <v>23</v>
      </c>
      <c r="W19" t="s">
        <v>9</v>
      </c>
      <c r="X19" t="s">
        <v>44</v>
      </c>
      <c r="Y19" t="s">
        <v>23</v>
      </c>
      <c r="AG19">
        <v>29</v>
      </c>
      <c r="AH19">
        <v>18</v>
      </c>
      <c r="AI19">
        <v>40</v>
      </c>
      <c r="AJ19" t="s">
        <v>46</v>
      </c>
    </row>
    <row r="20" spans="1:38" x14ac:dyDescent="0.2">
      <c r="A20">
        <v>72</v>
      </c>
      <c r="B20" t="s">
        <v>174</v>
      </c>
      <c r="C20" t="s">
        <v>64</v>
      </c>
      <c r="D20" t="s">
        <v>252</v>
      </c>
      <c r="E20" t="s">
        <v>26</v>
      </c>
      <c r="F20" t="s">
        <v>40</v>
      </c>
      <c r="G20" t="s">
        <v>289</v>
      </c>
      <c r="H20" t="s">
        <v>110</v>
      </c>
      <c r="I20" t="s">
        <v>139</v>
      </c>
      <c r="J20" t="s">
        <v>113</v>
      </c>
      <c r="K20" t="s">
        <v>253</v>
      </c>
      <c r="L20" t="s">
        <v>339</v>
      </c>
      <c r="M20" t="s">
        <v>338</v>
      </c>
      <c r="P20">
        <v>57</v>
      </c>
      <c r="Q20">
        <v>3.2</v>
      </c>
      <c r="R20">
        <v>6.8</v>
      </c>
      <c r="S20">
        <v>7.7</v>
      </c>
      <c r="T20">
        <v>0.34</v>
      </c>
      <c r="U20">
        <v>0.57999999999999996</v>
      </c>
      <c r="V20">
        <v>0.68</v>
      </c>
      <c r="W20" t="s">
        <v>1</v>
      </c>
      <c r="X20" t="s">
        <v>114</v>
      </c>
      <c r="Y20" t="s">
        <v>2</v>
      </c>
      <c r="Z20">
        <f t="shared" ref="Z20:AB23" si="2">SQRT(AG20)*T20</f>
        <v>2.7411676344215068</v>
      </c>
      <c r="AA20">
        <f t="shared" si="2"/>
        <v>4.4926606816006034</v>
      </c>
      <c r="AB20">
        <f t="shared" si="2"/>
        <v>5.1787257119874583</v>
      </c>
      <c r="AG20">
        <v>65</v>
      </c>
      <c r="AH20">
        <v>60</v>
      </c>
      <c r="AI20">
        <v>58</v>
      </c>
      <c r="AJ20" t="s">
        <v>268</v>
      </c>
    </row>
    <row r="21" spans="1:38" x14ac:dyDescent="0.2">
      <c r="A21">
        <v>73</v>
      </c>
      <c r="B21" t="s">
        <v>174</v>
      </c>
      <c r="C21" t="s">
        <v>54</v>
      </c>
      <c r="D21" t="s">
        <v>252</v>
      </c>
      <c r="E21" t="s">
        <v>26</v>
      </c>
      <c r="F21" t="s">
        <v>8</v>
      </c>
      <c r="G21" t="s">
        <v>289</v>
      </c>
      <c r="H21" t="s">
        <v>110</v>
      </c>
      <c r="I21" t="s">
        <v>139</v>
      </c>
      <c r="J21" t="s">
        <v>113</v>
      </c>
      <c r="K21" t="s">
        <v>253</v>
      </c>
      <c r="L21" t="s">
        <v>339</v>
      </c>
      <c r="M21" t="s">
        <v>338</v>
      </c>
      <c r="P21">
        <v>58</v>
      </c>
      <c r="Q21">
        <v>7.7</v>
      </c>
      <c r="R21">
        <v>9.1999999999999993</v>
      </c>
      <c r="S21">
        <v>3.2</v>
      </c>
      <c r="T21">
        <v>0.68</v>
      </c>
      <c r="U21">
        <v>0.88</v>
      </c>
      <c r="V21">
        <v>0.34</v>
      </c>
      <c r="W21" t="s">
        <v>1</v>
      </c>
      <c r="X21" t="s">
        <v>114</v>
      </c>
      <c r="Y21" t="s">
        <v>2</v>
      </c>
      <c r="Z21">
        <f t="shared" si="2"/>
        <v>5.1787257119874583</v>
      </c>
      <c r="AA21">
        <f t="shared" si="2"/>
        <v>4.6565223074736801</v>
      </c>
      <c r="AB21">
        <f t="shared" si="2"/>
        <v>2.7411676344215068</v>
      </c>
      <c r="AG21">
        <v>58</v>
      </c>
      <c r="AH21">
        <v>28</v>
      </c>
      <c r="AI21">
        <v>65</v>
      </c>
      <c r="AJ21" t="s">
        <v>268</v>
      </c>
      <c r="AL21" s="2"/>
    </row>
    <row r="22" spans="1:38" x14ac:dyDescent="0.2">
      <c r="A22">
        <v>74</v>
      </c>
      <c r="B22" t="s">
        <v>174</v>
      </c>
      <c r="C22" t="s">
        <v>64</v>
      </c>
      <c r="D22" t="s">
        <v>252</v>
      </c>
      <c r="E22" t="s">
        <v>26</v>
      </c>
      <c r="F22" t="s">
        <v>40</v>
      </c>
      <c r="G22" t="s">
        <v>289</v>
      </c>
      <c r="H22" t="s">
        <v>110</v>
      </c>
      <c r="I22" t="s">
        <v>139</v>
      </c>
      <c r="J22" t="s">
        <v>113</v>
      </c>
      <c r="K22" t="s">
        <v>253</v>
      </c>
      <c r="L22" t="s">
        <v>339</v>
      </c>
      <c r="M22" t="s">
        <v>338</v>
      </c>
      <c r="P22">
        <v>59</v>
      </c>
      <c r="Q22">
        <v>6.1</v>
      </c>
      <c r="R22">
        <v>8.5</v>
      </c>
      <c r="S22">
        <v>7.4</v>
      </c>
      <c r="T22">
        <v>0.66</v>
      </c>
      <c r="U22">
        <v>0.56000000000000005</v>
      </c>
      <c r="V22">
        <v>0.72</v>
      </c>
      <c r="W22" t="s">
        <v>1</v>
      </c>
      <c r="X22" t="s">
        <v>114</v>
      </c>
      <c r="Y22" t="s">
        <v>2</v>
      </c>
      <c r="Z22">
        <f t="shared" si="2"/>
        <v>4.7133427628382814</v>
      </c>
      <c r="AA22">
        <f t="shared" si="2"/>
        <v>4.9139800569395895</v>
      </c>
      <c r="AB22">
        <f t="shared" si="2"/>
        <v>5.0911688245431419</v>
      </c>
      <c r="AG22">
        <v>51</v>
      </c>
      <c r="AH22">
        <v>77</v>
      </c>
      <c r="AI22">
        <v>50</v>
      </c>
      <c r="AJ22" t="s">
        <v>268</v>
      </c>
      <c r="AL22" s="2"/>
    </row>
    <row r="23" spans="1:38" x14ac:dyDescent="0.2">
      <c r="A23">
        <v>75</v>
      </c>
      <c r="B23" t="s">
        <v>174</v>
      </c>
      <c r="C23" t="s">
        <v>54</v>
      </c>
      <c r="D23" t="s">
        <v>252</v>
      </c>
      <c r="E23" t="s">
        <v>26</v>
      </c>
      <c r="F23" t="s">
        <v>8</v>
      </c>
      <c r="G23" t="s">
        <v>289</v>
      </c>
      <c r="H23" t="s">
        <v>110</v>
      </c>
      <c r="I23" t="s">
        <v>139</v>
      </c>
      <c r="J23" t="s">
        <v>113</v>
      </c>
      <c r="K23" t="s">
        <v>253</v>
      </c>
      <c r="L23" t="s">
        <v>339</v>
      </c>
      <c r="M23" t="s">
        <v>338</v>
      </c>
      <c r="P23">
        <v>60</v>
      </c>
      <c r="Q23">
        <v>7.4</v>
      </c>
      <c r="R23">
        <v>8.4</v>
      </c>
      <c r="S23">
        <v>6.1</v>
      </c>
      <c r="T23">
        <v>0.72</v>
      </c>
      <c r="U23">
        <v>0.71</v>
      </c>
      <c r="V23">
        <v>0.66</v>
      </c>
      <c r="W23" t="s">
        <v>1</v>
      </c>
      <c r="X23" t="s">
        <v>114</v>
      </c>
      <c r="Y23" t="s">
        <v>2</v>
      </c>
      <c r="Z23">
        <f t="shared" si="2"/>
        <v>5.0911688245431419</v>
      </c>
      <c r="AA23">
        <f t="shared" si="2"/>
        <v>4.7628247920745519</v>
      </c>
      <c r="AB23">
        <f t="shared" si="2"/>
        <v>4.7133427628382814</v>
      </c>
      <c r="AG23">
        <v>50</v>
      </c>
      <c r="AH23">
        <v>45</v>
      </c>
      <c r="AI23">
        <v>51</v>
      </c>
      <c r="AJ23" t="s">
        <v>268</v>
      </c>
      <c r="AL23" s="2"/>
    </row>
    <row r="24" spans="1:38" x14ac:dyDescent="0.2">
      <c r="A24">
        <v>103</v>
      </c>
      <c r="B24" t="s">
        <v>224</v>
      </c>
      <c r="C24" t="s">
        <v>64</v>
      </c>
      <c r="D24" t="s">
        <v>252</v>
      </c>
      <c r="E24" t="s">
        <v>26</v>
      </c>
      <c r="F24" t="s">
        <v>40</v>
      </c>
      <c r="G24" t="s">
        <v>292</v>
      </c>
      <c r="H24" t="s">
        <v>146</v>
      </c>
      <c r="I24" t="s">
        <v>225</v>
      </c>
      <c r="K24" t="s">
        <v>253</v>
      </c>
      <c r="L24" t="s">
        <v>229</v>
      </c>
      <c r="M24" t="s">
        <v>326</v>
      </c>
      <c r="N24">
        <v>4</v>
      </c>
      <c r="P24">
        <v>81</v>
      </c>
      <c r="Q24">
        <v>64.7</v>
      </c>
      <c r="R24">
        <v>68.900000000000006</v>
      </c>
      <c r="S24" t="s">
        <v>23</v>
      </c>
      <c r="T24">
        <v>0.99</v>
      </c>
      <c r="U24">
        <v>2.0499999999999998</v>
      </c>
      <c r="W24" t="s">
        <v>230</v>
      </c>
      <c r="X24" t="s">
        <v>114</v>
      </c>
      <c r="Y24" t="s">
        <v>2</v>
      </c>
      <c r="Z24">
        <f t="shared" ref="Z24:Z39" si="3">SQRT(AG24)*T24</f>
        <v>17.709658381798334</v>
      </c>
      <c r="AA24">
        <f t="shared" ref="AA24:AA39" si="4">SQRT(AH24)*U24</f>
        <v>14.349999999999998</v>
      </c>
      <c r="AB24" t="s">
        <v>23</v>
      </c>
      <c r="AG24">
        <v>320</v>
      </c>
      <c r="AH24">
        <v>49</v>
      </c>
      <c r="AJ24" t="s">
        <v>231</v>
      </c>
    </row>
    <row r="25" spans="1:38" x14ac:dyDescent="0.2">
      <c r="A25">
        <v>101</v>
      </c>
      <c r="B25" t="s">
        <v>224</v>
      </c>
      <c r="C25" t="s">
        <v>64</v>
      </c>
      <c r="D25" t="s">
        <v>252</v>
      </c>
      <c r="E25" t="s">
        <v>26</v>
      </c>
      <c r="F25" t="s">
        <v>40</v>
      </c>
      <c r="G25" t="s">
        <v>292</v>
      </c>
      <c r="H25" t="s">
        <v>146</v>
      </c>
      <c r="I25" t="s">
        <v>225</v>
      </c>
      <c r="K25" t="s">
        <v>253</v>
      </c>
      <c r="L25" t="s">
        <v>227</v>
      </c>
      <c r="M25" t="s">
        <v>315</v>
      </c>
      <c r="N25">
        <v>4</v>
      </c>
      <c r="P25">
        <v>81</v>
      </c>
      <c r="Q25">
        <v>64.7</v>
      </c>
      <c r="R25">
        <v>72.900000000000006</v>
      </c>
      <c r="S25" t="s">
        <v>23</v>
      </c>
      <c r="T25">
        <v>0.99</v>
      </c>
      <c r="U25">
        <v>5.13</v>
      </c>
      <c r="W25" t="s">
        <v>230</v>
      </c>
      <c r="X25" t="s">
        <v>114</v>
      </c>
      <c r="Y25" t="s">
        <v>2</v>
      </c>
      <c r="Z25">
        <f t="shared" si="3"/>
        <v>17.709658381798334</v>
      </c>
      <c r="AA25">
        <f t="shared" si="4"/>
        <v>43.529493449843862</v>
      </c>
      <c r="AB25" t="s">
        <v>23</v>
      </c>
      <c r="AG25">
        <v>320</v>
      </c>
      <c r="AH25">
        <v>72</v>
      </c>
      <c r="AJ25" t="s">
        <v>231</v>
      </c>
    </row>
    <row r="26" spans="1:38" x14ac:dyDescent="0.2">
      <c r="A26">
        <v>102</v>
      </c>
      <c r="B26" t="s">
        <v>224</v>
      </c>
      <c r="C26" t="s">
        <v>64</v>
      </c>
      <c r="D26" t="s">
        <v>252</v>
      </c>
      <c r="E26" t="s">
        <v>26</v>
      </c>
      <c r="F26" t="s">
        <v>40</v>
      </c>
      <c r="G26" t="s">
        <v>292</v>
      </c>
      <c r="H26" t="s">
        <v>146</v>
      </c>
      <c r="I26" t="s">
        <v>225</v>
      </c>
      <c r="K26" t="s">
        <v>253</v>
      </c>
      <c r="L26" t="s">
        <v>228</v>
      </c>
      <c r="M26" t="s">
        <v>315</v>
      </c>
      <c r="N26">
        <v>4</v>
      </c>
      <c r="P26">
        <v>81</v>
      </c>
      <c r="Q26">
        <v>64.7</v>
      </c>
      <c r="R26">
        <v>69.599999999999994</v>
      </c>
      <c r="S26" t="s">
        <v>23</v>
      </c>
      <c r="T26">
        <v>0.99</v>
      </c>
      <c r="U26">
        <v>2.5</v>
      </c>
      <c r="W26" t="s">
        <v>230</v>
      </c>
      <c r="X26" t="s">
        <v>114</v>
      </c>
      <c r="Y26" t="s">
        <v>2</v>
      </c>
      <c r="Z26">
        <f t="shared" si="3"/>
        <v>17.709658381798334</v>
      </c>
      <c r="AA26">
        <f t="shared" si="4"/>
        <v>19.525624189766635</v>
      </c>
      <c r="AB26" t="s">
        <v>23</v>
      </c>
      <c r="AG26">
        <v>320</v>
      </c>
      <c r="AH26">
        <v>61</v>
      </c>
      <c r="AJ26" t="s">
        <v>231</v>
      </c>
    </row>
    <row r="27" spans="1:38" x14ac:dyDescent="0.2">
      <c r="A27">
        <v>104</v>
      </c>
      <c r="B27" t="s">
        <v>224</v>
      </c>
      <c r="C27" t="s">
        <v>54</v>
      </c>
      <c r="D27" t="s">
        <v>252</v>
      </c>
      <c r="E27" t="s">
        <v>26</v>
      </c>
      <c r="F27" t="s">
        <v>8</v>
      </c>
      <c r="G27" t="s">
        <v>292</v>
      </c>
      <c r="H27" t="s">
        <v>146</v>
      </c>
      <c r="I27" t="s">
        <v>225</v>
      </c>
      <c r="K27" t="s">
        <v>253</v>
      </c>
      <c r="L27" t="s">
        <v>232</v>
      </c>
      <c r="M27" t="s">
        <v>322</v>
      </c>
      <c r="N27">
        <v>2</v>
      </c>
      <c r="P27">
        <v>82</v>
      </c>
      <c r="Q27">
        <v>33.9</v>
      </c>
      <c r="R27">
        <v>56.2</v>
      </c>
      <c r="S27" t="s">
        <v>23</v>
      </c>
      <c r="T27">
        <v>1.36</v>
      </c>
      <c r="U27">
        <v>4.6900000000000004</v>
      </c>
      <c r="V27" t="s">
        <v>23</v>
      </c>
      <c r="W27" t="s">
        <v>80</v>
      </c>
      <c r="X27" t="s">
        <v>114</v>
      </c>
      <c r="Y27" t="s">
        <v>2</v>
      </c>
      <c r="Z27">
        <f t="shared" si="3"/>
        <v>15.265962138037683</v>
      </c>
      <c r="AA27">
        <f t="shared" si="4"/>
        <v>15.554970266766826</v>
      </c>
      <c r="AB27" t="s">
        <v>23</v>
      </c>
      <c r="AG27">
        <v>126</v>
      </c>
      <c r="AH27">
        <v>11</v>
      </c>
      <c r="AI27" t="s">
        <v>23</v>
      </c>
    </row>
    <row r="28" spans="1:38" x14ac:dyDescent="0.2">
      <c r="A28">
        <v>100</v>
      </c>
      <c r="B28" t="s">
        <v>224</v>
      </c>
      <c r="C28" t="s">
        <v>64</v>
      </c>
      <c r="D28" t="s">
        <v>252</v>
      </c>
      <c r="E28" t="s">
        <v>26</v>
      </c>
      <c r="F28" t="s">
        <v>40</v>
      </c>
      <c r="G28" t="s">
        <v>292</v>
      </c>
      <c r="H28" t="s">
        <v>146</v>
      </c>
      <c r="I28" t="s">
        <v>225</v>
      </c>
      <c r="K28" t="s">
        <v>253</v>
      </c>
      <c r="L28" t="s">
        <v>226</v>
      </c>
      <c r="M28" t="s">
        <v>322</v>
      </c>
      <c r="N28">
        <v>2</v>
      </c>
      <c r="P28">
        <v>81</v>
      </c>
      <c r="Q28">
        <v>64.7</v>
      </c>
      <c r="R28">
        <v>76.3</v>
      </c>
      <c r="S28" t="s">
        <v>23</v>
      </c>
      <c r="T28">
        <v>0.99</v>
      </c>
      <c r="U28">
        <v>1.36</v>
      </c>
      <c r="W28" t="s">
        <v>230</v>
      </c>
      <c r="X28" t="s">
        <v>114</v>
      </c>
      <c r="Y28" t="s">
        <v>2</v>
      </c>
      <c r="Z28">
        <f t="shared" si="3"/>
        <v>17.709658381798334</v>
      </c>
      <c r="AA28">
        <f t="shared" si="4"/>
        <v>5.7699913344822278</v>
      </c>
      <c r="AB28" t="s">
        <v>23</v>
      </c>
      <c r="AG28">
        <v>320</v>
      </c>
      <c r="AH28">
        <v>18</v>
      </c>
      <c r="AJ28" t="s">
        <v>231</v>
      </c>
    </row>
    <row r="29" spans="1:38" x14ac:dyDescent="0.2">
      <c r="A29">
        <v>35</v>
      </c>
      <c r="B29" t="s">
        <v>111</v>
      </c>
      <c r="C29" t="s">
        <v>64</v>
      </c>
      <c r="D29" t="s">
        <v>252</v>
      </c>
      <c r="E29" t="s">
        <v>26</v>
      </c>
      <c r="F29" t="s">
        <v>40</v>
      </c>
      <c r="G29" t="s">
        <v>289</v>
      </c>
      <c r="H29" t="s">
        <v>110</v>
      </c>
      <c r="I29" t="s">
        <v>112</v>
      </c>
      <c r="J29" t="s">
        <v>113</v>
      </c>
      <c r="K29" t="s">
        <v>253</v>
      </c>
      <c r="L29" t="s">
        <v>117</v>
      </c>
      <c r="M29" t="s">
        <v>313</v>
      </c>
      <c r="N29">
        <v>4</v>
      </c>
      <c r="P29">
        <v>29</v>
      </c>
      <c r="Q29">
        <v>5.3</v>
      </c>
      <c r="R29">
        <v>7.2</v>
      </c>
      <c r="S29">
        <v>7.7</v>
      </c>
      <c r="T29">
        <v>0.42</v>
      </c>
      <c r="U29">
        <v>0.71</v>
      </c>
      <c r="V29">
        <v>0.52</v>
      </c>
      <c r="W29" t="s">
        <v>1</v>
      </c>
      <c r="X29" t="s">
        <v>114</v>
      </c>
      <c r="Y29" t="s">
        <v>2</v>
      </c>
      <c r="Z29">
        <f t="shared" si="3"/>
        <v>4.1365202767543634</v>
      </c>
      <c r="AA29">
        <f t="shared" si="4"/>
        <v>4.3767339421079727</v>
      </c>
      <c r="AB29">
        <f t="shared" ref="AB29:AB38" si="5">SQRT(AI29)*V29</f>
        <v>4.7941631177923014</v>
      </c>
      <c r="AG29">
        <v>97</v>
      </c>
      <c r="AH29">
        <v>38</v>
      </c>
      <c r="AI29">
        <v>85</v>
      </c>
    </row>
    <row r="30" spans="1:38" s="3" customFormat="1" x14ac:dyDescent="0.2">
      <c r="A30">
        <v>33</v>
      </c>
      <c r="B30" t="s">
        <v>111</v>
      </c>
      <c r="C30" t="s">
        <v>64</v>
      </c>
      <c r="D30" t="s">
        <v>252</v>
      </c>
      <c r="E30" t="s">
        <v>26</v>
      </c>
      <c r="F30" t="s">
        <v>40</v>
      </c>
      <c r="G30" t="s">
        <v>289</v>
      </c>
      <c r="H30" t="s">
        <v>110</v>
      </c>
      <c r="I30" t="s">
        <v>112</v>
      </c>
      <c r="J30" t="s">
        <v>113</v>
      </c>
      <c r="K30" t="s">
        <v>253</v>
      </c>
      <c r="L30" t="s">
        <v>116</v>
      </c>
      <c r="M30" t="s">
        <v>322</v>
      </c>
      <c r="N30">
        <v>2</v>
      </c>
      <c r="O30"/>
      <c r="P30">
        <v>29</v>
      </c>
      <c r="Q30">
        <v>5.3</v>
      </c>
      <c r="R30">
        <v>12.2</v>
      </c>
      <c r="S30">
        <v>7.7</v>
      </c>
      <c r="T30">
        <v>0.42</v>
      </c>
      <c r="U30">
        <v>1.48</v>
      </c>
      <c r="V30">
        <v>0.52</v>
      </c>
      <c r="W30" t="s">
        <v>1</v>
      </c>
      <c r="X30" t="s">
        <v>114</v>
      </c>
      <c r="Y30" t="s">
        <v>2</v>
      </c>
      <c r="Z30">
        <f t="shared" si="3"/>
        <v>4.1365202767543634</v>
      </c>
      <c r="AA30">
        <f t="shared" si="4"/>
        <v>5.3362158876867039</v>
      </c>
      <c r="AB30">
        <f t="shared" si="5"/>
        <v>4.7941631177923014</v>
      </c>
      <c r="AC30"/>
      <c r="AD30"/>
      <c r="AE30"/>
      <c r="AF30"/>
      <c r="AG30">
        <v>97</v>
      </c>
      <c r="AH30">
        <v>13</v>
      </c>
      <c r="AI30">
        <v>85</v>
      </c>
      <c r="AJ30" t="s">
        <v>119</v>
      </c>
      <c r="AK30"/>
      <c r="AL30"/>
    </row>
    <row r="31" spans="1:38" s="3" customFormat="1" x14ac:dyDescent="0.2">
      <c r="A31">
        <v>34</v>
      </c>
      <c r="B31" t="s">
        <v>111</v>
      </c>
      <c r="C31" t="s">
        <v>64</v>
      </c>
      <c r="D31" t="s">
        <v>252</v>
      </c>
      <c r="E31" t="s">
        <v>26</v>
      </c>
      <c r="F31" t="s">
        <v>40</v>
      </c>
      <c r="G31" t="s">
        <v>289</v>
      </c>
      <c r="H31" t="s">
        <v>110</v>
      </c>
      <c r="I31" t="s">
        <v>112</v>
      </c>
      <c r="J31" t="s">
        <v>113</v>
      </c>
      <c r="K31" t="s">
        <v>253</v>
      </c>
      <c r="L31" t="s">
        <v>115</v>
      </c>
      <c r="M31" t="s">
        <v>327</v>
      </c>
      <c r="N31">
        <v>3</v>
      </c>
      <c r="O31"/>
      <c r="P31">
        <v>29</v>
      </c>
      <c r="Q31">
        <v>5.3</v>
      </c>
      <c r="R31">
        <v>8.6</v>
      </c>
      <c r="S31">
        <v>7.7</v>
      </c>
      <c r="T31">
        <v>0.42</v>
      </c>
      <c r="U31">
        <v>1.1200000000000001</v>
      </c>
      <c r="V31">
        <v>0.52</v>
      </c>
      <c r="W31" t="s">
        <v>1</v>
      </c>
      <c r="X31" t="s">
        <v>114</v>
      </c>
      <c r="Y31" t="s">
        <v>2</v>
      </c>
      <c r="Z31">
        <f t="shared" si="3"/>
        <v>4.1365202767543634</v>
      </c>
      <c r="AA31">
        <f t="shared" si="4"/>
        <v>5.3713313061102461</v>
      </c>
      <c r="AB31">
        <f t="shared" si="5"/>
        <v>4.7941631177923014</v>
      </c>
      <c r="AC31"/>
      <c r="AD31"/>
      <c r="AE31"/>
      <c r="AF31"/>
      <c r="AG31">
        <v>97</v>
      </c>
      <c r="AH31">
        <v>23</v>
      </c>
      <c r="AI31">
        <v>85</v>
      </c>
      <c r="AJ31"/>
      <c r="AK31"/>
      <c r="AL31"/>
    </row>
    <row r="32" spans="1:38" x14ac:dyDescent="0.2">
      <c r="A32">
        <v>36</v>
      </c>
      <c r="B32" t="s">
        <v>111</v>
      </c>
      <c r="C32" t="s">
        <v>54</v>
      </c>
      <c r="D32" t="s">
        <v>252</v>
      </c>
      <c r="E32" t="s">
        <v>26</v>
      </c>
      <c r="F32" t="s">
        <v>8</v>
      </c>
      <c r="G32" t="s">
        <v>289</v>
      </c>
      <c r="H32" t="s">
        <v>110</v>
      </c>
      <c r="I32" t="s">
        <v>112</v>
      </c>
      <c r="J32" t="s">
        <v>113</v>
      </c>
      <c r="K32" t="s">
        <v>253</v>
      </c>
      <c r="L32" t="s">
        <v>120</v>
      </c>
      <c r="P32">
        <v>30</v>
      </c>
      <c r="Q32">
        <v>7.7</v>
      </c>
      <c r="R32">
        <v>8.1999999999999993</v>
      </c>
      <c r="S32">
        <v>5.3</v>
      </c>
      <c r="T32">
        <v>0.52</v>
      </c>
      <c r="U32">
        <v>0.52</v>
      </c>
      <c r="V32">
        <v>0.42</v>
      </c>
      <c r="W32" t="s">
        <v>1</v>
      </c>
      <c r="X32" t="s">
        <v>114</v>
      </c>
      <c r="Y32" t="s">
        <v>2</v>
      </c>
      <c r="Z32">
        <f t="shared" si="3"/>
        <v>4.7941631177923014</v>
      </c>
      <c r="AA32">
        <f t="shared" si="4"/>
        <v>4.5033320996790813</v>
      </c>
      <c r="AB32">
        <f t="shared" si="5"/>
        <v>4.1365202767543634</v>
      </c>
      <c r="AG32">
        <v>85</v>
      </c>
      <c r="AH32">
        <v>75</v>
      </c>
      <c r="AI32">
        <v>97</v>
      </c>
    </row>
    <row r="33" spans="1:38" s="4" customFormat="1" x14ac:dyDescent="0.2">
      <c r="A33">
        <v>37</v>
      </c>
      <c r="B33" t="s">
        <v>111</v>
      </c>
      <c r="C33" t="s">
        <v>54</v>
      </c>
      <c r="D33" t="s">
        <v>252</v>
      </c>
      <c r="E33" t="s">
        <v>26</v>
      </c>
      <c r="F33" t="s">
        <v>8</v>
      </c>
      <c r="G33" t="s">
        <v>289</v>
      </c>
      <c r="H33" t="s">
        <v>110</v>
      </c>
      <c r="I33" t="s">
        <v>118</v>
      </c>
      <c r="J33" t="s">
        <v>113</v>
      </c>
      <c r="K33" t="s">
        <v>253</v>
      </c>
      <c r="L33" t="s">
        <v>120</v>
      </c>
      <c r="M33"/>
      <c r="N33"/>
      <c r="O33"/>
      <c r="P33">
        <v>31</v>
      </c>
      <c r="Q33">
        <v>6.2</v>
      </c>
      <c r="R33">
        <v>8.1999999999999993</v>
      </c>
      <c r="S33">
        <v>4.5999999999999996</v>
      </c>
      <c r="T33">
        <v>0.84</v>
      </c>
      <c r="U33">
        <v>0.81</v>
      </c>
      <c r="V33">
        <v>0.7</v>
      </c>
      <c r="W33" t="s">
        <v>1</v>
      </c>
      <c r="X33" t="s">
        <v>114</v>
      </c>
      <c r="Y33" t="s">
        <v>2</v>
      </c>
      <c r="Z33">
        <f t="shared" si="3"/>
        <v>5.04</v>
      </c>
      <c r="AA33">
        <f t="shared" si="4"/>
        <v>4.7230710348246943</v>
      </c>
      <c r="AB33">
        <f t="shared" si="5"/>
        <v>3.5</v>
      </c>
      <c r="AC33"/>
      <c r="AD33"/>
      <c r="AE33"/>
      <c r="AF33"/>
      <c r="AG33">
        <v>36</v>
      </c>
      <c r="AH33">
        <v>34</v>
      </c>
      <c r="AI33">
        <v>25</v>
      </c>
      <c r="AJ33"/>
      <c r="AK33"/>
      <c r="AL33"/>
    </row>
    <row r="34" spans="1:38" s="4" customFormat="1" x14ac:dyDescent="0.2">
      <c r="A34">
        <v>38</v>
      </c>
      <c r="B34" t="s">
        <v>111</v>
      </c>
      <c r="C34" t="s">
        <v>64</v>
      </c>
      <c r="D34" t="s">
        <v>252</v>
      </c>
      <c r="E34" t="s">
        <v>26</v>
      </c>
      <c r="F34" t="s">
        <v>40</v>
      </c>
      <c r="G34" t="s">
        <v>289</v>
      </c>
      <c r="H34" t="s">
        <v>110</v>
      </c>
      <c r="I34" t="s">
        <v>118</v>
      </c>
      <c r="J34" t="s">
        <v>113</v>
      </c>
      <c r="K34" t="s">
        <v>253</v>
      </c>
      <c r="L34" t="s">
        <v>120</v>
      </c>
      <c r="M34"/>
      <c r="N34"/>
      <c r="O34"/>
      <c r="P34">
        <v>32</v>
      </c>
      <c r="Q34">
        <v>4.5999999999999996</v>
      </c>
      <c r="R34">
        <v>6.9</v>
      </c>
      <c r="S34">
        <v>6.2</v>
      </c>
      <c r="T34">
        <v>0.7</v>
      </c>
      <c r="U34">
        <v>0.59</v>
      </c>
      <c r="V34">
        <v>0.84</v>
      </c>
      <c r="W34" t="s">
        <v>1</v>
      </c>
      <c r="X34" t="s">
        <v>114</v>
      </c>
      <c r="Y34" t="s">
        <v>2</v>
      </c>
      <c r="Z34">
        <f t="shared" si="3"/>
        <v>3.5</v>
      </c>
      <c r="AA34">
        <f t="shared" si="4"/>
        <v>4.9714283661740515</v>
      </c>
      <c r="AB34">
        <f t="shared" si="5"/>
        <v>5.04</v>
      </c>
      <c r="AC34"/>
      <c r="AD34"/>
      <c r="AE34"/>
      <c r="AF34"/>
      <c r="AG34">
        <v>25</v>
      </c>
      <c r="AH34">
        <v>71</v>
      </c>
      <c r="AI34">
        <v>36</v>
      </c>
      <c r="AJ34"/>
      <c r="AK34"/>
      <c r="AL34"/>
    </row>
    <row r="35" spans="1:38" s="4" customFormat="1" x14ac:dyDescent="0.2">
      <c r="A35">
        <v>57</v>
      </c>
      <c r="B35" t="s">
        <v>158</v>
      </c>
      <c r="C35" t="s">
        <v>64</v>
      </c>
      <c r="D35" t="s">
        <v>252</v>
      </c>
      <c r="E35" t="s">
        <v>26</v>
      </c>
      <c r="F35" t="s">
        <v>40</v>
      </c>
      <c r="G35" t="s">
        <v>286</v>
      </c>
      <c r="H35" t="s">
        <v>122</v>
      </c>
      <c r="I35" t="s">
        <v>139</v>
      </c>
      <c r="J35" t="s">
        <v>113</v>
      </c>
      <c r="K35" t="s">
        <v>253</v>
      </c>
      <c r="L35" t="s">
        <v>140</v>
      </c>
      <c r="M35"/>
      <c r="N35"/>
      <c r="O35"/>
      <c r="P35">
        <v>47</v>
      </c>
      <c r="Q35">
        <v>10.86</v>
      </c>
      <c r="R35">
        <v>11.64</v>
      </c>
      <c r="S35">
        <v>10.86</v>
      </c>
      <c r="T35">
        <v>0.11</v>
      </c>
      <c r="U35">
        <v>7.0000000000000007E-2</v>
      </c>
      <c r="V35">
        <v>0.14000000000000001</v>
      </c>
      <c r="W35" t="s">
        <v>1</v>
      </c>
      <c r="X35" t="s">
        <v>114</v>
      </c>
      <c r="Y35" t="s">
        <v>2</v>
      </c>
      <c r="Z35">
        <f t="shared" si="3"/>
        <v>3.3273863616959183</v>
      </c>
      <c r="AA35">
        <f t="shared" si="4"/>
        <v>2.0336174664867532</v>
      </c>
      <c r="AB35">
        <f t="shared" si="5"/>
        <v>3.6854850427046917</v>
      </c>
      <c r="AC35"/>
      <c r="AD35"/>
      <c r="AE35"/>
      <c r="AF35"/>
      <c r="AG35">
        <v>915</v>
      </c>
      <c r="AH35">
        <v>844</v>
      </c>
      <c r="AI35">
        <v>693</v>
      </c>
      <c r="AJ35" t="s">
        <v>235</v>
      </c>
      <c r="AK35"/>
    </row>
    <row r="36" spans="1:38" s="4" customFormat="1" x14ac:dyDescent="0.2">
      <c r="A36">
        <v>58</v>
      </c>
      <c r="B36" t="s">
        <v>158</v>
      </c>
      <c r="C36" t="s">
        <v>54</v>
      </c>
      <c r="D36" t="s">
        <v>252</v>
      </c>
      <c r="E36" t="s">
        <v>26</v>
      </c>
      <c r="F36" t="s">
        <v>55</v>
      </c>
      <c r="G36" t="s">
        <v>286</v>
      </c>
      <c r="H36" t="s">
        <v>122</v>
      </c>
      <c r="I36" t="s">
        <v>139</v>
      </c>
      <c r="J36" t="s">
        <v>113</v>
      </c>
      <c r="K36" t="s">
        <v>253</v>
      </c>
      <c r="L36" t="s">
        <v>140</v>
      </c>
      <c r="M36"/>
      <c r="N36"/>
      <c r="O36"/>
      <c r="P36">
        <v>48</v>
      </c>
      <c r="Q36">
        <v>10.86</v>
      </c>
      <c r="R36">
        <v>12.12</v>
      </c>
      <c r="S36">
        <v>10.86</v>
      </c>
      <c r="T36">
        <v>0.14000000000000001</v>
      </c>
      <c r="U36">
        <v>0.19</v>
      </c>
      <c r="V36">
        <v>0.11</v>
      </c>
      <c r="W36" t="s">
        <v>1</v>
      </c>
      <c r="X36" t="s">
        <v>114</v>
      </c>
      <c r="Y36" t="s">
        <v>2</v>
      </c>
      <c r="Z36">
        <f t="shared" si="3"/>
        <v>3.6854850427046917</v>
      </c>
      <c r="AA36">
        <f t="shared" si="4"/>
        <v>5.766116544087537</v>
      </c>
      <c r="AB36">
        <f t="shared" si="5"/>
        <v>3.3273863616959183</v>
      </c>
      <c r="AC36"/>
      <c r="AD36"/>
      <c r="AE36"/>
      <c r="AF36"/>
      <c r="AG36">
        <v>693</v>
      </c>
      <c r="AH36">
        <v>921</v>
      </c>
      <c r="AI36">
        <v>915</v>
      </c>
      <c r="AJ36" t="s">
        <v>235</v>
      </c>
      <c r="AK36"/>
    </row>
    <row r="37" spans="1:38" x14ac:dyDescent="0.2">
      <c r="A37">
        <v>59</v>
      </c>
      <c r="B37" t="s">
        <v>158</v>
      </c>
      <c r="C37" t="s">
        <v>38</v>
      </c>
      <c r="D37" t="s">
        <v>252</v>
      </c>
      <c r="E37" t="s">
        <v>26</v>
      </c>
      <c r="F37" t="s">
        <v>40</v>
      </c>
      <c r="G37" t="s">
        <v>286</v>
      </c>
      <c r="H37" t="s">
        <v>122</v>
      </c>
      <c r="I37" t="s">
        <v>139</v>
      </c>
      <c r="J37" t="s">
        <v>113</v>
      </c>
      <c r="K37" t="s">
        <v>253</v>
      </c>
      <c r="L37" t="s">
        <v>140</v>
      </c>
      <c r="P37">
        <v>49</v>
      </c>
      <c r="Q37">
        <v>8</v>
      </c>
      <c r="R37">
        <v>9.2100000000000009</v>
      </c>
      <c r="S37">
        <v>7.68</v>
      </c>
      <c r="T37">
        <v>7.0000000000000007E-2</v>
      </c>
      <c r="U37">
        <v>0.04</v>
      </c>
      <c r="V37">
        <v>7.0000000000000007E-2</v>
      </c>
      <c r="W37" t="s">
        <v>1</v>
      </c>
      <c r="X37" t="s">
        <v>114</v>
      </c>
      <c r="Y37" t="s">
        <v>2</v>
      </c>
      <c r="Z37">
        <f t="shared" si="3"/>
        <v>8.5563368330144645</v>
      </c>
      <c r="AA37">
        <f t="shared" si="4"/>
        <v>4.2415091653797008</v>
      </c>
      <c r="AB37">
        <f t="shared" si="5"/>
        <v>6.0183718728573101</v>
      </c>
      <c r="AG37">
        <v>14941</v>
      </c>
      <c r="AH37">
        <v>11244</v>
      </c>
      <c r="AI37">
        <v>7392</v>
      </c>
      <c r="AJ37" t="s">
        <v>159</v>
      </c>
      <c r="AL37" s="4"/>
    </row>
    <row r="38" spans="1:38" x14ac:dyDescent="0.2">
      <c r="A38">
        <v>60</v>
      </c>
      <c r="B38" t="s">
        <v>158</v>
      </c>
      <c r="C38" t="s">
        <v>54</v>
      </c>
      <c r="D38" t="s">
        <v>252</v>
      </c>
      <c r="E38" t="s">
        <v>26</v>
      </c>
      <c r="F38" t="s">
        <v>8</v>
      </c>
      <c r="G38" t="s">
        <v>286</v>
      </c>
      <c r="H38" t="s">
        <v>122</v>
      </c>
      <c r="I38" t="s">
        <v>139</v>
      </c>
      <c r="J38" t="s">
        <v>113</v>
      </c>
      <c r="K38" t="s">
        <v>253</v>
      </c>
      <c r="L38" t="s">
        <v>140</v>
      </c>
      <c r="P38">
        <v>50</v>
      </c>
      <c r="Q38">
        <v>7.68</v>
      </c>
      <c r="R38">
        <v>9.73</v>
      </c>
      <c r="S38">
        <v>8</v>
      </c>
      <c r="T38">
        <v>7.0000000000000007E-2</v>
      </c>
      <c r="U38">
        <v>0.04</v>
      </c>
      <c r="V38">
        <v>7.0000000000000007E-2</v>
      </c>
      <c r="W38" t="s">
        <v>1</v>
      </c>
      <c r="X38" t="s">
        <v>114</v>
      </c>
      <c r="Y38" t="s">
        <v>2</v>
      </c>
      <c r="Z38">
        <f t="shared" si="3"/>
        <v>6.0183718728573101</v>
      </c>
      <c r="AA38">
        <f t="shared" si="4"/>
        <v>5.5997142784252842</v>
      </c>
      <c r="AB38">
        <f t="shared" si="5"/>
        <v>8.5563368330144645</v>
      </c>
      <c r="AG38">
        <v>7392</v>
      </c>
      <c r="AH38">
        <v>19598</v>
      </c>
      <c r="AI38">
        <v>14941</v>
      </c>
      <c r="AJ38" t="s">
        <v>159</v>
      </c>
      <c r="AL38" s="4"/>
    </row>
    <row r="39" spans="1:38" x14ac:dyDescent="0.2">
      <c r="A39">
        <v>42</v>
      </c>
      <c r="B39" t="s">
        <v>128</v>
      </c>
      <c r="C39" t="s">
        <v>54</v>
      </c>
      <c r="D39" t="s">
        <v>252</v>
      </c>
      <c r="E39" t="s">
        <v>26</v>
      </c>
      <c r="F39" t="s">
        <v>8</v>
      </c>
      <c r="G39" t="s">
        <v>290</v>
      </c>
      <c r="H39" t="s">
        <v>78</v>
      </c>
      <c r="I39" t="s">
        <v>129</v>
      </c>
      <c r="J39" t="s">
        <v>59</v>
      </c>
      <c r="K39" t="s">
        <v>253</v>
      </c>
      <c r="L39" t="s">
        <v>130</v>
      </c>
      <c r="M39" t="s">
        <v>322</v>
      </c>
      <c r="N39">
        <v>2</v>
      </c>
      <c r="P39">
        <v>34</v>
      </c>
      <c r="Q39">
        <v>638</v>
      </c>
      <c r="R39">
        <v>628</v>
      </c>
      <c r="S39" t="s">
        <v>23</v>
      </c>
      <c r="T39">
        <v>16</v>
      </c>
      <c r="U39">
        <v>16</v>
      </c>
      <c r="V39" t="s">
        <v>23</v>
      </c>
      <c r="W39" t="s">
        <v>1</v>
      </c>
      <c r="X39" t="s">
        <v>91</v>
      </c>
      <c r="Y39" t="s">
        <v>2</v>
      </c>
      <c r="Z39">
        <f t="shared" si="3"/>
        <v>167.04490414256881</v>
      </c>
      <c r="AA39">
        <f t="shared" si="4"/>
        <v>162.38226504147551</v>
      </c>
      <c r="AB39" t="s">
        <v>23</v>
      </c>
      <c r="AG39">
        <v>109</v>
      </c>
      <c r="AH39">
        <v>103</v>
      </c>
      <c r="AI39" t="s">
        <v>23</v>
      </c>
      <c r="AJ39" t="s">
        <v>131</v>
      </c>
    </row>
    <row r="40" spans="1:38" x14ac:dyDescent="0.2">
      <c r="A40">
        <v>76</v>
      </c>
      <c r="B40" t="s">
        <v>175</v>
      </c>
      <c r="C40" t="s">
        <v>64</v>
      </c>
      <c r="D40" t="s">
        <v>252</v>
      </c>
      <c r="E40" t="s">
        <v>26</v>
      </c>
      <c r="F40" t="s">
        <v>40</v>
      </c>
      <c r="G40" t="s">
        <v>286</v>
      </c>
      <c r="H40" t="s">
        <v>122</v>
      </c>
      <c r="I40" t="s">
        <v>139</v>
      </c>
      <c r="J40" t="s">
        <v>113</v>
      </c>
      <c r="K40" t="s">
        <v>253</v>
      </c>
      <c r="L40" t="s">
        <v>140</v>
      </c>
      <c r="P40">
        <v>61</v>
      </c>
      <c r="Q40">
        <v>9</v>
      </c>
      <c r="R40">
        <v>12</v>
      </c>
      <c r="S40">
        <v>10</v>
      </c>
      <c r="W40" t="s">
        <v>80</v>
      </c>
      <c r="X40" t="s">
        <v>114</v>
      </c>
      <c r="Y40" t="s">
        <v>176</v>
      </c>
      <c r="Z40">
        <v>5.9409999999999998</v>
      </c>
      <c r="AA40">
        <v>3.7229999999999999</v>
      </c>
      <c r="AB40">
        <v>5.9470000000000001</v>
      </c>
      <c r="AG40">
        <v>839</v>
      </c>
      <c r="AH40">
        <v>332</v>
      </c>
      <c r="AI40">
        <v>528</v>
      </c>
      <c r="AJ40" t="s">
        <v>177</v>
      </c>
      <c r="AL40" s="2"/>
    </row>
    <row r="41" spans="1:38" x14ac:dyDescent="0.2">
      <c r="A41">
        <v>77</v>
      </c>
      <c r="B41" t="s">
        <v>175</v>
      </c>
      <c r="C41" t="s">
        <v>54</v>
      </c>
      <c r="D41" t="s">
        <v>252</v>
      </c>
      <c r="E41" t="s">
        <v>26</v>
      </c>
      <c r="F41" t="s">
        <v>8</v>
      </c>
      <c r="G41" t="s">
        <v>286</v>
      </c>
      <c r="H41" t="s">
        <v>122</v>
      </c>
      <c r="I41" t="s">
        <v>139</v>
      </c>
      <c r="J41" t="s">
        <v>113</v>
      </c>
      <c r="K41" t="s">
        <v>253</v>
      </c>
      <c r="L41" t="s">
        <v>140</v>
      </c>
      <c r="P41">
        <v>62</v>
      </c>
      <c r="Q41">
        <v>10</v>
      </c>
      <c r="R41">
        <v>12</v>
      </c>
      <c r="S41">
        <v>9</v>
      </c>
      <c r="W41" t="s">
        <v>80</v>
      </c>
      <c r="X41" t="s">
        <v>114</v>
      </c>
      <c r="Y41" t="s">
        <v>176</v>
      </c>
      <c r="Z41">
        <v>5.9470000000000001</v>
      </c>
      <c r="AA41">
        <v>3.9380000000000002</v>
      </c>
      <c r="AB41">
        <v>5.9409999999999998</v>
      </c>
      <c r="AG41">
        <v>528</v>
      </c>
      <c r="AH41">
        <v>607</v>
      </c>
      <c r="AI41">
        <v>839</v>
      </c>
      <c r="AJ41" t="s">
        <v>178</v>
      </c>
    </row>
    <row r="42" spans="1:38" x14ac:dyDescent="0.2">
      <c r="A42">
        <v>99</v>
      </c>
      <c r="B42" t="s">
        <v>218</v>
      </c>
      <c r="C42" t="s">
        <v>54</v>
      </c>
      <c r="D42" t="s">
        <v>252</v>
      </c>
      <c r="E42" t="s">
        <v>39</v>
      </c>
      <c r="F42" t="s">
        <v>8</v>
      </c>
      <c r="G42" t="s">
        <v>288</v>
      </c>
      <c r="H42" t="s">
        <v>164</v>
      </c>
      <c r="I42" t="s">
        <v>219</v>
      </c>
      <c r="J42" t="s">
        <v>59</v>
      </c>
      <c r="K42" t="s">
        <v>253</v>
      </c>
      <c r="L42" t="s">
        <v>220</v>
      </c>
      <c r="M42" t="s">
        <v>314</v>
      </c>
      <c r="N42">
        <v>4</v>
      </c>
      <c r="P42">
        <v>80</v>
      </c>
      <c r="Q42">
        <v>0.43</v>
      </c>
      <c r="R42">
        <v>0.86</v>
      </c>
      <c r="S42" t="s">
        <v>23</v>
      </c>
      <c r="W42" t="s">
        <v>9</v>
      </c>
      <c r="X42" t="s">
        <v>221</v>
      </c>
      <c r="Y42" t="s">
        <v>23</v>
      </c>
      <c r="AG42">
        <v>7</v>
      </c>
      <c r="AH42">
        <v>7</v>
      </c>
      <c r="AI42" t="s">
        <v>23</v>
      </c>
      <c r="AJ42" t="s">
        <v>222</v>
      </c>
    </row>
    <row r="43" spans="1:38" x14ac:dyDescent="0.2">
      <c r="A43">
        <v>3</v>
      </c>
      <c r="B43" t="s">
        <v>4</v>
      </c>
      <c r="C43" t="s">
        <v>6</v>
      </c>
      <c r="D43" t="s">
        <v>253</v>
      </c>
      <c r="E43" t="s">
        <v>26</v>
      </c>
      <c r="F43" t="s">
        <v>8</v>
      </c>
      <c r="G43" t="s">
        <v>293</v>
      </c>
      <c r="H43" t="s">
        <v>14</v>
      </c>
      <c r="J43" t="s">
        <v>16</v>
      </c>
      <c r="K43" t="s">
        <v>253</v>
      </c>
      <c r="L43" t="s">
        <v>318</v>
      </c>
      <c r="M43" t="s">
        <v>315</v>
      </c>
      <c r="N43">
        <v>4</v>
      </c>
      <c r="P43">
        <v>2</v>
      </c>
      <c r="Q43">
        <v>0.28000000000000003</v>
      </c>
      <c r="R43">
        <v>0.67</v>
      </c>
      <c r="S43" t="s">
        <v>23</v>
      </c>
      <c r="T43">
        <v>6</v>
      </c>
      <c r="U43">
        <v>34</v>
      </c>
      <c r="V43" t="s">
        <v>23</v>
      </c>
      <c r="W43" t="s">
        <v>9</v>
      </c>
      <c r="X43" t="s">
        <v>5</v>
      </c>
      <c r="Y43" t="s">
        <v>2</v>
      </c>
      <c r="AG43">
        <v>18</v>
      </c>
      <c r="AH43">
        <v>6</v>
      </c>
      <c r="AI43" t="s">
        <v>23</v>
      </c>
      <c r="AJ43" t="s">
        <v>10</v>
      </c>
      <c r="AK43" t="s">
        <v>17</v>
      </c>
      <c r="AL43" t="s">
        <v>319</v>
      </c>
    </row>
    <row r="44" spans="1:38" x14ac:dyDescent="0.2">
      <c r="A44">
        <v>4</v>
      </c>
      <c r="B44" t="s">
        <v>4</v>
      </c>
      <c r="C44" t="s">
        <v>6</v>
      </c>
      <c r="D44" t="s">
        <v>253</v>
      </c>
      <c r="E44" t="s">
        <v>26</v>
      </c>
      <c r="F44" t="s">
        <v>8</v>
      </c>
      <c r="G44" t="s">
        <v>293</v>
      </c>
      <c r="H44" t="s">
        <v>14</v>
      </c>
      <c r="J44" t="s">
        <v>16</v>
      </c>
      <c r="K44" t="s">
        <v>253</v>
      </c>
      <c r="L44" t="s">
        <v>318</v>
      </c>
      <c r="M44" t="s">
        <v>315</v>
      </c>
      <c r="N44">
        <v>4</v>
      </c>
      <c r="P44">
        <v>3</v>
      </c>
      <c r="Q44">
        <v>0.14000000000000001</v>
      </c>
      <c r="R44">
        <v>0.25</v>
      </c>
      <c r="S44" t="s">
        <v>23</v>
      </c>
      <c r="T44">
        <v>6</v>
      </c>
      <c r="U44">
        <v>8</v>
      </c>
      <c r="V44" t="s">
        <v>23</v>
      </c>
      <c r="W44" t="s">
        <v>9</v>
      </c>
      <c r="X44" t="s">
        <v>5</v>
      </c>
      <c r="Y44" t="s">
        <v>2</v>
      </c>
      <c r="AG44">
        <v>12</v>
      </c>
      <c r="AH44">
        <v>12</v>
      </c>
      <c r="AI44" t="s">
        <v>23</v>
      </c>
      <c r="AJ44" t="s">
        <v>11</v>
      </c>
      <c r="AK44" t="s">
        <v>17</v>
      </c>
    </row>
    <row r="45" spans="1:38" x14ac:dyDescent="0.2">
      <c r="A45">
        <v>5</v>
      </c>
      <c r="B45" t="s">
        <v>4</v>
      </c>
      <c r="C45" t="s">
        <v>6</v>
      </c>
      <c r="D45" t="s">
        <v>253</v>
      </c>
      <c r="E45" t="s">
        <v>26</v>
      </c>
      <c r="F45" t="s">
        <v>8</v>
      </c>
      <c r="G45" t="s">
        <v>293</v>
      </c>
      <c r="H45" t="s">
        <v>14</v>
      </c>
      <c r="J45" t="s">
        <v>16</v>
      </c>
      <c r="K45" t="s">
        <v>253</v>
      </c>
      <c r="L45" t="s">
        <v>318</v>
      </c>
      <c r="M45" t="s">
        <v>315</v>
      </c>
      <c r="N45">
        <v>4</v>
      </c>
      <c r="P45">
        <v>4</v>
      </c>
      <c r="Q45">
        <v>0.22</v>
      </c>
      <c r="R45">
        <v>0.17</v>
      </c>
      <c r="S45" t="s">
        <v>23</v>
      </c>
      <c r="T45">
        <v>6</v>
      </c>
      <c r="U45">
        <v>6</v>
      </c>
      <c r="V45" t="s">
        <v>23</v>
      </c>
      <c r="W45" t="s">
        <v>9</v>
      </c>
      <c r="X45" t="s">
        <v>5</v>
      </c>
      <c r="Y45" t="s">
        <v>2</v>
      </c>
      <c r="AG45">
        <v>6</v>
      </c>
      <c r="AH45">
        <v>18</v>
      </c>
      <c r="AI45" t="s">
        <v>23</v>
      </c>
      <c r="AJ45" t="s">
        <v>12</v>
      </c>
      <c r="AK45" t="s">
        <v>17</v>
      </c>
    </row>
    <row r="46" spans="1:38" s="2" customFormat="1" x14ac:dyDescent="0.2">
      <c r="A46">
        <v>43</v>
      </c>
      <c r="B46" t="s">
        <v>132</v>
      </c>
      <c r="C46" t="s">
        <v>64</v>
      </c>
      <c r="D46" t="s">
        <v>252</v>
      </c>
      <c r="E46" t="s">
        <v>26</v>
      </c>
      <c r="F46" t="s">
        <v>40</v>
      </c>
      <c r="G46" t="s">
        <v>291</v>
      </c>
      <c r="H46" t="s">
        <v>133</v>
      </c>
      <c r="I46" t="s">
        <v>134</v>
      </c>
      <c r="J46" t="s">
        <v>59</v>
      </c>
      <c r="K46" t="s">
        <v>253</v>
      </c>
      <c r="L46" t="s">
        <v>135</v>
      </c>
      <c r="M46"/>
      <c r="N46"/>
      <c r="O46"/>
      <c r="P46">
        <v>35</v>
      </c>
      <c r="Q46">
        <v>632</v>
      </c>
      <c r="R46">
        <v>508</v>
      </c>
      <c r="S46">
        <v>543</v>
      </c>
      <c r="T46"/>
      <c r="U46"/>
      <c r="V46"/>
      <c r="W46" t="s">
        <v>1</v>
      </c>
      <c r="X46" t="s">
        <v>91</v>
      </c>
      <c r="Y46"/>
      <c r="Z46">
        <v>222.91</v>
      </c>
      <c r="AA46">
        <v>151.30000000000001</v>
      </c>
      <c r="AB46">
        <v>222.95</v>
      </c>
      <c r="AC46"/>
      <c r="AD46"/>
      <c r="AE46"/>
      <c r="AF46"/>
      <c r="AG46">
        <v>629</v>
      </c>
      <c r="AH46">
        <v>72</v>
      </c>
      <c r="AI46">
        <v>578</v>
      </c>
      <c r="AJ46" t="s">
        <v>264</v>
      </c>
      <c r="AK46"/>
      <c r="AL46"/>
    </row>
    <row r="47" spans="1:38" s="2" customFormat="1" x14ac:dyDescent="0.2">
      <c r="A47">
        <v>44</v>
      </c>
      <c r="B47" t="s">
        <v>132</v>
      </c>
      <c r="C47" t="s">
        <v>54</v>
      </c>
      <c r="D47" t="s">
        <v>252</v>
      </c>
      <c r="E47" t="s">
        <v>26</v>
      </c>
      <c r="F47" t="s">
        <v>8</v>
      </c>
      <c r="G47" t="s">
        <v>291</v>
      </c>
      <c r="H47" t="s">
        <v>133</v>
      </c>
      <c r="I47" t="s">
        <v>134</v>
      </c>
      <c r="J47" t="s">
        <v>59</v>
      </c>
      <c r="K47" t="s">
        <v>253</v>
      </c>
      <c r="L47" t="s">
        <v>135</v>
      </c>
      <c r="M47"/>
      <c r="N47"/>
      <c r="O47"/>
      <c r="P47">
        <v>36</v>
      </c>
      <c r="Q47">
        <v>543</v>
      </c>
      <c r="R47">
        <v>391</v>
      </c>
      <c r="S47">
        <v>632</v>
      </c>
      <c r="T47"/>
      <c r="U47"/>
      <c r="V47"/>
      <c r="W47" t="s">
        <v>1</v>
      </c>
      <c r="X47" t="s">
        <v>91</v>
      </c>
      <c r="Y47"/>
      <c r="Z47">
        <v>222.95</v>
      </c>
      <c r="AA47">
        <v>155.44</v>
      </c>
      <c r="AB47">
        <v>222.91</v>
      </c>
      <c r="AC47"/>
      <c r="AD47"/>
      <c r="AE47"/>
      <c r="AF47"/>
      <c r="AG47">
        <v>578</v>
      </c>
      <c r="AH47">
        <v>31</v>
      </c>
      <c r="AI47">
        <v>629</v>
      </c>
      <c r="AJ47" t="s">
        <v>265</v>
      </c>
      <c r="AK47"/>
      <c r="AL47"/>
    </row>
    <row r="48" spans="1:38" s="2" customFormat="1" x14ac:dyDescent="0.2">
      <c r="A48">
        <v>61</v>
      </c>
      <c r="B48" t="s">
        <v>160</v>
      </c>
      <c r="C48" t="s">
        <v>54</v>
      </c>
      <c r="D48" t="s">
        <v>252</v>
      </c>
      <c r="E48" t="s">
        <v>39</v>
      </c>
      <c r="F48" t="s">
        <v>8</v>
      </c>
      <c r="G48" t="s">
        <v>290</v>
      </c>
      <c r="H48" t="s">
        <v>78</v>
      </c>
      <c r="I48" t="s">
        <v>90</v>
      </c>
      <c r="J48" t="s">
        <v>59</v>
      </c>
      <c r="K48" t="s">
        <v>253</v>
      </c>
      <c r="L48" t="s">
        <v>81</v>
      </c>
      <c r="M48" t="s">
        <v>322</v>
      </c>
      <c r="N48">
        <v>2</v>
      </c>
      <c r="O48"/>
      <c r="P48">
        <v>51</v>
      </c>
      <c r="Q48">
        <v>727.6</v>
      </c>
      <c r="R48">
        <v>715</v>
      </c>
      <c r="S48" t="s">
        <v>23</v>
      </c>
      <c r="T48">
        <v>15.9</v>
      </c>
      <c r="U48">
        <v>20</v>
      </c>
      <c r="V48" t="s">
        <v>23</v>
      </c>
      <c r="W48" t="s">
        <v>1</v>
      </c>
      <c r="X48" t="s">
        <v>91</v>
      </c>
      <c r="Y48" t="s">
        <v>2</v>
      </c>
      <c r="Z48">
        <f t="shared" ref="Z48:AA54" si="6">SQRT(AG48)*T48</f>
        <v>89.943982566928852</v>
      </c>
      <c r="AA48">
        <f t="shared" si="6"/>
        <v>101.9803902718557</v>
      </c>
      <c r="AB48" t="s">
        <v>23</v>
      </c>
      <c r="AC48"/>
      <c r="AD48"/>
      <c r="AE48"/>
      <c r="AF48"/>
      <c r="AG48">
        <v>32</v>
      </c>
      <c r="AH48">
        <v>26</v>
      </c>
      <c r="AI48" t="s">
        <v>23</v>
      </c>
      <c r="AJ48" t="s">
        <v>162</v>
      </c>
      <c r="AK48"/>
      <c r="AL48"/>
    </row>
    <row r="49" spans="1:38" s="2" customFormat="1" x14ac:dyDescent="0.2">
      <c r="A49">
        <v>62</v>
      </c>
      <c r="B49" t="s">
        <v>160</v>
      </c>
      <c r="C49" t="s">
        <v>54</v>
      </c>
      <c r="D49" t="s">
        <v>252</v>
      </c>
      <c r="E49" t="s">
        <v>26</v>
      </c>
      <c r="F49" t="s">
        <v>8</v>
      </c>
      <c r="G49" t="s">
        <v>290</v>
      </c>
      <c r="H49" t="s">
        <v>78</v>
      </c>
      <c r="I49" t="s">
        <v>90</v>
      </c>
      <c r="J49" t="s">
        <v>59</v>
      </c>
      <c r="K49" t="s">
        <v>253</v>
      </c>
      <c r="L49" t="s">
        <v>81</v>
      </c>
      <c r="M49" t="s">
        <v>322</v>
      </c>
      <c r="N49">
        <v>2</v>
      </c>
      <c r="O49"/>
      <c r="P49">
        <v>51</v>
      </c>
      <c r="Q49">
        <v>725.6</v>
      </c>
      <c r="R49">
        <v>715</v>
      </c>
      <c r="S49" t="s">
        <v>23</v>
      </c>
      <c r="T49">
        <v>20.399999999999999</v>
      </c>
      <c r="U49">
        <v>20</v>
      </c>
      <c r="V49" t="s">
        <v>23</v>
      </c>
      <c r="W49" t="s">
        <v>1</v>
      </c>
      <c r="X49" t="s">
        <v>91</v>
      </c>
      <c r="Y49" t="s">
        <v>2</v>
      </c>
      <c r="Z49">
        <f t="shared" si="6"/>
        <v>117.18907798937578</v>
      </c>
      <c r="AA49">
        <f t="shared" si="6"/>
        <v>101.9803902718557</v>
      </c>
      <c r="AB49" t="s">
        <v>23</v>
      </c>
      <c r="AC49"/>
      <c r="AD49"/>
      <c r="AE49"/>
      <c r="AF49"/>
      <c r="AG49">
        <v>33</v>
      </c>
      <c r="AH49">
        <v>26</v>
      </c>
      <c r="AI49" t="s">
        <v>23</v>
      </c>
      <c r="AJ49" t="s">
        <v>161</v>
      </c>
      <c r="AK49"/>
      <c r="AL49"/>
    </row>
    <row r="50" spans="1:38" ht="34" x14ac:dyDescent="0.2">
      <c r="A50">
        <v>78</v>
      </c>
      <c r="B50" t="s">
        <v>179</v>
      </c>
      <c r="C50" t="s">
        <v>64</v>
      </c>
      <c r="D50" t="s">
        <v>252</v>
      </c>
      <c r="E50" t="s">
        <v>26</v>
      </c>
      <c r="F50" t="s">
        <v>40</v>
      </c>
      <c r="G50" t="s">
        <v>292</v>
      </c>
      <c r="H50" t="s">
        <v>146</v>
      </c>
      <c r="K50" t="s">
        <v>253</v>
      </c>
      <c r="L50" s="5" t="s">
        <v>341</v>
      </c>
      <c r="M50" t="s">
        <v>322</v>
      </c>
      <c r="N50">
        <v>2</v>
      </c>
      <c r="P50">
        <v>63</v>
      </c>
      <c r="Q50">
        <v>55.6</v>
      </c>
      <c r="R50">
        <v>70</v>
      </c>
      <c r="S50" t="s">
        <v>23</v>
      </c>
      <c r="T50">
        <v>0.53</v>
      </c>
      <c r="U50">
        <v>1.76</v>
      </c>
      <c r="V50" t="s">
        <v>23</v>
      </c>
      <c r="W50" t="s">
        <v>80</v>
      </c>
      <c r="X50" t="s">
        <v>114</v>
      </c>
      <c r="Y50" t="s">
        <v>2</v>
      </c>
      <c r="Z50">
        <f t="shared" si="6"/>
        <v>17.784639439696267</v>
      </c>
      <c r="AA50">
        <f t="shared" si="6"/>
        <v>15.84</v>
      </c>
      <c r="AB50" t="s">
        <v>23</v>
      </c>
      <c r="AG50">
        <v>1126</v>
      </c>
      <c r="AH50">
        <v>81</v>
      </c>
      <c r="AI50" t="s">
        <v>23</v>
      </c>
      <c r="AJ50" t="s">
        <v>180</v>
      </c>
    </row>
    <row r="51" spans="1:38" ht="34" x14ac:dyDescent="0.2">
      <c r="A51">
        <v>79</v>
      </c>
      <c r="B51" t="s">
        <v>179</v>
      </c>
      <c r="C51" t="s">
        <v>64</v>
      </c>
      <c r="D51" t="s">
        <v>252</v>
      </c>
      <c r="E51" t="s">
        <v>26</v>
      </c>
      <c r="F51" t="s">
        <v>40</v>
      </c>
      <c r="G51" t="s">
        <v>292</v>
      </c>
      <c r="H51" t="s">
        <v>146</v>
      </c>
      <c r="K51" t="s">
        <v>253</v>
      </c>
      <c r="L51" s="5" t="s">
        <v>341</v>
      </c>
      <c r="M51" t="s">
        <v>322</v>
      </c>
      <c r="N51">
        <v>2</v>
      </c>
      <c r="P51">
        <v>63</v>
      </c>
      <c r="Q51">
        <v>52.9</v>
      </c>
      <c r="R51">
        <v>70</v>
      </c>
      <c r="S51" t="s">
        <v>23</v>
      </c>
      <c r="T51">
        <v>0.45</v>
      </c>
      <c r="U51">
        <v>1.76</v>
      </c>
      <c r="V51" t="s">
        <v>23</v>
      </c>
      <c r="W51" t="s">
        <v>80</v>
      </c>
      <c r="X51" t="s">
        <v>114</v>
      </c>
      <c r="Y51" t="s">
        <v>2</v>
      </c>
      <c r="Z51">
        <f t="shared" si="6"/>
        <v>16.92143610926685</v>
      </c>
      <c r="AA51">
        <f t="shared" si="6"/>
        <v>15.84</v>
      </c>
      <c r="AB51" t="s">
        <v>23</v>
      </c>
      <c r="AG51">
        <v>1414</v>
      </c>
      <c r="AH51">
        <v>81</v>
      </c>
      <c r="AI51" t="s">
        <v>23</v>
      </c>
      <c r="AJ51" t="s">
        <v>181</v>
      </c>
      <c r="AL51" s="3"/>
    </row>
    <row r="52" spans="1:38" ht="34" x14ac:dyDescent="0.2">
      <c r="A52">
        <v>80</v>
      </c>
      <c r="B52" t="s">
        <v>179</v>
      </c>
      <c r="C52" t="s">
        <v>64</v>
      </c>
      <c r="D52" t="s">
        <v>252</v>
      </c>
      <c r="E52" t="s">
        <v>26</v>
      </c>
      <c r="F52" t="s">
        <v>40</v>
      </c>
      <c r="G52" t="s">
        <v>292</v>
      </c>
      <c r="H52" t="s">
        <v>146</v>
      </c>
      <c r="K52" t="s">
        <v>253</v>
      </c>
      <c r="L52" s="5" t="s">
        <v>341</v>
      </c>
      <c r="M52" t="s">
        <v>322</v>
      </c>
      <c r="N52">
        <v>2</v>
      </c>
      <c r="P52">
        <v>63</v>
      </c>
      <c r="Q52">
        <v>50.9</v>
      </c>
      <c r="R52">
        <v>70</v>
      </c>
      <c r="S52" t="s">
        <v>23</v>
      </c>
      <c r="T52">
        <v>2.16</v>
      </c>
      <c r="U52">
        <v>1.76</v>
      </c>
      <c r="V52" t="s">
        <v>23</v>
      </c>
      <c r="W52" t="s">
        <v>80</v>
      </c>
      <c r="X52" t="s">
        <v>114</v>
      </c>
      <c r="Y52" t="s">
        <v>2</v>
      </c>
      <c r="Z52">
        <f t="shared" si="6"/>
        <v>15.120000000000001</v>
      </c>
      <c r="AA52">
        <f t="shared" si="6"/>
        <v>15.84</v>
      </c>
      <c r="AB52" t="s">
        <v>23</v>
      </c>
      <c r="AG52">
        <v>49</v>
      </c>
      <c r="AH52">
        <v>81</v>
      </c>
      <c r="AI52" t="s">
        <v>23</v>
      </c>
      <c r="AJ52" t="s">
        <v>182</v>
      </c>
    </row>
    <row r="53" spans="1:38" x14ac:dyDescent="0.2">
      <c r="A53">
        <v>47</v>
      </c>
      <c r="B53" t="s">
        <v>138</v>
      </c>
      <c r="C53" t="s">
        <v>38</v>
      </c>
      <c r="D53" t="s">
        <v>252</v>
      </c>
      <c r="E53" t="s">
        <v>26</v>
      </c>
      <c r="F53" t="s">
        <v>40</v>
      </c>
      <c r="G53" t="s">
        <v>286</v>
      </c>
      <c r="H53" t="s">
        <v>122</v>
      </c>
      <c r="I53" t="s">
        <v>139</v>
      </c>
      <c r="J53" t="s">
        <v>113</v>
      </c>
      <c r="K53" t="s">
        <v>253</v>
      </c>
      <c r="L53" t="s">
        <v>140</v>
      </c>
      <c r="P53">
        <v>39</v>
      </c>
      <c r="Q53">
        <v>131</v>
      </c>
      <c r="R53">
        <v>128</v>
      </c>
      <c r="S53">
        <v>130</v>
      </c>
      <c r="T53">
        <v>1.4</v>
      </c>
      <c r="U53">
        <v>2.7</v>
      </c>
      <c r="V53">
        <v>1.8</v>
      </c>
      <c r="W53" t="s">
        <v>1</v>
      </c>
      <c r="X53" t="s">
        <v>141</v>
      </c>
      <c r="Y53" t="s">
        <v>2</v>
      </c>
      <c r="Z53">
        <f t="shared" si="6"/>
        <v>50.029191478575783</v>
      </c>
      <c r="AA53">
        <f t="shared" si="6"/>
        <v>46.058549694926349</v>
      </c>
      <c r="AB53">
        <f>SQRT(AI53)*V53</f>
        <v>51.951130882782522</v>
      </c>
      <c r="AG53">
        <v>1277</v>
      </c>
      <c r="AH53">
        <v>291</v>
      </c>
      <c r="AI53">
        <v>833</v>
      </c>
      <c r="AJ53" t="s">
        <v>142</v>
      </c>
    </row>
    <row r="54" spans="1:38" x14ac:dyDescent="0.2">
      <c r="A54">
        <v>48</v>
      </c>
      <c r="B54" t="s">
        <v>138</v>
      </c>
      <c r="C54" t="s">
        <v>54</v>
      </c>
      <c r="D54" t="s">
        <v>252</v>
      </c>
      <c r="E54" t="s">
        <v>26</v>
      </c>
      <c r="F54" t="s">
        <v>8</v>
      </c>
      <c r="G54" t="s">
        <v>286</v>
      </c>
      <c r="H54" t="s">
        <v>122</v>
      </c>
      <c r="I54" t="s">
        <v>139</v>
      </c>
      <c r="J54" t="s">
        <v>113</v>
      </c>
      <c r="K54" t="s">
        <v>253</v>
      </c>
      <c r="L54" t="s">
        <v>140</v>
      </c>
      <c r="P54">
        <v>40</v>
      </c>
      <c r="Q54">
        <v>130</v>
      </c>
      <c r="R54">
        <v>144</v>
      </c>
      <c r="S54">
        <v>131</v>
      </c>
      <c r="T54">
        <v>1.8</v>
      </c>
      <c r="U54">
        <v>1.5</v>
      </c>
      <c r="V54">
        <v>1.4</v>
      </c>
      <c r="W54" t="s">
        <v>1</v>
      </c>
      <c r="X54" t="s">
        <v>141</v>
      </c>
      <c r="Y54" t="s">
        <v>2</v>
      </c>
      <c r="Z54">
        <f t="shared" si="6"/>
        <v>51.951130882782522</v>
      </c>
      <c r="AA54">
        <f t="shared" si="6"/>
        <v>40.249223594996216</v>
      </c>
      <c r="AB54">
        <f>SQRT(AI54)*V54</f>
        <v>50.029191478575783</v>
      </c>
      <c r="AG54">
        <v>833</v>
      </c>
      <c r="AH54">
        <v>720</v>
      </c>
      <c r="AI54">
        <v>1277</v>
      </c>
      <c r="AJ54" t="s">
        <v>142</v>
      </c>
    </row>
    <row r="55" spans="1:38" x14ac:dyDescent="0.2">
      <c r="A55">
        <v>49</v>
      </c>
      <c r="B55" t="s">
        <v>143</v>
      </c>
      <c r="C55" t="s">
        <v>64</v>
      </c>
      <c r="D55" t="s">
        <v>252</v>
      </c>
      <c r="E55" t="s">
        <v>26</v>
      </c>
      <c r="F55" t="s">
        <v>40</v>
      </c>
      <c r="G55" t="s">
        <v>286</v>
      </c>
      <c r="H55" t="s">
        <v>122</v>
      </c>
      <c r="I55" t="s">
        <v>144</v>
      </c>
      <c r="J55" t="s">
        <v>113</v>
      </c>
      <c r="K55" t="s">
        <v>253</v>
      </c>
      <c r="L55" t="s">
        <v>140</v>
      </c>
      <c r="P55">
        <v>41</v>
      </c>
      <c r="Q55">
        <v>9.9700000000000006</v>
      </c>
      <c r="R55">
        <v>10.49</v>
      </c>
      <c r="S55" t="s">
        <v>23</v>
      </c>
      <c r="T55">
        <v>2.1</v>
      </c>
      <c r="U55">
        <v>2.06</v>
      </c>
      <c r="V55" t="s">
        <v>23</v>
      </c>
      <c r="W55" t="s">
        <v>80</v>
      </c>
      <c r="X55" t="s">
        <v>114</v>
      </c>
      <c r="Y55" t="s">
        <v>261</v>
      </c>
      <c r="Z55">
        <v>2.1</v>
      </c>
      <c r="AA55">
        <v>2.06</v>
      </c>
      <c r="AB55" t="s">
        <v>23</v>
      </c>
      <c r="AG55">
        <v>641</v>
      </c>
      <c r="AH55">
        <v>143</v>
      </c>
      <c r="AI55" t="s">
        <v>23</v>
      </c>
      <c r="AJ55" t="s">
        <v>307</v>
      </c>
      <c r="AL55" s="2"/>
    </row>
    <row r="56" spans="1:38" x14ac:dyDescent="0.2">
      <c r="A56">
        <v>94</v>
      </c>
      <c r="B56" t="s">
        <v>206</v>
      </c>
      <c r="C56" t="s">
        <v>64</v>
      </c>
      <c r="D56" t="s">
        <v>252</v>
      </c>
      <c r="E56" t="s">
        <v>26</v>
      </c>
      <c r="F56" t="s">
        <v>40</v>
      </c>
      <c r="G56" t="s">
        <v>290</v>
      </c>
      <c r="H56" t="s">
        <v>56</v>
      </c>
      <c r="I56" t="s">
        <v>207</v>
      </c>
      <c r="J56" t="s">
        <v>59</v>
      </c>
      <c r="K56" t="s">
        <v>253</v>
      </c>
      <c r="L56" t="s">
        <v>208</v>
      </c>
      <c r="M56" t="s">
        <v>322</v>
      </c>
      <c r="N56">
        <v>2</v>
      </c>
      <c r="P56">
        <v>75</v>
      </c>
      <c r="Q56">
        <v>578</v>
      </c>
      <c r="R56">
        <v>595</v>
      </c>
      <c r="S56">
        <v>667</v>
      </c>
      <c r="T56">
        <v>10.119999999999999</v>
      </c>
      <c r="U56">
        <v>11.44</v>
      </c>
      <c r="V56">
        <v>9.57</v>
      </c>
      <c r="W56" t="s">
        <v>1</v>
      </c>
      <c r="X56" t="s">
        <v>72</v>
      </c>
      <c r="Y56" t="s">
        <v>2</v>
      </c>
      <c r="Z56">
        <f t="shared" ref="Z56:AB57" si="7">SQRT(AG56)*T56</f>
        <v>78.38918292723811</v>
      </c>
      <c r="AA56">
        <f t="shared" si="7"/>
        <v>102.32247065039037</v>
      </c>
      <c r="AB56">
        <f t="shared" si="7"/>
        <v>88.748529001893885</v>
      </c>
      <c r="AG56">
        <v>60</v>
      </c>
      <c r="AH56">
        <v>80</v>
      </c>
      <c r="AI56">
        <v>86</v>
      </c>
      <c r="AJ56" t="s">
        <v>209</v>
      </c>
      <c r="AL56" s="2"/>
    </row>
    <row r="57" spans="1:38" x14ac:dyDescent="0.2">
      <c r="A57">
        <v>95</v>
      </c>
      <c r="B57" t="s">
        <v>206</v>
      </c>
      <c r="C57" t="s">
        <v>54</v>
      </c>
      <c r="D57" t="s">
        <v>252</v>
      </c>
      <c r="E57" t="s">
        <v>26</v>
      </c>
      <c r="F57" t="s">
        <v>8</v>
      </c>
      <c r="G57" t="s">
        <v>290</v>
      </c>
      <c r="H57" t="s">
        <v>56</v>
      </c>
      <c r="I57" t="s">
        <v>207</v>
      </c>
      <c r="J57" t="s">
        <v>59</v>
      </c>
      <c r="K57" t="s">
        <v>253</v>
      </c>
      <c r="L57" t="s">
        <v>208</v>
      </c>
      <c r="M57" t="s">
        <v>322</v>
      </c>
      <c r="N57">
        <v>2</v>
      </c>
      <c r="P57">
        <v>76</v>
      </c>
      <c r="Q57">
        <v>667</v>
      </c>
      <c r="R57">
        <v>627</v>
      </c>
      <c r="S57">
        <v>578</v>
      </c>
      <c r="T57">
        <v>9.57</v>
      </c>
      <c r="U57">
        <v>10.67</v>
      </c>
      <c r="V57">
        <v>10.119999999999999</v>
      </c>
      <c r="W57" t="s">
        <v>1</v>
      </c>
      <c r="X57" t="s">
        <v>72</v>
      </c>
      <c r="Y57" t="s">
        <v>2</v>
      </c>
      <c r="Z57">
        <f t="shared" si="7"/>
        <v>88.748529001893885</v>
      </c>
      <c r="AA57">
        <f t="shared" si="7"/>
        <v>87.987074050680874</v>
      </c>
      <c r="AB57">
        <f t="shared" si="7"/>
        <v>78.38918292723811</v>
      </c>
      <c r="AG57">
        <v>86</v>
      </c>
      <c r="AH57">
        <v>68</v>
      </c>
      <c r="AI57">
        <v>60</v>
      </c>
      <c r="AJ57" t="s">
        <v>209</v>
      </c>
    </row>
    <row r="58" spans="1:38" x14ac:dyDescent="0.2">
      <c r="A58">
        <v>50</v>
      </c>
      <c r="B58" t="s">
        <v>145</v>
      </c>
      <c r="C58" t="s">
        <v>64</v>
      </c>
      <c r="D58" t="s">
        <v>252</v>
      </c>
      <c r="E58" t="s">
        <v>26</v>
      </c>
      <c r="F58" t="s">
        <v>40</v>
      </c>
      <c r="G58" t="s">
        <v>292</v>
      </c>
      <c r="H58" t="s">
        <v>146</v>
      </c>
      <c r="K58" t="s">
        <v>253</v>
      </c>
      <c r="L58" t="s">
        <v>329</v>
      </c>
      <c r="M58" t="s">
        <v>322</v>
      </c>
      <c r="N58">
        <v>2</v>
      </c>
      <c r="P58">
        <v>42</v>
      </c>
      <c r="Q58">
        <v>64.3</v>
      </c>
      <c r="R58">
        <v>65.5</v>
      </c>
      <c r="S58" t="s">
        <v>23</v>
      </c>
      <c r="T58">
        <v>14.1</v>
      </c>
      <c r="U58">
        <v>13.8</v>
      </c>
      <c r="V58" t="s">
        <v>23</v>
      </c>
      <c r="W58" t="s">
        <v>1</v>
      </c>
      <c r="X58" t="s">
        <v>114</v>
      </c>
      <c r="Y58" t="s">
        <v>68</v>
      </c>
      <c r="Z58">
        <v>14.1</v>
      </c>
      <c r="AA58">
        <v>13.8</v>
      </c>
      <c r="AB58" t="s">
        <v>23</v>
      </c>
      <c r="AG58">
        <v>200</v>
      </c>
      <c r="AH58">
        <v>50</v>
      </c>
      <c r="AI58" t="s">
        <v>23</v>
      </c>
    </row>
    <row r="59" spans="1:38" s="3" customFormat="1" x14ac:dyDescent="0.2">
      <c r="A59" s="3">
        <v>105</v>
      </c>
      <c r="B59" s="3" t="s">
        <v>233</v>
      </c>
      <c r="C59" s="3" t="s">
        <v>64</v>
      </c>
      <c r="D59" s="3" t="s">
        <v>252</v>
      </c>
      <c r="E59" s="3" t="s">
        <v>26</v>
      </c>
      <c r="F59" s="3" t="s">
        <v>40</v>
      </c>
      <c r="G59" s="3" t="s">
        <v>286</v>
      </c>
      <c r="H59" s="3" t="s">
        <v>122</v>
      </c>
      <c r="I59" s="3" t="s">
        <v>139</v>
      </c>
      <c r="J59" s="3" t="s">
        <v>113</v>
      </c>
      <c r="K59" s="3" t="s">
        <v>253</v>
      </c>
      <c r="L59" s="3" t="s">
        <v>140</v>
      </c>
      <c r="P59" s="3">
        <v>83</v>
      </c>
      <c r="Q59" s="3">
        <v>11.99</v>
      </c>
      <c r="R59" s="3">
        <v>11.99</v>
      </c>
      <c r="S59" s="3">
        <v>11.59</v>
      </c>
      <c r="W59" s="3" t="s">
        <v>1</v>
      </c>
      <c r="X59" s="3" t="s">
        <v>114</v>
      </c>
      <c r="Y59" s="3" t="s">
        <v>343</v>
      </c>
      <c r="AC59" s="3">
        <v>0.8</v>
      </c>
      <c r="AD59" s="3">
        <v>0.5</v>
      </c>
      <c r="AE59" s="3">
        <v>1.1000000000000001</v>
      </c>
      <c r="AF59" s="3" t="s">
        <v>234</v>
      </c>
      <c r="AG59" s="3">
        <v>1464</v>
      </c>
      <c r="AH59" s="3">
        <v>1224</v>
      </c>
      <c r="AI59" s="3">
        <v>1082</v>
      </c>
      <c r="AJ59" s="3" t="s">
        <v>344</v>
      </c>
    </row>
    <row r="60" spans="1:38" s="3" customFormat="1" x14ac:dyDescent="0.2">
      <c r="A60" s="3">
        <v>106</v>
      </c>
      <c r="B60" s="3" t="s">
        <v>233</v>
      </c>
      <c r="C60" s="3" t="s">
        <v>54</v>
      </c>
      <c r="D60" s="3" t="s">
        <v>252</v>
      </c>
      <c r="E60" s="3" t="s">
        <v>26</v>
      </c>
      <c r="F60" s="3" t="s">
        <v>8</v>
      </c>
      <c r="G60" s="3" t="s">
        <v>286</v>
      </c>
      <c r="H60" s="3" t="s">
        <v>122</v>
      </c>
      <c r="I60" s="3" t="s">
        <v>139</v>
      </c>
      <c r="J60" s="3" t="s">
        <v>113</v>
      </c>
      <c r="K60" s="3" t="s">
        <v>253</v>
      </c>
      <c r="L60" s="3" t="s">
        <v>140</v>
      </c>
      <c r="P60" s="3">
        <v>84</v>
      </c>
      <c r="Q60" s="3">
        <v>11.59</v>
      </c>
      <c r="R60" s="3">
        <v>12.39</v>
      </c>
      <c r="S60" s="3">
        <v>11.99</v>
      </c>
      <c r="W60" s="3" t="s">
        <v>1</v>
      </c>
      <c r="X60" s="3" t="s">
        <v>114</v>
      </c>
      <c r="Y60" s="3" t="s">
        <v>343</v>
      </c>
      <c r="AC60" s="3" t="s">
        <v>237</v>
      </c>
      <c r="AG60" s="3">
        <v>1082</v>
      </c>
      <c r="AH60" s="3">
        <v>1304</v>
      </c>
      <c r="AI60" s="3">
        <v>1464</v>
      </c>
      <c r="AJ60" s="3" t="s">
        <v>344</v>
      </c>
    </row>
    <row r="61" spans="1:38" s="3" customFormat="1" x14ac:dyDescent="0.2">
      <c r="A61" s="3">
        <v>107</v>
      </c>
      <c r="B61" s="3" t="s">
        <v>236</v>
      </c>
      <c r="C61" s="3" t="s">
        <v>64</v>
      </c>
      <c r="D61" s="3" t="s">
        <v>252</v>
      </c>
      <c r="E61" s="3" t="s">
        <v>26</v>
      </c>
      <c r="F61" s="3" t="s">
        <v>40</v>
      </c>
      <c r="G61" s="3" t="s">
        <v>289</v>
      </c>
      <c r="H61" s="3" t="s">
        <v>110</v>
      </c>
      <c r="I61" s="3" t="s">
        <v>139</v>
      </c>
      <c r="J61" s="3" t="s">
        <v>113</v>
      </c>
      <c r="K61" s="3" t="s">
        <v>253</v>
      </c>
      <c r="L61" s="3" t="s">
        <v>140</v>
      </c>
      <c r="P61" s="3">
        <v>85</v>
      </c>
      <c r="Q61" s="3">
        <v>12.81</v>
      </c>
      <c r="R61" s="3">
        <v>14.71</v>
      </c>
      <c r="S61" s="3">
        <v>14.61</v>
      </c>
      <c r="W61" s="3" t="s">
        <v>1</v>
      </c>
      <c r="X61" s="3" t="s">
        <v>114</v>
      </c>
      <c r="Y61" s="3" t="s">
        <v>343</v>
      </c>
      <c r="AC61" s="3">
        <v>0.6</v>
      </c>
      <c r="AD61" s="3">
        <v>0.1</v>
      </c>
      <c r="AE61" s="3">
        <v>1</v>
      </c>
      <c r="AF61" s="3" t="s">
        <v>234</v>
      </c>
      <c r="AG61" s="3">
        <v>704</v>
      </c>
      <c r="AH61" s="3">
        <v>1296</v>
      </c>
      <c r="AI61" s="3">
        <v>707</v>
      </c>
      <c r="AJ61" s="3" t="s">
        <v>345</v>
      </c>
    </row>
    <row r="62" spans="1:38" s="3" customFormat="1" ht="16" customHeight="1" x14ac:dyDescent="0.2">
      <c r="A62" s="3">
        <v>108</v>
      </c>
      <c r="B62" s="3" t="s">
        <v>236</v>
      </c>
      <c r="C62" s="3" t="s">
        <v>54</v>
      </c>
      <c r="D62" s="3" t="s">
        <v>252</v>
      </c>
      <c r="E62" s="3" t="s">
        <v>26</v>
      </c>
      <c r="F62" s="3" t="s">
        <v>8</v>
      </c>
      <c r="G62" s="3" t="s">
        <v>289</v>
      </c>
      <c r="H62" s="3" t="s">
        <v>110</v>
      </c>
      <c r="I62" s="3" t="s">
        <v>139</v>
      </c>
      <c r="J62" s="3" t="s">
        <v>113</v>
      </c>
      <c r="K62" s="3" t="s">
        <v>253</v>
      </c>
      <c r="L62" s="3" t="s">
        <v>140</v>
      </c>
      <c r="P62" s="3">
        <v>86</v>
      </c>
      <c r="Q62" s="3">
        <v>14.61</v>
      </c>
      <c r="R62" s="3">
        <v>15.21</v>
      </c>
      <c r="S62" s="3">
        <v>12.81</v>
      </c>
      <c r="W62" s="3" t="s">
        <v>1</v>
      </c>
      <c r="X62" s="3" t="s">
        <v>114</v>
      </c>
      <c r="Y62" s="3" t="s">
        <v>343</v>
      </c>
      <c r="AC62" s="3" t="s">
        <v>237</v>
      </c>
      <c r="AG62" s="3">
        <v>707</v>
      </c>
      <c r="AH62" s="3">
        <v>1302</v>
      </c>
      <c r="AI62" s="3">
        <v>704</v>
      </c>
      <c r="AJ62" s="3" t="s">
        <v>345</v>
      </c>
    </row>
    <row r="63" spans="1:38" s="3" customFormat="1" ht="16" customHeight="1" x14ac:dyDescent="0.2">
      <c r="A63">
        <v>110</v>
      </c>
      <c r="B63" t="s">
        <v>238</v>
      </c>
      <c r="C63" t="s">
        <v>54</v>
      </c>
      <c r="D63" t="s">
        <v>252</v>
      </c>
      <c r="E63" t="s">
        <v>239</v>
      </c>
      <c r="F63" t="s">
        <v>8</v>
      </c>
      <c r="G63" t="s">
        <v>292</v>
      </c>
      <c r="H63" t="s">
        <v>146</v>
      </c>
      <c r="I63"/>
      <c r="J63"/>
      <c r="K63" t="s">
        <v>253</v>
      </c>
      <c r="L63" t="s">
        <v>241</v>
      </c>
      <c r="M63" t="s">
        <v>314</v>
      </c>
      <c r="N63">
        <v>4</v>
      </c>
      <c r="O63"/>
      <c r="P63">
        <v>88</v>
      </c>
      <c r="Q63">
        <v>0.87</v>
      </c>
      <c r="R63">
        <v>0.85399999999999998</v>
      </c>
      <c r="S63" t="s">
        <v>23</v>
      </c>
      <c r="T63"/>
      <c r="U63"/>
      <c r="V63"/>
      <c r="W63" t="s">
        <v>9</v>
      </c>
      <c r="X63" t="s">
        <v>242</v>
      </c>
      <c r="Y63" t="s">
        <v>23</v>
      </c>
      <c r="Z63"/>
      <c r="AA63"/>
      <c r="AB63"/>
      <c r="AC63"/>
      <c r="AD63"/>
      <c r="AE63"/>
      <c r="AF63"/>
      <c r="AG63">
        <v>1746</v>
      </c>
      <c r="AH63">
        <v>4465</v>
      </c>
      <c r="AI63" t="s">
        <v>23</v>
      </c>
      <c r="AJ63" t="s">
        <v>244</v>
      </c>
      <c r="AK63"/>
      <c r="AL63"/>
    </row>
    <row r="64" spans="1:38" ht="16" customHeight="1" x14ac:dyDescent="0.2">
      <c r="A64">
        <v>111</v>
      </c>
      <c r="B64" t="s">
        <v>238</v>
      </c>
      <c r="C64" t="s">
        <v>54</v>
      </c>
      <c r="D64" t="s">
        <v>252</v>
      </c>
      <c r="E64" t="s">
        <v>239</v>
      </c>
      <c r="F64" t="s">
        <v>8</v>
      </c>
      <c r="G64" t="s">
        <v>292</v>
      </c>
      <c r="H64" t="s">
        <v>146</v>
      </c>
      <c r="K64" t="s">
        <v>253</v>
      </c>
      <c r="L64" t="s">
        <v>243</v>
      </c>
      <c r="M64" t="s">
        <v>314</v>
      </c>
      <c r="N64">
        <v>4</v>
      </c>
      <c r="P64">
        <v>89</v>
      </c>
      <c r="Q64">
        <v>0.9</v>
      </c>
      <c r="R64">
        <v>0.9</v>
      </c>
      <c r="S64" t="s">
        <v>23</v>
      </c>
      <c r="W64" t="s">
        <v>9</v>
      </c>
      <c r="X64" t="s">
        <v>242</v>
      </c>
      <c r="Y64" t="s">
        <v>23</v>
      </c>
      <c r="AG64">
        <v>1310</v>
      </c>
      <c r="AH64">
        <v>1472</v>
      </c>
      <c r="AI64" t="s">
        <v>23</v>
      </c>
      <c r="AJ64" t="s">
        <v>244</v>
      </c>
    </row>
    <row r="65" spans="1:38" s="4" customFormat="1" x14ac:dyDescent="0.2">
      <c r="A65">
        <v>109</v>
      </c>
      <c r="B65" t="s">
        <v>238</v>
      </c>
      <c r="C65" t="s">
        <v>54</v>
      </c>
      <c r="D65" t="s">
        <v>252</v>
      </c>
      <c r="E65" t="s">
        <v>239</v>
      </c>
      <c r="F65" t="s">
        <v>8</v>
      </c>
      <c r="G65" t="s">
        <v>292</v>
      </c>
      <c r="H65" t="s">
        <v>146</v>
      </c>
      <c r="I65"/>
      <c r="J65"/>
      <c r="K65" t="s">
        <v>253</v>
      </c>
      <c r="L65" t="s">
        <v>240</v>
      </c>
      <c r="M65" t="s">
        <v>314</v>
      </c>
      <c r="N65">
        <v>4</v>
      </c>
      <c r="O65"/>
      <c r="P65">
        <v>87</v>
      </c>
      <c r="Q65">
        <v>0.86299999999999999</v>
      </c>
      <c r="R65">
        <v>0.81299999999999994</v>
      </c>
      <c r="S65" t="s">
        <v>23</v>
      </c>
      <c r="T65"/>
      <c r="U65"/>
      <c r="V65"/>
      <c r="W65" t="s">
        <v>9</v>
      </c>
      <c r="X65" t="s">
        <v>242</v>
      </c>
      <c r="Y65" t="s">
        <v>23</v>
      </c>
      <c r="Z65"/>
      <c r="AA65"/>
      <c r="AB65"/>
      <c r="AC65"/>
      <c r="AD65"/>
      <c r="AE65"/>
      <c r="AF65"/>
      <c r="AG65">
        <v>10147</v>
      </c>
      <c r="AH65">
        <v>10947</v>
      </c>
      <c r="AI65" t="s">
        <v>23</v>
      </c>
      <c r="AJ65" t="s">
        <v>244</v>
      </c>
      <c r="AK65"/>
      <c r="AL65"/>
    </row>
    <row r="66" spans="1:38" s="4" customFormat="1" x14ac:dyDescent="0.2">
      <c r="A66">
        <v>45</v>
      </c>
      <c r="B66" t="s">
        <v>136</v>
      </c>
      <c r="C66" t="s">
        <v>64</v>
      </c>
      <c r="D66" t="s">
        <v>252</v>
      </c>
      <c r="E66" t="s">
        <v>39</v>
      </c>
      <c r="F66" t="s">
        <v>40</v>
      </c>
      <c r="G66" t="s">
        <v>291</v>
      </c>
      <c r="H66" t="s">
        <v>133</v>
      </c>
      <c r="I66" t="s">
        <v>134</v>
      </c>
      <c r="J66" t="s">
        <v>59</v>
      </c>
      <c r="K66" t="s">
        <v>253</v>
      </c>
      <c r="L66" t="s">
        <v>137</v>
      </c>
      <c r="M66" t="s">
        <v>327</v>
      </c>
      <c r="N66">
        <v>3</v>
      </c>
      <c r="O66"/>
      <c r="P66">
        <v>37</v>
      </c>
      <c r="Q66">
        <v>612</v>
      </c>
      <c r="R66">
        <v>578</v>
      </c>
      <c r="S66">
        <v>589</v>
      </c>
      <c r="T66"/>
      <c r="U66"/>
      <c r="V66"/>
      <c r="W66" t="s">
        <v>1</v>
      </c>
      <c r="X66" t="s">
        <v>91</v>
      </c>
      <c r="Y66"/>
      <c r="Z66">
        <v>222.91</v>
      </c>
      <c r="AA66">
        <v>151.30000000000001</v>
      </c>
      <c r="AB66">
        <v>222.95</v>
      </c>
      <c r="AC66"/>
      <c r="AD66"/>
      <c r="AE66"/>
      <c r="AF66"/>
      <c r="AG66">
        <v>92</v>
      </c>
      <c r="AH66">
        <v>90</v>
      </c>
      <c r="AI66">
        <v>94</v>
      </c>
      <c r="AJ66" t="s">
        <v>308</v>
      </c>
      <c r="AK66"/>
      <c r="AL66"/>
    </row>
    <row r="67" spans="1:38" x14ac:dyDescent="0.2">
      <c r="A67">
        <v>46</v>
      </c>
      <c r="B67" t="s">
        <v>136</v>
      </c>
      <c r="C67" t="s">
        <v>54</v>
      </c>
      <c r="D67" t="s">
        <v>252</v>
      </c>
      <c r="E67" t="s">
        <v>39</v>
      </c>
      <c r="F67" t="s">
        <v>8</v>
      </c>
      <c r="G67" t="s">
        <v>291</v>
      </c>
      <c r="H67" t="s">
        <v>133</v>
      </c>
      <c r="I67" t="s">
        <v>134</v>
      </c>
      <c r="J67" t="s">
        <v>59</v>
      </c>
      <c r="K67" t="s">
        <v>253</v>
      </c>
      <c r="L67" t="s">
        <v>137</v>
      </c>
      <c r="M67" t="s">
        <v>327</v>
      </c>
      <c r="N67">
        <v>3</v>
      </c>
      <c r="P67">
        <v>38</v>
      </c>
      <c r="Q67">
        <v>589</v>
      </c>
      <c r="R67">
        <v>586</v>
      </c>
      <c r="S67">
        <v>612</v>
      </c>
      <c r="W67" t="s">
        <v>1</v>
      </c>
      <c r="X67" t="s">
        <v>91</v>
      </c>
      <c r="Z67">
        <v>222.95</v>
      </c>
      <c r="AA67">
        <v>155.44</v>
      </c>
      <c r="AB67">
        <v>222.91</v>
      </c>
      <c r="AG67">
        <v>94</v>
      </c>
      <c r="AH67">
        <v>92</v>
      </c>
      <c r="AI67">
        <v>92</v>
      </c>
      <c r="AJ67" t="s">
        <v>308</v>
      </c>
    </row>
    <row r="68" spans="1:38" x14ac:dyDescent="0.2">
      <c r="A68">
        <v>51</v>
      </c>
      <c r="B68" t="s">
        <v>333</v>
      </c>
      <c r="C68" t="s">
        <v>64</v>
      </c>
      <c r="D68" t="s">
        <v>252</v>
      </c>
      <c r="E68" t="s">
        <v>26</v>
      </c>
      <c r="F68" t="s">
        <v>40</v>
      </c>
      <c r="G68" t="s">
        <v>288</v>
      </c>
      <c r="H68" t="s">
        <v>66</v>
      </c>
      <c r="I68" t="s">
        <v>106</v>
      </c>
      <c r="J68" t="s">
        <v>59</v>
      </c>
      <c r="K68" t="s">
        <v>253</v>
      </c>
      <c r="L68" t="s">
        <v>331</v>
      </c>
      <c r="M68" t="s">
        <v>315</v>
      </c>
      <c r="N68">
        <v>4</v>
      </c>
      <c r="P68">
        <v>43</v>
      </c>
      <c r="Q68">
        <v>788</v>
      </c>
      <c r="R68">
        <v>770</v>
      </c>
      <c r="S68">
        <v>863</v>
      </c>
      <c r="T68">
        <v>22.25</v>
      </c>
      <c r="U68">
        <v>28</v>
      </c>
      <c r="V68">
        <v>27.69</v>
      </c>
      <c r="W68" t="s">
        <v>1</v>
      </c>
      <c r="X68" t="s">
        <v>91</v>
      </c>
      <c r="Y68" t="s">
        <v>152</v>
      </c>
      <c r="Z68">
        <f t="shared" ref="Z68:AB71" si="8">T68/0.6745</f>
        <v>32.987398072646407</v>
      </c>
      <c r="AA68">
        <f t="shared" si="8"/>
        <v>41.512231282431429</v>
      </c>
      <c r="AB68">
        <f t="shared" si="8"/>
        <v>41.05263157894737</v>
      </c>
      <c r="AG68">
        <v>10</v>
      </c>
      <c r="AH68">
        <v>8</v>
      </c>
      <c r="AI68">
        <v>17</v>
      </c>
    </row>
    <row r="69" spans="1:38" x14ac:dyDescent="0.2">
      <c r="A69">
        <v>52</v>
      </c>
      <c r="B69" t="s">
        <v>333</v>
      </c>
      <c r="C69" t="s">
        <v>148</v>
      </c>
      <c r="D69" t="s">
        <v>253</v>
      </c>
      <c r="E69" t="s">
        <v>26</v>
      </c>
      <c r="F69" t="s">
        <v>40</v>
      </c>
      <c r="G69" t="s">
        <v>288</v>
      </c>
      <c r="H69" t="s">
        <v>66</v>
      </c>
      <c r="I69" t="s">
        <v>106</v>
      </c>
      <c r="J69" t="s">
        <v>59</v>
      </c>
      <c r="K69" t="s">
        <v>253</v>
      </c>
      <c r="L69" t="s">
        <v>332</v>
      </c>
      <c r="M69" t="s">
        <v>315</v>
      </c>
      <c r="N69">
        <v>4</v>
      </c>
      <c r="P69">
        <v>43</v>
      </c>
      <c r="Q69">
        <v>788</v>
      </c>
      <c r="R69">
        <v>685</v>
      </c>
      <c r="S69">
        <v>863</v>
      </c>
      <c r="T69">
        <v>22.25</v>
      </c>
      <c r="U69">
        <v>39.72</v>
      </c>
      <c r="V69">
        <v>27.69</v>
      </c>
      <c r="W69" t="s">
        <v>1</v>
      </c>
      <c r="X69" t="s">
        <v>91</v>
      </c>
      <c r="Y69" t="s">
        <v>152</v>
      </c>
      <c r="Z69">
        <f t="shared" si="8"/>
        <v>32.987398072646407</v>
      </c>
      <c r="AA69">
        <f t="shared" si="8"/>
        <v>58.888065233506303</v>
      </c>
      <c r="AB69">
        <f t="shared" si="8"/>
        <v>41.05263157894737</v>
      </c>
      <c r="AG69">
        <v>10</v>
      </c>
      <c r="AH69">
        <v>12</v>
      </c>
      <c r="AI69">
        <v>17</v>
      </c>
      <c r="AJ69" t="s">
        <v>260</v>
      </c>
    </row>
    <row r="70" spans="1:38" x14ac:dyDescent="0.2">
      <c r="A70">
        <v>53</v>
      </c>
      <c r="B70" t="s">
        <v>333</v>
      </c>
      <c r="C70" t="s">
        <v>54</v>
      </c>
      <c r="D70" t="s">
        <v>252</v>
      </c>
      <c r="E70" t="s">
        <v>26</v>
      </c>
      <c r="F70" t="s">
        <v>55</v>
      </c>
      <c r="G70" t="s">
        <v>288</v>
      </c>
      <c r="H70" t="s">
        <v>66</v>
      </c>
      <c r="I70" t="s">
        <v>106</v>
      </c>
      <c r="J70" t="s">
        <v>59</v>
      </c>
      <c r="K70" t="s">
        <v>253</v>
      </c>
      <c r="L70" t="s">
        <v>150</v>
      </c>
      <c r="M70" t="s">
        <v>322</v>
      </c>
      <c r="N70">
        <v>2</v>
      </c>
      <c r="P70">
        <v>44</v>
      </c>
      <c r="Q70">
        <v>863</v>
      </c>
      <c r="R70">
        <v>755</v>
      </c>
      <c r="S70">
        <v>788</v>
      </c>
      <c r="T70">
        <v>27.69</v>
      </c>
      <c r="U70">
        <v>22.15</v>
      </c>
      <c r="V70">
        <v>22.25</v>
      </c>
      <c r="W70" t="s">
        <v>1</v>
      </c>
      <c r="X70" t="s">
        <v>91</v>
      </c>
      <c r="Y70" t="s">
        <v>152</v>
      </c>
      <c r="Z70">
        <f t="shared" si="8"/>
        <v>41.05263157894737</v>
      </c>
      <c r="AA70">
        <f t="shared" si="8"/>
        <v>32.839140103780579</v>
      </c>
      <c r="AB70">
        <f t="shared" si="8"/>
        <v>32.987398072646407</v>
      </c>
      <c r="AG70">
        <v>17</v>
      </c>
      <c r="AH70">
        <v>37</v>
      </c>
      <c r="AI70">
        <v>10</v>
      </c>
    </row>
    <row r="71" spans="1:38" x14ac:dyDescent="0.2">
      <c r="A71">
        <v>54</v>
      </c>
      <c r="B71" t="s">
        <v>333</v>
      </c>
      <c r="C71" t="s">
        <v>149</v>
      </c>
      <c r="D71" t="s">
        <v>253</v>
      </c>
      <c r="E71" t="s">
        <v>26</v>
      </c>
      <c r="F71" t="s">
        <v>8</v>
      </c>
      <c r="G71" t="s">
        <v>288</v>
      </c>
      <c r="H71" t="s">
        <v>66</v>
      </c>
      <c r="I71" t="s">
        <v>106</v>
      </c>
      <c r="J71" t="s">
        <v>59</v>
      </c>
      <c r="K71" t="s">
        <v>253</v>
      </c>
      <c r="L71" t="s">
        <v>151</v>
      </c>
      <c r="M71" t="s">
        <v>322</v>
      </c>
      <c r="N71">
        <v>2</v>
      </c>
      <c r="P71">
        <v>44</v>
      </c>
      <c r="Q71">
        <v>863</v>
      </c>
      <c r="R71">
        <v>855</v>
      </c>
      <c r="S71">
        <v>788</v>
      </c>
      <c r="T71">
        <v>27.69</v>
      </c>
      <c r="U71">
        <v>12.67</v>
      </c>
      <c r="V71">
        <v>22.25</v>
      </c>
      <c r="W71" t="s">
        <v>1</v>
      </c>
      <c r="X71" t="s">
        <v>91</v>
      </c>
      <c r="Y71" t="s">
        <v>152</v>
      </c>
      <c r="Z71">
        <f t="shared" si="8"/>
        <v>41.05263157894737</v>
      </c>
      <c r="AA71">
        <f t="shared" si="8"/>
        <v>18.784284655300223</v>
      </c>
      <c r="AB71">
        <f t="shared" si="8"/>
        <v>32.987398072646407</v>
      </c>
      <c r="AG71">
        <v>17</v>
      </c>
      <c r="AH71">
        <v>60</v>
      </c>
      <c r="AI71">
        <v>10</v>
      </c>
      <c r="AL71" s="3"/>
    </row>
    <row r="72" spans="1:38" ht="16" customHeight="1" x14ac:dyDescent="0.2">
      <c r="A72">
        <v>55</v>
      </c>
      <c r="B72" t="s">
        <v>153</v>
      </c>
      <c r="C72" t="s">
        <v>54</v>
      </c>
      <c r="D72" t="s">
        <v>252</v>
      </c>
      <c r="E72" t="s">
        <v>26</v>
      </c>
      <c r="F72" t="s">
        <v>8</v>
      </c>
      <c r="G72" t="s">
        <v>290</v>
      </c>
      <c r="H72" t="s">
        <v>78</v>
      </c>
      <c r="I72" t="s">
        <v>129</v>
      </c>
      <c r="J72" t="s">
        <v>59</v>
      </c>
      <c r="K72" t="s">
        <v>253</v>
      </c>
      <c r="L72" t="s">
        <v>154</v>
      </c>
      <c r="M72" t="s">
        <v>315</v>
      </c>
      <c r="N72">
        <v>4</v>
      </c>
      <c r="P72">
        <v>45</v>
      </c>
      <c r="Q72">
        <v>643.4</v>
      </c>
      <c r="R72">
        <v>662.2</v>
      </c>
      <c r="S72" t="s">
        <v>23</v>
      </c>
      <c r="T72">
        <v>5.91</v>
      </c>
      <c r="U72">
        <v>7.31</v>
      </c>
      <c r="V72" t="s">
        <v>23</v>
      </c>
      <c r="W72" t="s">
        <v>1</v>
      </c>
      <c r="X72" t="s">
        <v>91</v>
      </c>
      <c r="Y72" t="s">
        <v>156</v>
      </c>
      <c r="Z72">
        <f t="shared" ref="Z72:AA79" si="9">SQRT(AG72)*T72</f>
        <v>161.31160683596207</v>
      </c>
      <c r="AA72">
        <f t="shared" si="9"/>
        <v>134.19376177751334</v>
      </c>
      <c r="AB72" t="s">
        <v>23</v>
      </c>
      <c r="AG72">
        <v>745</v>
      </c>
      <c r="AH72">
        <v>337</v>
      </c>
      <c r="AI72" t="s">
        <v>23</v>
      </c>
      <c r="AJ72" t="s">
        <v>157</v>
      </c>
      <c r="AL72" s="3"/>
    </row>
    <row r="73" spans="1:38" ht="16" customHeight="1" x14ac:dyDescent="0.2">
      <c r="A73">
        <v>56</v>
      </c>
      <c r="B73" t="s">
        <v>153</v>
      </c>
      <c r="C73" t="s">
        <v>54</v>
      </c>
      <c r="D73" t="s">
        <v>252</v>
      </c>
      <c r="E73" t="s">
        <v>26</v>
      </c>
      <c r="F73" t="s">
        <v>8</v>
      </c>
      <c r="G73" t="s">
        <v>290</v>
      </c>
      <c r="H73" t="s">
        <v>78</v>
      </c>
      <c r="I73" t="s">
        <v>155</v>
      </c>
      <c r="J73" t="s">
        <v>59</v>
      </c>
      <c r="K73" t="s">
        <v>253</v>
      </c>
      <c r="L73" t="s">
        <v>154</v>
      </c>
      <c r="M73" t="s">
        <v>315</v>
      </c>
      <c r="N73">
        <v>4</v>
      </c>
      <c r="P73">
        <v>46</v>
      </c>
      <c r="Q73">
        <v>762.9</v>
      </c>
      <c r="R73">
        <v>795.5</v>
      </c>
      <c r="S73" t="s">
        <v>23</v>
      </c>
      <c r="T73">
        <v>6.21</v>
      </c>
      <c r="U73">
        <v>10.95</v>
      </c>
      <c r="V73" t="s">
        <v>23</v>
      </c>
      <c r="W73" t="s">
        <v>1</v>
      </c>
      <c r="X73" t="s">
        <v>91</v>
      </c>
      <c r="Y73" t="s">
        <v>156</v>
      </c>
      <c r="Z73">
        <f t="shared" si="9"/>
        <v>179.01610849306272</v>
      </c>
      <c r="AA73">
        <f t="shared" si="9"/>
        <v>197.70739743368227</v>
      </c>
      <c r="AB73" t="s">
        <v>23</v>
      </c>
      <c r="AG73">
        <v>831</v>
      </c>
      <c r="AH73">
        <v>326</v>
      </c>
      <c r="AI73" t="s">
        <v>23</v>
      </c>
      <c r="AJ73" t="s">
        <v>157</v>
      </c>
    </row>
    <row r="74" spans="1:38" ht="16" customHeight="1" x14ac:dyDescent="0.2">
      <c r="A74">
        <v>65</v>
      </c>
      <c r="B74" t="s">
        <v>163</v>
      </c>
      <c r="C74" t="s">
        <v>64</v>
      </c>
      <c r="D74" t="s">
        <v>252</v>
      </c>
      <c r="E74" t="s">
        <v>39</v>
      </c>
      <c r="F74" t="s">
        <v>40</v>
      </c>
      <c r="G74" t="s">
        <v>288</v>
      </c>
      <c r="H74" t="s">
        <v>164</v>
      </c>
      <c r="I74" t="s">
        <v>165</v>
      </c>
      <c r="J74" t="s">
        <v>59</v>
      </c>
      <c r="K74" t="s">
        <v>253</v>
      </c>
      <c r="L74" t="s">
        <v>168</v>
      </c>
      <c r="M74" t="s">
        <v>315</v>
      </c>
      <c r="N74">
        <v>4</v>
      </c>
      <c r="P74">
        <v>52</v>
      </c>
      <c r="Q74">
        <v>454</v>
      </c>
      <c r="R74">
        <v>439</v>
      </c>
      <c r="S74">
        <v>484</v>
      </c>
      <c r="T74">
        <v>18</v>
      </c>
      <c r="U74">
        <v>25</v>
      </c>
      <c r="V74">
        <v>19</v>
      </c>
      <c r="W74" t="s">
        <v>1</v>
      </c>
      <c r="X74" t="s">
        <v>91</v>
      </c>
      <c r="Y74" t="s">
        <v>2</v>
      </c>
      <c r="Z74">
        <f t="shared" si="9"/>
        <v>108</v>
      </c>
      <c r="AA74">
        <f t="shared" si="9"/>
        <v>119.89578808281797</v>
      </c>
      <c r="AB74">
        <f t="shared" ref="AB74:AB79" si="10">SQRT(AI74)*V74</f>
        <v>123.13407326974935</v>
      </c>
      <c r="AG74">
        <v>36</v>
      </c>
      <c r="AH74">
        <v>23</v>
      </c>
      <c r="AI74">
        <v>42</v>
      </c>
    </row>
    <row r="75" spans="1:38" ht="16" customHeight="1" x14ac:dyDescent="0.2">
      <c r="A75">
        <v>68</v>
      </c>
      <c r="B75" t="s">
        <v>163</v>
      </c>
      <c r="C75" t="s">
        <v>54</v>
      </c>
      <c r="D75" t="s">
        <v>252</v>
      </c>
      <c r="E75" t="s">
        <v>39</v>
      </c>
      <c r="F75" t="s">
        <v>8</v>
      </c>
      <c r="G75" t="s">
        <v>288</v>
      </c>
      <c r="H75" t="s">
        <v>164</v>
      </c>
      <c r="I75" t="s">
        <v>165</v>
      </c>
      <c r="J75" t="s">
        <v>59</v>
      </c>
      <c r="K75" t="s">
        <v>253</v>
      </c>
      <c r="L75" t="s">
        <v>168</v>
      </c>
      <c r="M75" t="s">
        <v>315</v>
      </c>
      <c r="N75">
        <v>4</v>
      </c>
      <c r="P75">
        <v>53</v>
      </c>
      <c r="Q75">
        <v>484</v>
      </c>
      <c r="R75">
        <v>515</v>
      </c>
      <c r="S75">
        <v>454</v>
      </c>
      <c r="T75">
        <v>19</v>
      </c>
      <c r="U75">
        <v>41</v>
      </c>
      <c r="V75">
        <v>18</v>
      </c>
      <c r="W75" t="s">
        <v>1</v>
      </c>
      <c r="X75" t="s">
        <v>91</v>
      </c>
      <c r="Y75" t="s">
        <v>2</v>
      </c>
      <c r="Z75">
        <f t="shared" si="9"/>
        <v>123.13407326974935</v>
      </c>
      <c r="AA75">
        <f t="shared" si="9"/>
        <v>183.35757415498276</v>
      </c>
      <c r="AB75">
        <f t="shared" si="10"/>
        <v>108</v>
      </c>
      <c r="AG75">
        <v>42</v>
      </c>
      <c r="AH75">
        <v>20</v>
      </c>
      <c r="AI75">
        <v>36</v>
      </c>
    </row>
    <row r="76" spans="1:38" ht="16" customHeight="1" x14ac:dyDescent="0.2">
      <c r="A76">
        <v>63</v>
      </c>
      <c r="B76" t="s">
        <v>163</v>
      </c>
      <c r="C76" t="s">
        <v>64</v>
      </c>
      <c r="D76" t="s">
        <v>252</v>
      </c>
      <c r="E76" t="s">
        <v>39</v>
      </c>
      <c r="F76" t="s">
        <v>40</v>
      </c>
      <c r="G76" t="s">
        <v>288</v>
      </c>
      <c r="H76" t="s">
        <v>164</v>
      </c>
      <c r="I76" t="s">
        <v>165</v>
      </c>
      <c r="J76" t="s">
        <v>59</v>
      </c>
      <c r="K76" t="s">
        <v>253</v>
      </c>
      <c r="L76" t="s">
        <v>166</v>
      </c>
      <c r="M76" t="s">
        <v>166</v>
      </c>
      <c r="N76">
        <v>1</v>
      </c>
      <c r="P76">
        <v>52</v>
      </c>
      <c r="Q76">
        <v>454</v>
      </c>
      <c r="R76">
        <v>521</v>
      </c>
      <c r="S76">
        <v>484</v>
      </c>
      <c r="T76">
        <v>18</v>
      </c>
      <c r="U76">
        <v>27</v>
      </c>
      <c r="V76">
        <v>19</v>
      </c>
      <c r="W76" t="s">
        <v>1</v>
      </c>
      <c r="X76" t="s">
        <v>91</v>
      </c>
      <c r="Y76" t="s">
        <v>2</v>
      </c>
      <c r="Z76">
        <f t="shared" si="9"/>
        <v>108</v>
      </c>
      <c r="AA76">
        <f t="shared" si="9"/>
        <v>174.97999885701222</v>
      </c>
      <c r="AB76">
        <f t="shared" si="10"/>
        <v>123.13407326974935</v>
      </c>
      <c r="AG76">
        <v>36</v>
      </c>
      <c r="AH76">
        <v>42</v>
      </c>
      <c r="AI76">
        <v>42</v>
      </c>
    </row>
    <row r="77" spans="1:38" ht="16" customHeight="1" x14ac:dyDescent="0.2">
      <c r="A77">
        <v>66</v>
      </c>
      <c r="B77" t="s">
        <v>163</v>
      </c>
      <c r="C77" t="s">
        <v>54</v>
      </c>
      <c r="D77" t="s">
        <v>252</v>
      </c>
      <c r="E77" t="s">
        <v>39</v>
      </c>
      <c r="F77" t="s">
        <v>8</v>
      </c>
      <c r="G77" t="s">
        <v>288</v>
      </c>
      <c r="H77" t="s">
        <v>164</v>
      </c>
      <c r="I77" t="s">
        <v>165</v>
      </c>
      <c r="J77" t="s">
        <v>59</v>
      </c>
      <c r="K77" t="s">
        <v>253</v>
      </c>
      <c r="L77" t="s">
        <v>166</v>
      </c>
      <c r="M77" t="s">
        <v>166</v>
      </c>
      <c r="N77">
        <v>1</v>
      </c>
      <c r="P77">
        <v>53</v>
      </c>
      <c r="Q77">
        <v>484</v>
      </c>
      <c r="R77">
        <v>574</v>
      </c>
      <c r="S77">
        <v>454</v>
      </c>
      <c r="T77">
        <v>19</v>
      </c>
      <c r="U77">
        <v>33</v>
      </c>
      <c r="V77">
        <v>18</v>
      </c>
      <c r="W77" t="s">
        <v>1</v>
      </c>
      <c r="X77" t="s">
        <v>91</v>
      </c>
      <c r="Y77" t="s">
        <v>2</v>
      </c>
      <c r="Z77">
        <f t="shared" si="9"/>
        <v>123.13407326974935</v>
      </c>
      <c r="AA77">
        <f t="shared" si="9"/>
        <v>183.73622397339071</v>
      </c>
      <c r="AB77">
        <f t="shared" si="10"/>
        <v>108</v>
      </c>
      <c r="AG77">
        <v>42</v>
      </c>
      <c r="AH77">
        <v>31</v>
      </c>
      <c r="AI77">
        <v>36</v>
      </c>
    </row>
    <row r="78" spans="1:38" ht="16" customHeight="1" x14ac:dyDescent="0.2">
      <c r="A78">
        <v>64</v>
      </c>
      <c r="B78" t="s">
        <v>163</v>
      </c>
      <c r="C78" t="s">
        <v>64</v>
      </c>
      <c r="D78" t="s">
        <v>252</v>
      </c>
      <c r="E78" t="s">
        <v>39</v>
      </c>
      <c r="F78" t="s">
        <v>40</v>
      </c>
      <c r="G78" t="s">
        <v>288</v>
      </c>
      <c r="H78" t="s">
        <v>164</v>
      </c>
      <c r="I78" t="s">
        <v>165</v>
      </c>
      <c r="J78" t="s">
        <v>59</v>
      </c>
      <c r="K78" t="s">
        <v>253</v>
      </c>
      <c r="L78" t="s">
        <v>167</v>
      </c>
      <c r="M78" t="s">
        <v>322</v>
      </c>
      <c r="N78">
        <v>2</v>
      </c>
      <c r="P78">
        <v>52</v>
      </c>
      <c r="Q78">
        <v>454</v>
      </c>
      <c r="R78">
        <v>488</v>
      </c>
      <c r="S78">
        <v>484</v>
      </c>
      <c r="T78">
        <v>18</v>
      </c>
      <c r="U78">
        <v>28</v>
      </c>
      <c r="V78">
        <v>19</v>
      </c>
      <c r="W78" t="s">
        <v>1</v>
      </c>
      <c r="X78" t="s">
        <v>91</v>
      </c>
      <c r="Y78" t="s">
        <v>2</v>
      </c>
      <c r="Z78">
        <f t="shared" si="9"/>
        <v>108</v>
      </c>
      <c r="AA78">
        <f t="shared" si="9"/>
        <v>165.65023392678924</v>
      </c>
      <c r="AB78">
        <f t="shared" si="10"/>
        <v>123.13407326974935</v>
      </c>
      <c r="AG78">
        <v>36</v>
      </c>
      <c r="AH78">
        <v>35</v>
      </c>
      <c r="AI78">
        <v>42</v>
      </c>
    </row>
    <row r="79" spans="1:38" ht="16" customHeight="1" x14ac:dyDescent="0.2">
      <c r="A79">
        <v>67</v>
      </c>
      <c r="B79" t="s">
        <v>163</v>
      </c>
      <c r="C79" t="s">
        <v>54</v>
      </c>
      <c r="D79" t="s">
        <v>252</v>
      </c>
      <c r="E79" t="s">
        <v>39</v>
      </c>
      <c r="F79" t="s">
        <v>8</v>
      </c>
      <c r="G79" t="s">
        <v>288</v>
      </c>
      <c r="H79" t="s">
        <v>164</v>
      </c>
      <c r="I79" t="s">
        <v>165</v>
      </c>
      <c r="J79" t="s">
        <v>59</v>
      </c>
      <c r="K79" t="s">
        <v>253</v>
      </c>
      <c r="L79" t="s">
        <v>167</v>
      </c>
      <c r="M79" t="s">
        <v>322</v>
      </c>
      <c r="N79">
        <v>2</v>
      </c>
      <c r="P79">
        <v>53</v>
      </c>
      <c r="Q79">
        <v>484</v>
      </c>
      <c r="R79">
        <v>480</v>
      </c>
      <c r="S79">
        <v>454</v>
      </c>
      <c r="T79">
        <v>19</v>
      </c>
      <c r="U79">
        <v>44</v>
      </c>
      <c r="V79">
        <v>18</v>
      </c>
      <c r="W79" t="s">
        <v>1</v>
      </c>
      <c r="X79" t="s">
        <v>91</v>
      </c>
      <c r="Y79" t="s">
        <v>2</v>
      </c>
      <c r="Z79">
        <f t="shared" si="9"/>
        <v>123.13407326974935</v>
      </c>
      <c r="AA79">
        <f t="shared" si="9"/>
        <v>206.37829343223092</v>
      </c>
      <c r="AB79">
        <f t="shared" si="10"/>
        <v>108</v>
      </c>
      <c r="AG79">
        <v>42</v>
      </c>
      <c r="AH79">
        <v>22</v>
      </c>
      <c r="AI79">
        <v>36</v>
      </c>
    </row>
    <row r="80" spans="1:38" x14ac:dyDescent="0.2">
      <c r="A80">
        <v>69</v>
      </c>
      <c r="B80" t="s">
        <v>169</v>
      </c>
      <c r="C80" t="s">
        <v>64</v>
      </c>
      <c r="D80" t="s">
        <v>252</v>
      </c>
      <c r="E80" t="s">
        <v>26</v>
      </c>
      <c r="F80" t="s">
        <v>40</v>
      </c>
      <c r="G80" t="s">
        <v>287</v>
      </c>
      <c r="H80" t="s">
        <v>170</v>
      </c>
      <c r="J80" t="s">
        <v>173</v>
      </c>
      <c r="K80" t="s">
        <v>253</v>
      </c>
      <c r="L80" t="s">
        <v>147</v>
      </c>
      <c r="M80" t="s">
        <v>147</v>
      </c>
      <c r="P80">
        <v>54</v>
      </c>
      <c r="Q80">
        <v>0.152</v>
      </c>
      <c r="R80">
        <v>0.17399999999999999</v>
      </c>
      <c r="S80">
        <v>0.10299999999999999</v>
      </c>
      <c r="W80" t="s">
        <v>9</v>
      </c>
      <c r="X80" t="s">
        <v>266</v>
      </c>
      <c r="AG80">
        <v>132</v>
      </c>
      <c r="AH80">
        <v>23</v>
      </c>
      <c r="AI80">
        <v>638</v>
      </c>
      <c r="AJ80" t="s">
        <v>267</v>
      </c>
    </row>
    <row r="81" spans="1:38" x14ac:dyDescent="0.2">
      <c r="A81">
        <v>70</v>
      </c>
      <c r="B81" t="s">
        <v>169</v>
      </c>
      <c r="C81" t="s">
        <v>64</v>
      </c>
      <c r="D81" t="s">
        <v>252</v>
      </c>
      <c r="E81" t="s">
        <v>26</v>
      </c>
      <c r="F81" t="s">
        <v>40</v>
      </c>
      <c r="G81" t="s">
        <v>287</v>
      </c>
      <c r="H81" t="s">
        <v>172</v>
      </c>
      <c r="J81" t="s">
        <v>173</v>
      </c>
      <c r="K81" t="s">
        <v>253</v>
      </c>
      <c r="L81" t="s">
        <v>147</v>
      </c>
      <c r="M81" t="s">
        <v>147</v>
      </c>
      <c r="P81">
        <v>55</v>
      </c>
      <c r="Q81">
        <v>0.69699999999999995</v>
      </c>
      <c r="R81">
        <v>0.69699999999999995</v>
      </c>
      <c r="S81">
        <v>0.70899999999999996</v>
      </c>
      <c r="W81" t="s">
        <v>9</v>
      </c>
      <c r="X81" t="s">
        <v>266</v>
      </c>
      <c r="AG81">
        <v>211</v>
      </c>
      <c r="AH81">
        <v>201</v>
      </c>
      <c r="AI81">
        <v>533</v>
      </c>
      <c r="AJ81" t="s">
        <v>267</v>
      </c>
    </row>
    <row r="82" spans="1:38" x14ac:dyDescent="0.2">
      <c r="A82">
        <v>71</v>
      </c>
      <c r="B82" t="s">
        <v>169</v>
      </c>
      <c r="C82" t="s">
        <v>64</v>
      </c>
      <c r="D82" t="s">
        <v>252</v>
      </c>
      <c r="E82" t="s">
        <v>26</v>
      </c>
      <c r="F82" t="s">
        <v>40</v>
      </c>
      <c r="G82" t="s">
        <v>287</v>
      </c>
      <c r="H82" t="s">
        <v>171</v>
      </c>
      <c r="J82" t="s">
        <v>173</v>
      </c>
      <c r="K82" t="s">
        <v>253</v>
      </c>
      <c r="L82" t="s">
        <v>147</v>
      </c>
      <c r="M82" t="s">
        <v>147</v>
      </c>
      <c r="P82">
        <v>56</v>
      </c>
      <c r="Q82">
        <v>0.56200000000000006</v>
      </c>
      <c r="R82">
        <v>0.55400000000000005</v>
      </c>
      <c r="S82">
        <v>0.57499999999999996</v>
      </c>
      <c r="W82" t="s">
        <v>9</v>
      </c>
      <c r="X82" t="s">
        <v>266</v>
      </c>
      <c r="AG82">
        <v>1077</v>
      </c>
      <c r="AH82">
        <v>2203</v>
      </c>
      <c r="AI82">
        <v>4124</v>
      </c>
      <c r="AJ82" t="s">
        <v>267</v>
      </c>
    </row>
    <row r="83" spans="1:38" x14ac:dyDescent="0.2">
      <c r="A83">
        <v>87</v>
      </c>
      <c r="B83" t="s">
        <v>190</v>
      </c>
      <c r="C83" t="s">
        <v>64</v>
      </c>
      <c r="D83" t="s">
        <v>252</v>
      </c>
      <c r="E83" t="s">
        <v>26</v>
      </c>
      <c r="F83" t="s">
        <v>40</v>
      </c>
      <c r="G83" t="s">
        <v>286</v>
      </c>
      <c r="H83" t="s">
        <v>122</v>
      </c>
      <c r="I83" t="s">
        <v>139</v>
      </c>
      <c r="J83" t="s">
        <v>113</v>
      </c>
      <c r="K83" t="s">
        <v>253</v>
      </c>
      <c r="L83" t="s">
        <v>140</v>
      </c>
      <c r="P83">
        <v>68</v>
      </c>
      <c r="Q83">
        <v>14.09</v>
      </c>
      <c r="R83">
        <v>14.15</v>
      </c>
      <c r="S83">
        <v>13.77</v>
      </c>
      <c r="T83">
        <v>3.3000000000000002E-2</v>
      </c>
      <c r="U83">
        <v>1.2999999999999999E-2</v>
      </c>
      <c r="V83">
        <v>4.5999999999999999E-2</v>
      </c>
      <c r="W83" t="s">
        <v>80</v>
      </c>
      <c r="X83" t="s">
        <v>0</v>
      </c>
      <c r="Y83" t="s">
        <v>259</v>
      </c>
      <c r="Z83">
        <f t="shared" ref="Z83:AB84" si="11">SQRT(AG83)*T83</f>
        <v>18.753699954942224</v>
      </c>
      <c r="AA83">
        <f t="shared" si="11"/>
        <v>12.40048732913348</v>
      </c>
      <c r="AB83">
        <f t="shared" si="11"/>
        <v>22.107487057555861</v>
      </c>
      <c r="AD83">
        <v>3.3000000000000002E-2</v>
      </c>
      <c r="AE83">
        <v>1.2999999999999999E-2</v>
      </c>
      <c r="AF83">
        <v>4.5999999999999999E-2</v>
      </c>
      <c r="AG83">
        <v>322958</v>
      </c>
      <c r="AH83">
        <v>909894</v>
      </c>
      <c r="AI83">
        <v>230974</v>
      </c>
      <c r="AJ83" t="s">
        <v>191</v>
      </c>
      <c r="AL83" s="4"/>
    </row>
    <row r="84" spans="1:38" x14ac:dyDescent="0.2">
      <c r="A84">
        <v>88</v>
      </c>
      <c r="B84" t="s">
        <v>190</v>
      </c>
      <c r="C84" t="s">
        <v>54</v>
      </c>
      <c r="D84" t="s">
        <v>252</v>
      </c>
      <c r="E84" t="s">
        <v>26</v>
      </c>
      <c r="F84" t="s">
        <v>8</v>
      </c>
      <c r="G84" t="s">
        <v>286</v>
      </c>
      <c r="H84" t="s">
        <v>122</v>
      </c>
      <c r="I84" t="s">
        <v>139</v>
      </c>
      <c r="J84" t="s">
        <v>113</v>
      </c>
      <c r="K84" t="s">
        <v>253</v>
      </c>
      <c r="L84" t="s">
        <v>140</v>
      </c>
      <c r="P84">
        <v>69</v>
      </c>
      <c r="Q84">
        <v>13.77</v>
      </c>
      <c r="R84">
        <v>14.35</v>
      </c>
      <c r="S84">
        <v>14.09</v>
      </c>
      <c r="T84">
        <v>4.5999999999999999E-2</v>
      </c>
      <c r="U84">
        <v>1.0200000000000001E-2</v>
      </c>
      <c r="V84">
        <v>3.3000000000000002E-2</v>
      </c>
      <c r="W84" t="s">
        <v>80</v>
      </c>
      <c r="X84" t="s">
        <v>0</v>
      </c>
      <c r="Y84" t="s">
        <v>259</v>
      </c>
      <c r="Z84">
        <f t="shared" si="11"/>
        <v>22.107487057555861</v>
      </c>
      <c r="AA84">
        <f t="shared" si="11"/>
        <v>9.7101214245754939</v>
      </c>
      <c r="AB84">
        <f t="shared" si="11"/>
        <v>18.753699954942224</v>
      </c>
      <c r="AD84">
        <v>4.5999999999999999E-2</v>
      </c>
      <c r="AE84">
        <v>1.0200000000000001E-2</v>
      </c>
      <c r="AF84">
        <v>3.3000000000000002E-2</v>
      </c>
      <c r="AG84">
        <v>230974</v>
      </c>
      <c r="AH84">
        <v>906252</v>
      </c>
      <c r="AI84">
        <v>322958</v>
      </c>
      <c r="AJ84" t="s">
        <v>192</v>
      </c>
      <c r="AL84" s="4"/>
    </row>
    <row r="85" spans="1:38" x14ac:dyDescent="0.2">
      <c r="A85">
        <v>39</v>
      </c>
      <c r="B85" t="s">
        <v>121</v>
      </c>
      <c r="C85" t="s">
        <v>54</v>
      </c>
      <c r="D85" t="s">
        <v>252</v>
      </c>
      <c r="E85" t="s">
        <v>26</v>
      </c>
      <c r="F85" t="s">
        <v>8</v>
      </c>
      <c r="G85" t="s">
        <v>286</v>
      </c>
      <c r="H85" t="s">
        <v>122</v>
      </c>
      <c r="I85" t="s">
        <v>123</v>
      </c>
      <c r="J85" t="s">
        <v>113</v>
      </c>
      <c r="K85" t="s">
        <v>253</v>
      </c>
      <c r="L85" t="s">
        <v>126</v>
      </c>
      <c r="M85" t="s">
        <v>326</v>
      </c>
      <c r="N85">
        <v>4</v>
      </c>
      <c r="P85">
        <v>33</v>
      </c>
      <c r="Q85">
        <v>0.26700000000000002</v>
      </c>
      <c r="R85">
        <v>1</v>
      </c>
      <c r="S85" t="s">
        <v>23</v>
      </c>
      <c r="W85" t="s">
        <v>124</v>
      </c>
      <c r="X85" t="s">
        <v>258</v>
      </c>
      <c r="Y85" t="s">
        <v>23</v>
      </c>
      <c r="AG85">
        <v>14</v>
      </c>
      <c r="AH85">
        <v>14</v>
      </c>
      <c r="AI85" t="s">
        <v>23</v>
      </c>
      <c r="AJ85" t="s">
        <v>127</v>
      </c>
    </row>
    <row r="86" spans="1:38" x14ac:dyDescent="0.2">
      <c r="A86">
        <v>40</v>
      </c>
      <c r="B86" t="s">
        <v>121</v>
      </c>
      <c r="C86" t="s">
        <v>54</v>
      </c>
      <c r="D86" t="s">
        <v>252</v>
      </c>
      <c r="E86" t="s">
        <v>26</v>
      </c>
      <c r="F86" t="s">
        <v>8</v>
      </c>
      <c r="G86" t="s">
        <v>286</v>
      </c>
      <c r="H86" t="s">
        <v>122</v>
      </c>
      <c r="I86" t="s">
        <v>123</v>
      </c>
      <c r="J86" t="s">
        <v>113</v>
      </c>
      <c r="K86" t="s">
        <v>253</v>
      </c>
      <c r="L86" t="s">
        <v>125</v>
      </c>
      <c r="M86" t="s">
        <v>315</v>
      </c>
      <c r="N86">
        <v>4</v>
      </c>
      <c r="P86">
        <v>33</v>
      </c>
      <c r="Q86">
        <v>0.26700000000000002</v>
      </c>
      <c r="R86">
        <v>0.439</v>
      </c>
      <c r="S86" t="s">
        <v>23</v>
      </c>
      <c r="W86" t="s">
        <v>124</v>
      </c>
      <c r="X86" t="s">
        <v>258</v>
      </c>
      <c r="Y86" t="s">
        <v>23</v>
      </c>
      <c r="AG86">
        <v>14</v>
      </c>
      <c r="AH86">
        <v>57</v>
      </c>
      <c r="AI86" t="s">
        <v>23</v>
      </c>
      <c r="AJ86" t="s">
        <v>127</v>
      </c>
    </row>
    <row r="87" spans="1:38" x14ac:dyDescent="0.2">
      <c r="A87">
        <v>41</v>
      </c>
      <c r="B87" t="s">
        <v>121</v>
      </c>
      <c r="C87" t="s">
        <v>54</v>
      </c>
      <c r="D87" t="s">
        <v>252</v>
      </c>
      <c r="E87" t="s">
        <v>26</v>
      </c>
      <c r="F87" t="s">
        <v>8</v>
      </c>
      <c r="G87" t="s">
        <v>286</v>
      </c>
      <c r="H87" t="s">
        <v>122</v>
      </c>
      <c r="I87" t="s">
        <v>123</v>
      </c>
      <c r="J87" t="s">
        <v>113</v>
      </c>
      <c r="K87" t="s">
        <v>253</v>
      </c>
      <c r="L87" t="s">
        <v>328</v>
      </c>
      <c r="M87" t="s">
        <v>327</v>
      </c>
      <c r="N87">
        <v>3</v>
      </c>
      <c r="P87">
        <v>33</v>
      </c>
      <c r="Q87">
        <v>0.26700000000000002</v>
      </c>
      <c r="R87">
        <v>0.32300000000000001</v>
      </c>
      <c r="S87" t="s">
        <v>23</v>
      </c>
      <c r="W87" t="s">
        <v>124</v>
      </c>
      <c r="X87" t="s">
        <v>258</v>
      </c>
      <c r="Y87" t="s">
        <v>23</v>
      </c>
      <c r="AG87">
        <v>14</v>
      </c>
      <c r="AH87">
        <v>65</v>
      </c>
      <c r="AI87" t="s">
        <v>23</v>
      </c>
      <c r="AJ87" t="s">
        <v>127</v>
      </c>
    </row>
    <row r="88" spans="1:38" x14ac:dyDescent="0.2">
      <c r="A88">
        <v>112</v>
      </c>
      <c r="B88" t="s">
        <v>245</v>
      </c>
      <c r="C88" t="s">
        <v>54</v>
      </c>
      <c r="D88" t="s">
        <v>252</v>
      </c>
      <c r="E88" t="s">
        <v>26</v>
      </c>
      <c r="F88" t="s">
        <v>8</v>
      </c>
      <c r="G88" t="s">
        <v>292</v>
      </c>
      <c r="H88" t="s">
        <v>146</v>
      </c>
      <c r="K88" t="s">
        <v>253</v>
      </c>
      <c r="L88" t="s">
        <v>240</v>
      </c>
      <c r="M88" t="s">
        <v>313</v>
      </c>
      <c r="N88">
        <v>4</v>
      </c>
      <c r="P88">
        <v>90</v>
      </c>
      <c r="Q88">
        <v>0.93510000000000004</v>
      </c>
      <c r="R88">
        <v>0.91659999999999997</v>
      </c>
      <c r="S88" t="s">
        <v>23</v>
      </c>
      <c r="W88" t="s">
        <v>9</v>
      </c>
      <c r="X88" t="s">
        <v>246</v>
      </c>
      <c r="Y88" t="s">
        <v>23</v>
      </c>
      <c r="AG88">
        <v>10218</v>
      </c>
      <c r="AH88">
        <v>851</v>
      </c>
      <c r="AI88" t="s">
        <v>23</v>
      </c>
      <c r="AJ88" t="s">
        <v>244</v>
      </c>
    </row>
    <row r="89" spans="1:38" x14ac:dyDescent="0.2">
      <c r="A89">
        <v>113</v>
      </c>
      <c r="B89" t="s">
        <v>245</v>
      </c>
      <c r="C89" t="s">
        <v>149</v>
      </c>
      <c r="D89" t="s">
        <v>253</v>
      </c>
      <c r="E89" t="s">
        <v>26</v>
      </c>
      <c r="F89" t="s">
        <v>8</v>
      </c>
      <c r="G89" t="s">
        <v>292</v>
      </c>
      <c r="H89" t="s">
        <v>146</v>
      </c>
      <c r="K89" t="s">
        <v>253</v>
      </c>
      <c r="L89" t="s">
        <v>240</v>
      </c>
      <c r="M89" t="s">
        <v>313</v>
      </c>
      <c r="N89">
        <v>4</v>
      </c>
      <c r="P89">
        <v>90</v>
      </c>
      <c r="Q89">
        <v>0.93510000000000004</v>
      </c>
      <c r="R89">
        <v>0.93240000000000001</v>
      </c>
      <c r="S89" t="s">
        <v>23</v>
      </c>
      <c r="W89" t="s">
        <v>9</v>
      </c>
      <c r="X89" t="s">
        <v>246</v>
      </c>
      <c r="Y89" t="s">
        <v>23</v>
      </c>
      <c r="AG89">
        <v>10218</v>
      </c>
      <c r="AH89">
        <v>2472</v>
      </c>
      <c r="AI89" t="s">
        <v>23</v>
      </c>
      <c r="AJ89" t="s">
        <v>244</v>
      </c>
    </row>
    <row r="90" spans="1:38" x14ac:dyDescent="0.2">
      <c r="A90">
        <v>13</v>
      </c>
      <c r="B90" t="s">
        <v>53</v>
      </c>
      <c r="C90" t="s">
        <v>54</v>
      </c>
      <c r="D90" t="s">
        <v>252</v>
      </c>
      <c r="E90" t="s">
        <v>26</v>
      </c>
      <c r="F90" t="s">
        <v>55</v>
      </c>
      <c r="G90" t="s">
        <v>290</v>
      </c>
      <c r="H90" t="s">
        <v>56</v>
      </c>
      <c r="I90" t="s">
        <v>58</v>
      </c>
      <c r="J90" t="s">
        <v>59</v>
      </c>
      <c r="K90" t="s">
        <v>253</v>
      </c>
      <c r="L90" t="s">
        <v>60</v>
      </c>
      <c r="M90" t="s">
        <v>326</v>
      </c>
      <c r="N90">
        <v>4</v>
      </c>
      <c r="P90">
        <v>11</v>
      </c>
      <c r="Q90">
        <v>0.36</v>
      </c>
      <c r="R90">
        <v>0.5</v>
      </c>
      <c r="S90" t="s">
        <v>23</v>
      </c>
      <c r="T90" t="s">
        <v>23</v>
      </c>
      <c r="U90" t="s">
        <v>23</v>
      </c>
      <c r="V90" t="s">
        <v>23</v>
      </c>
      <c r="W90" t="s">
        <v>9</v>
      </c>
      <c r="X90" t="s">
        <v>61</v>
      </c>
      <c r="Y90" t="s">
        <v>23</v>
      </c>
      <c r="AG90">
        <v>16</v>
      </c>
      <c r="AH90">
        <v>16</v>
      </c>
      <c r="AI90" t="s">
        <v>23</v>
      </c>
      <c r="AJ90" t="s">
        <v>62</v>
      </c>
    </row>
    <row r="91" spans="1:38" x14ac:dyDescent="0.2">
      <c r="A91">
        <v>14</v>
      </c>
      <c r="B91" t="s">
        <v>53</v>
      </c>
      <c r="C91" t="s">
        <v>54</v>
      </c>
      <c r="D91" t="s">
        <v>252</v>
      </c>
      <c r="E91" t="s">
        <v>39</v>
      </c>
      <c r="F91" t="s">
        <v>55</v>
      </c>
      <c r="G91" t="s">
        <v>290</v>
      </c>
      <c r="H91" t="s">
        <v>56</v>
      </c>
      <c r="I91" t="s">
        <v>58</v>
      </c>
      <c r="J91" t="s">
        <v>59</v>
      </c>
      <c r="K91" t="s">
        <v>253</v>
      </c>
      <c r="L91" t="s">
        <v>60</v>
      </c>
      <c r="M91" t="s">
        <v>326</v>
      </c>
      <c r="N91">
        <v>4</v>
      </c>
      <c r="P91">
        <v>11</v>
      </c>
      <c r="Q91">
        <v>0.33</v>
      </c>
      <c r="R91">
        <v>0.5</v>
      </c>
      <c r="S91" t="s">
        <v>23</v>
      </c>
      <c r="T91" t="s">
        <v>23</v>
      </c>
      <c r="U91" t="s">
        <v>23</v>
      </c>
      <c r="V91" t="s">
        <v>23</v>
      </c>
      <c r="W91" t="s">
        <v>9</v>
      </c>
      <c r="X91" t="s">
        <v>61</v>
      </c>
      <c r="Y91" t="s">
        <v>23</v>
      </c>
      <c r="AG91">
        <v>16</v>
      </c>
      <c r="AH91">
        <v>16</v>
      </c>
      <c r="AI91" t="s">
        <v>23</v>
      </c>
      <c r="AJ91" t="s">
        <v>62</v>
      </c>
    </row>
    <row r="92" spans="1:38" x14ac:dyDescent="0.2">
      <c r="A92">
        <v>114</v>
      </c>
      <c r="B92" t="s">
        <v>248</v>
      </c>
      <c r="C92" t="s">
        <v>64</v>
      </c>
      <c r="D92" t="s">
        <v>252</v>
      </c>
      <c r="E92" t="s">
        <v>39</v>
      </c>
      <c r="F92" t="s">
        <v>40</v>
      </c>
      <c r="G92" t="s">
        <v>290</v>
      </c>
      <c r="H92" t="s">
        <v>78</v>
      </c>
      <c r="I92" t="s">
        <v>249</v>
      </c>
      <c r="J92" t="s">
        <v>59</v>
      </c>
      <c r="K92" t="s">
        <v>323</v>
      </c>
      <c r="L92" t="s">
        <v>250</v>
      </c>
      <c r="M92" t="s">
        <v>322</v>
      </c>
      <c r="N92">
        <v>2</v>
      </c>
      <c r="P92">
        <v>91</v>
      </c>
      <c r="Q92">
        <v>0.81</v>
      </c>
      <c r="R92">
        <v>0.97</v>
      </c>
      <c r="S92" t="s">
        <v>23</v>
      </c>
      <c r="W92" t="s">
        <v>9</v>
      </c>
      <c r="X92" t="s">
        <v>251</v>
      </c>
      <c r="Y92" t="s">
        <v>23</v>
      </c>
      <c r="AG92">
        <v>238</v>
      </c>
      <c r="AH92">
        <v>238</v>
      </c>
      <c r="AI92" t="s">
        <v>23</v>
      </c>
    </row>
    <row r="93" spans="1:38" x14ac:dyDescent="0.2">
      <c r="A93">
        <v>27</v>
      </c>
      <c r="B93" t="s">
        <v>99</v>
      </c>
      <c r="C93" t="s">
        <v>54</v>
      </c>
      <c r="D93" t="s">
        <v>252</v>
      </c>
      <c r="E93" t="s">
        <v>39</v>
      </c>
      <c r="F93" t="s">
        <v>8</v>
      </c>
      <c r="G93" t="s">
        <v>296</v>
      </c>
      <c r="H93" t="s">
        <v>93</v>
      </c>
      <c r="J93" t="s">
        <v>31</v>
      </c>
      <c r="K93" t="s">
        <v>252</v>
      </c>
      <c r="L93" t="s">
        <v>18</v>
      </c>
      <c r="M93" t="s">
        <v>313</v>
      </c>
      <c r="N93">
        <v>4</v>
      </c>
      <c r="P93">
        <v>23</v>
      </c>
      <c r="Q93">
        <v>0.08</v>
      </c>
      <c r="R93">
        <v>0.24</v>
      </c>
      <c r="S93" t="s">
        <v>23</v>
      </c>
      <c r="T93" t="s">
        <v>23</v>
      </c>
      <c r="U93" t="s">
        <v>23</v>
      </c>
      <c r="V93" t="s">
        <v>23</v>
      </c>
      <c r="W93" t="s">
        <v>9</v>
      </c>
      <c r="X93" t="s">
        <v>100</v>
      </c>
      <c r="Y93" t="s">
        <v>23</v>
      </c>
      <c r="AG93">
        <v>188</v>
      </c>
      <c r="AH93">
        <v>194</v>
      </c>
      <c r="AI93" t="s">
        <v>23</v>
      </c>
      <c r="AJ93" t="s">
        <v>101</v>
      </c>
    </row>
    <row r="94" spans="1:38" x14ac:dyDescent="0.2">
      <c r="A94">
        <v>28</v>
      </c>
      <c r="B94" t="s">
        <v>102</v>
      </c>
      <c r="C94" t="s">
        <v>54</v>
      </c>
      <c r="D94" t="s">
        <v>252</v>
      </c>
      <c r="E94" t="s">
        <v>39</v>
      </c>
      <c r="F94" t="s">
        <v>8</v>
      </c>
      <c r="G94" t="s">
        <v>296</v>
      </c>
      <c r="H94" t="s">
        <v>93</v>
      </c>
      <c r="J94" t="s">
        <v>31</v>
      </c>
      <c r="K94" t="s">
        <v>252</v>
      </c>
      <c r="L94" t="s">
        <v>312</v>
      </c>
      <c r="M94" t="s">
        <v>313</v>
      </c>
      <c r="N94">
        <v>4</v>
      </c>
      <c r="P94">
        <v>24</v>
      </c>
      <c r="Q94">
        <v>0.23</v>
      </c>
      <c r="R94">
        <v>0.34</v>
      </c>
      <c r="S94" t="s">
        <v>23</v>
      </c>
      <c r="T94" t="s">
        <v>23</v>
      </c>
      <c r="U94" t="s">
        <v>23</v>
      </c>
      <c r="V94" t="s">
        <v>23</v>
      </c>
      <c r="W94" t="s">
        <v>9</v>
      </c>
      <c r="X94" t="s">
        <v>100</v>
      </c>
      <c r="Y94" t="s">
        <v>23</v>
      </c>
      <c r="AG94">
        <v>105</v>
      </c>
      <c r="AH94">
        <v>106</v>
      </c>
      <c r="AI94" t="s">
        <v>23</v>
      </c>
    </row>
    <row r="95" spans="1:38" x14ac:dyDescent="0.2">
      <c r="A95">
        <v>26</v>
      </c>
      <c r="B95" t="s">
        <v>94</v>
      </c>
      <c r="C95" t="s">
        <v>54</v>
      </c>
      <c r="D95" t="s">
        <v>252</v>
      </c>
      <c r="E95" t="s">
        <v>39</v>
      </c>
      <c r="F95" t="s">
        <v>8</v>
      </c>
      <c r="G95" t="s">
        <v>296</v>
      </c>
      <c r="H95" t="s">
        <v>93</v>
      </c>
      <c r="J95" t="s">
        <v>31</v>
      </c>
      <c r="K95" t="s">
        <v>252</v>
      </c>
      <c r="L95" t="s">
        <v>18</v>
      </c>
      <c r="M95" t="s">
        <v>313</v>
      </c>
      <c r="N95">
        <v>4</v>
      </c>
      <c r="P95">
        <v>22</v>
      </c>
      <c r="Q95">
        <v>0.3</v>
      </c>
      <c r="R95">
        <v>0.2</v>
      </c>
      <c r="S95" t="s">
        <v>23</v>
      </c>
      <c r="T95" t="s">
        <v>23</v>
      </c>
      <c r="U95" t="s">
        <v>23</v>
      </c>
      <c r="V95" t="s">
        <v>23</v>
      </c>
      <c r="W95" t="s">
        <v>9</v>
      </c>
      <c r="X95" t="s">
        <v>98</v>
      </c>
      <c r="Y95" t="s">
        <v>23</v>
      </c>
      <c r="AG95">
        <v>20</v>
      </c>
      <c r="AH95">
        <v>20</v>
      </c>
      <c r="AI95" t="s">
        <v>23</v>
      </c>
      <c r="AJ95" t="s">
        <v>97</v>
      </c>
    </row>
    <row r="96" spans="1:38" x14ac:dyDescent="0.2">
      <c r="A96">
        <v>25</v>
      </c>
      <c r="B96" t="s">
        <v>94</v>
      </c>
      <c r="C96" t="s">
        <v>54</v>
      </c>
      <c r="D96" t="s">
        <v>252</v>
      </c>
      <c r="E96" t="s">
        <v>39</v>
      </c>
      <c r="F96" t="s">
        <v>8</v>
      </c>
      <c r="G96" t="s">
        <v>296</v>
      </c>
      <c r="H96" t="s">
        <v>93</v>
      </c>
      <c r="J96" t="s">
        <v>31</v>
      </c>
      <c r="K96" t="s">
        <v>252</v>
      </c>
      <c r="L96" t="s">
        <v>325</v>
      </c>
      <c r="M96" t="s">
        <v>313</v>
      </c>
      <c r="N96">
        <v>4</v>
      </c>
      <c r="P96">
        <v>22</v>
      </c>
      <c r="Q96">
        <v>0.26</v>
      </c>
      <c r="R96">
        <v>0.33</v>
      </c>
      <c r="S96" t="s">
        <v>23</v>
      </c>
      <c r="T96" t="s">
        <v>23</v>
      </c>
      <c r="U96" t="s">
        <v>23</v>
      </c>
      <c r="V96" t="s">
        <v>23</v>
      </c>
      <c r="W96" t="s">
        <v>9</v>
      </c>
      <c r="X96" t="s">
        <v>95</v>
      </c>
      <c r="Y96" t="s">
        <v>23</v>
      </c>
      <c r="AG96">
        <v>168</v>
      </c>
      <c r="AH96">
        <v>170</v>
      </c>
      <c r="AI96" t="s">
        <v>23</v>
      </c>
      <c r="AJ96" t="s">
        <v>96</v>
      </c>
    </row>
    <row r="97" spans="1:36" x14ac:dyDescent="0.2">
      <c r="A97">
        <v>6</v>
      </c>
      <c r="B97" t="s">
        <v>47</v>
      </c>
      <c r="C97" t="s">
        <v>6</v>
      </c>
      <c r="D97" t="s">
        <v>253</v>
      </c>
      <c r="E97" t="s">
        <v>26</v>
      </c>
      <c r="F97" t="s">
        <v>8</v>
      </c>
      <c r="G97" t="s">
        <v>293</v>
      </c>
      <c r="H97" t="s">
        <v>14</v>
      </c>
      <c r="J97" t="s">
        <v>31</v>
      </c>
      <c r="K97" t="s">
        <v>252</v>
      </c>
      <c r="L97" t="s">
        <v>318</v>
      </c>
      <c r="M97" t="s">
        <v>315</v>
      </c>
      <c r="N97">
        <v>4</v>
      </c>
      <c r="P97">
        <v>10</v>
      </c>
      <c r="Q97">
        <v>0.42</v>
      </c>
      <c r="R97">
        <v>0.41</v>
      </c>
      <c r="S97" t="s">
        <v>23</v>
      </c>
      <c r="T97">
        <v>0.17</v>
      </c>
      <c r="U97">
        <v>0.11</v>
      </c>
      <c r="V97" t="s">
        <v>23</v>
      </c>
      <c r="W97" t="s">
        <v>9</v>
      </c>
      <c r="X97" t="s">
        <v>50</v>
      </c>
      <c r="Y97" t="s">
        <v>52</v>
      </c>
      <c r="AG97">
        <v>13</v>
      </c>
      <c r="AH97">
        <v>24</v>
      </c>
      <c r="AI97" t="s">
        <v>23</v>
      </c>
      <c r="AJ97" t="s">
        <v>49</v>
      </c>
    </row>
    <row r="98" spans="1:36" x14ac:dyDescent="0.2">
      <c r="A98">
        <v>7</v>
      </c>
      <c r="B98" t="s">
        <v>47</v>
      </c>
      <c r="C98" t="s">
        <v>48</v>
      </c>
      <c r="D98" t="s">
        <v>253</v>
      </c>
      <c r="E98" t="s">
        <v>29</v>
      </c>
      <c r="F98" t="s">
        <v>8</v>
      </c>
      <c r="G98" t="s">
        <v>293</v>
      </c>
      <c r="H98" t="s">
        <v>14</v>
      </c>
      <c r="J98" t="s">
        <v>31</v>
      </c>
      <c r="K98" t="s">
        <v>252</v>
      </c>
      <c r="L98" t="s">
        <v>318</v>
      </c>
      <c r="M98" t="s">
        <v>315</v>
      </c>
      <c r="N98">
        <v>4</v>
      </c>
      <c r="P98">
        <v>10</v>
      </c>
      <c r="Q98">
        <v>0.4</v>
      </c>
      <c r="R98">
        <v>0.41</v>
      </c>
      <c r="S98" t="s">
        <v>23</v>
      </c>
      <c r="T98">
        <v>0</v>
      </c>
      <c r="U98">
        <v>0.11</v>
      </c>
      <c r="V98" t="s">
        <v>23</v>
      </c>
      <c r="W98" t="s">
        <v>9</v>
      </c>
      <c r="X98" t="s">
        <v>50</v>
      </c>
      <c r="Y98" t="s">
        <v>52</v>
      </c>
      <c r="AG98">
        <v>15</v>
      </c>
      <c r="AH98">
        <v>24</v>
      </c>
      <c r="AI98" t="s">
        <v>23</v>
      </c>
      <c r="AJ98" t="s">
        <v>51</v>
      </c>
    </row>
    <row r="99" spans="1:36" x14ac:dyDescent="0.2">
      <c r="A99">
        <v>96</v>
      </c>
      <c r="B99" t="s">
        <v>210</v>
      </c>
      <c r="C99" t="s">
        <v>64</v>
      </c>
      <c r="D99" t="s">
        <v>252</v>
      </c>
      <c r="E99" t="s">
        <v>26</v>
      </c>
      <c r="F99" t="s">
        <v>40</v>
      </c>
      <c r="G99" t="s">
        <v>299</v>
      </c>
      <c r="H99" t="s">
        <v>211</v>
      </c>
      <c r="I99" t="s">
        <v>212</v>
      </c>
      <c r="J99" t="s">
        <v>31</v>
      </c>
      <c r="K99" t="s">
        <v>252</v>
      </c>
      <c r="L99" t="s">
        <v>213</v>
      </c>
      <c r="M99" t="s">
        <v>166</v>
      </c>
      <c r="N99">
        <v>1</v>
      </c>
      <c r="P99">
        <v>77</v>
      </c>
      <c r="Q99">
        <v>0.36</v>
      </c>
      <c r="R99">
        <v>0.71</v>
      </c>
      <c r="S99">
        <v>0.41</v>
      </c>
      <c r="W99" t="s">
        <v>9</v>
      </c>
      <c r="X99" t="s">
        <v>214</v>
      </c>
      <c r="Y99" t="s">
        <v>23</v>
      </c>
      <c r="AG99">
        <v>14</v>
      </c>
      <c r="AH99">
        <v>14</v>
      </c>
      <c r="AI99">
        <v>54</v>
      </c>
      <c r="AJ99" t="s">
        <v>216</v>
      </c>
    </row>
    <row r="100" spans="1:36" x14ac:dyDescent="0.2">
      <c r="A100">
        <v>97</v>
      </c>
      <c r="B100" t="s">
        <v>210</v>
      </c>
      <c r="C100" t="s">
        <v>64</v>
      </c>
      <c r="D100" t="s">
        <v>252</v>
      </c>
      <c r="E100" t="s">
        <v>26</v>
      </c>
      <c r="F100" t="s">
        <v>40</v>
      </c>
      <c r="G100" t="s">
        <v>299</v>
      </c>
      <c r="H100" t="s">
        <v>211</v>
      </c>
      <c r="I100" t="s">
        <v>212</v>
      </c>
      <c r="J100" t="s">
        <v>31</v>
      </c>
      <c r="K100" t="s">
        <v>252</v>
      </c>
      <c r="L100" t="s">
        <v>213</v>
      </c>
      <c r="M100" t="s">
        <v>166</v>
      </c>
      <c r="N100">
        <v>1</v>
      </c>
      <c r="P100">
        <v>78</v>
      </c>
      <c r="Q100">
        <v>0.2</v>
      </c>
      <c r="R100">
        <v>0.88</v>
      </c>
      <c r="S100">
        <v>0.91</v>
      </c>
      <c r="W100" t="s">
        <v>9</v>
      </c>
      <c r="X100" t="s">
        <v>100</v>
      </c>
      <c r="Y100" t="s">
        <v>23</v>
      </c>
      <c r="AG100">
        <v>8</v>
      </c>
      <c r="AH100">
        <v>5</v>
      </c>
      <c r="AI100">
        <v>44</v>
      </c>
      <c r="AJ100">
        <v>1979</v>
      </c>
    </row>
    <row r="101" spans="1:36" x14ac:dyDescent="0.2">
      <c r="A101">
        <v>98</v>
      </c>
      <c r="B101" t="s">
        <v>210</v>
      </c>
      <c r="C101" t="s">
        <v>64</v>
      </c>
      <c r="D101" t="s">
        <v>252</v>
      </c>
      <c r="E101" t="s">
        <v>26</v>
      </c>
      <c r="F101" t="s">
        <v>40</v>
      </c>
      <c r="G101" t="s">
        <v>299</v>
      </c>
      <c r="H101" t="s">
        <v>211</v>
      </c>
      <c r="I101" t="s">
        <v>212</v>
      </c>
      <c r="J101" t="s">
        <v>31</v>
      </c>
      <c r="K101" t="s">
        <v>252</v>
      </c>
      <c r="L101" t="s">
        <v>213</v>
      </c>
      <c r="M101" t="s">
        <v>166</v>
      </c>
      <c r="N101">
        <v>1</v>
      </c>
      <c r="P101">
        <v>79</v>
      </c>
      <c r="Q101">
        <v>0.08</v>
      </c>
      <c r="R101">
        <v>0.66</v>
      </c>
      <c r="S101">
        <v>0.4</v>
      </c>
      <c r="W101" t="s">
        <v>9</v>
      </c>
      <c r="X101" t="s">
        <v>215</v>
      </c>
      <c r="Y101" t="s">
        <v>23</v>
      </c>
      <c r="AG101">
        <v>50</v>
      </c>
      <c r="AH101">
        <v>50</v>
      </c>
      <c r="AI101">
        <v>83</v>
      </c>
      <c r="AJ101" t="s">
        <v>217</v>
      </c>
    </row>
    <row r="102" spans="1:36" x14ac:dyDescent="0.2">
      <c r="A102">
        <v>1</v>
      </c>
      <c r="B102" t="s">
        <v>27</v>
      </c>
      <c r="C102" t="s">
        <v>28</v>
      </c>
      <c r="D102" t="s">
        <v>253</v>
      </c>
      <c r="E102" t="s">
        <v>29</v>
      </c>
      <c r="F102" t="s">
        <v>8</v>
      </c>
      <c r="G102" t="s">
        <v>287</v>
      </c>
      <c r="H102" t="s">
        <v>30</v>
      </c>
      <c r="J102" t="s">
        <v>31</v>
      </c>
      <c r="K102" t="s">
        <v>252</v>
      </c>
      <c r="L102" t="s">
        <v>32</v>
      </c>
      <c r="M102" t="s">
        <v>313</v>
      </c>
      <c r="N102">
        <v>4</v>
      </c>
      <c r="O102" t="s">
        <v>34</v>
      </c>
      <c r="P102">
        <v>1</v>
      </c>
      <c r="Q102">
        <v>6.4</v>
      </c>
      <c r="R102">
        <v>10.199999999999999</v>
      </c>
      <c r="S102">
        <v>10.3</v>
      </c>
      <c r="T102">
        <v>0.85</v>
      </c>
      <c r="U102">
        <v>0.56000000000000005</v>
      </c>
      <c r="V102">
        <v>0.84</v>
      </c>
      <c r="W102" t="s">
        <v>1</v>
      </c>
      <c r="X102" t="s">
        <v>0</v>
      </c>
      <c r="Y102" t="s">
        <v>2</v>
      </c>
      <c r="Z102">
        <f t="shared" ref="Z102:AB103" si="12">SQRT(AG102)*T102</f>
        <v>5.5086295936466811</v>
      </c>
      <c r="AA102">
        <f t="shared" si="12"/>
        <v>1.857309882599024</v>
      </c>
      <c r="AB102">
        <f t="shared" si="12"/>
        <v>6.2859844097802213</v>
      </c>
      <c r="AG102">
        <v>42</v>
      </c>
      <c r="AH102">
        <v>11</v>
      </c>
      <c r="AI102">
        <v>56</v>
      </c>
      <c r="AJ102" t="s">
        <v>36</v>
      </c>
    </row>
    <row r="103" spans="1:36" x14ac:dyDescent="0.2">
      <c r="A103">
        <v>2</v>
      </c>
      <c r="B103" t="s">
        <v>27</v>
      </c>
      <c r="C103" t="s">
        <v>28</v>
      </c>
      <c r="D103" t="s">
        <v>253</v>
      </c>
      <c r="E103" t="s">
        <v>29</v>
      </c>
      <c r="F103" t="s">
        <v>8</v>
      </c>
      <c r="G103" t="s">
        <v>287</v>
      </c>
      <c r="H103" t="s">
        <v>30</v>
      </c>
      <c r="J103" t="s">
        <v>31</v>
      </c>
      <c r="K103" t="s">
        <v>252</v>
      </c>
      <c r="L103" t="s">
        <v>33</v>
      </c>
      <c r="M103" t="s">
        <v>313</v>
      </c>
      <c r="N103">
        <v>4</v>
      </c>
      <c r="O103" t="s">
        <v>35</v>
      </c>
      <c r="P103">
        <v>1</v>
      </c>
      <c r="Q103">
        <v>6.4</v>
      </c>
      <c r="R103">
        <v>19.899999999999999</v>
      </c>
      <c r="S103">
        <v>10.3</v>
      </c>
      <c r="T103">
        <v>0.85</v>
      </c>
      <c r="U103">
        <v>1.66</v>
      </c>
      <c r="V103">
        <v>0.84</v>
      </c>
      <c r="W103" t="s">
        <v>1</v>
      </c>
      <c r="X103" t="s">
        <v>0</v>
      </c>
      <c r="Y103" t="s">
        <v>2</v>
      </c>
      <c r="Z103">
        <f t="shared" si="12"/>
        <v>5.5086295936466811</v>
      </c>
      <c r="AA103">
        <f t="shared" si="12"/>
        <v>7.2357722462775182</v>
      </c>
      <c r="AB103">
        <f t="shared" si="12"/>
        <v>6.2859844097802213</v>
      </c>
      <c r="AG103">
        <v>42</v>
      </c>
      <c r="AH103">
        <v>19</v>
      </c>
      <c r="AI103">
        <v>56</v>
      </c>
    </row>
    <row r="104" spans="1:36" x14ac:dyDescent="0.2">
      <c r="A104">
        <v>89</v>
      </c>
      <c r="B104" t="s">
        <v>193</v>
      </c>
      <c r="C104" t="s">
        <v>6</v>
      </c>
      <c r="D104" t="s">
        <v>253</v>
      </c>
      <c r="E104" t="s">
        <v>39</v>
      </c>
      <c r="F104" t="s">
        <v>55</v>
      </c>
      <c r="G104" t="s">
        <v>297</v>
      </c>
      <c r="H104" t="s">
        <v>194</v>
      </c>
      <c r="J104" t="s">
        <v>31</v>
      </c>
      <c r="K104" t="s">
        <v>252</v>
      </c>
      <c r="L104" t="s">
        <v>140</v>
      </c>
      <c r="M104" t="s">
        <v>313</v>
      </c>
      <c r="N104">
        <v>4</v>
      </c>
      <c r="P104">
        <v>70</v>
      </c>
      <c r="Q104">
        <v>0.78</v>
      </c>
      <c r="R104">
        <v>0.87</v>
      </c>
      <c r="S104" t="s">
        <v>23</v>
      </c>
      <c r="T104" t="s">
        <v>23</v>
      </c>
      <c r="U104" t="s">
        <v>23</v>
      </c>
      <c r="V104" t="s">
        <v>23</v>
      </c>
      <c r="W104" t="s">
        <v>9</v>
      </c>
      <c r="X104" t="s">
        <v>195</v>
      </c>
      <c r="Y104" t="s">
        <v>23</v>
      </c>
      <c r="AG104">
        <v>56</v>
      </c>
      <c r="AH104">
        <v>56</v>
      </c>
      <c r="AI104" t="s">
        <v>23</v>
      </c>
      <c r="AJ104" t="s">
        <v>196</v>
      </c>
    </row>
    <row r="105" spans="1:36" x14ac:dyDescent="0.2">
      <c r="A105">
        <v>90</v>
      </c>
      <c r="B105" t="s">
        <v>193</v>
      </c>
      <c r="C105" t="s">
        <v>6</v>
      </c>
      <c r="D105" t="s">
        <v>253</v>
      </c>
      <c r="E105" t="s">
        <v>39</v>
      </c>
      <c r="F105" t="s">
        <v>55</v>
      </c>
      <c r="G105" t="s">
        <v>297</v>
      </c>
      <c r="H105" t="s">
        <v>194</v>
      </c>
      <c r="J105" t="s">
        <v>31</v>
      </c>
      <c r="K105" t="s">
        <v>252</v>
      </c>
      <c r="L105" t="s">
        <v>140</v>
      </c>
      <c r="M105" t="s">
        <v>313</v>
      </c>
      <c r="N105">
        <v>4</v>
      </c>
      <c r="P105">
        <v>71</v>
      </c>
      <c r="Q105">
        <v>0.72</v>
      </c>
      <c r="R105">
        <v>0.83</v>
      </c>
      <c r="S105" t="s">
        <v>23</v>
      </c>
      <c r="T105" t="s">
        <v>23</v>
      </c>
      <c r="U105" t="s">
        <v>23</v>
      </c>
      <c r="V105" t="s">
        <v>23</v>
      </c>
      <c r="W105" t="s">
        <v>9</v>
      </c>
      <c r="X105" t="s">
        <v>195</v>
      </c>
      <c r="Y105" t="s">
        <v>23</v>
      </c>
      <c r="AG105">
        <v>36</v>
      </c>
      <c r="AH105">
        <v>142</v>
      </c>
      <c r="AI105" t="s">
        <v>23</v>
      </c>
      <c r="AJ105" t="s">
        <v>197</v>
      </c>
    </row>
    <row r="106" spans="1:36" x14ac:dyDescent="0.2">
      <c r="A106">
        <v>91</v>
      </c>
      <c r="B106" t="s">
        <v>193</v>
      </c>
      <c r="C106" t="s">
        <v>6</v>
      </c>
      <c r="D106" t="s">
        <v>253</v>
      </c>
      <c r="E106" t="s">
        <v>39</v>
      </c>
      <c r="F106" t="s">
        <v>55</v>
      </c>
      <c r="G106" t="s">
        <v>297</v>
      </c>
      <c r="H106" t="s">
        <v>194</v>
      </c>
      <c r="J106" t="s">
        <v>31</v>
      </c>
      <c r="K106" t="s">
        <v>252</v>
      </c>
      <c r="L106" t="s">
        <v>140</v>
      </c>
      <c r="M106" t="s">
        <v>313</v>
      </c>
      <c r="N106">
        <v>4</v>
      </c>
      <c r="P106">
        <v>72</v>
      </c>
      <c r="Q106">
        <v>0.63</v>
      </c>
      <c r="R106">
        <v>0.76</v>
      </c>
      <c r="S106" t="s">
        <v>23</v>
      </c>
      <c r="T106" t="s">
        <v>23</v>
      </c>
      <c r="U106" t="s">
        <v>23</v>
      </c>
      <c r="V106" t="s">
        <v>23</v>
      </c>
      <c r="W106" t="s">
        <v>9</v>
      </c>
      <c r="X106" t="s">
        <v>195</v>
      </c>
      <c r="Y106" t="s">
        <v>23</v>
      </c>
      <c r="AG106">
        <v>215</v>
      </c>
      <c r="AH106">
        <v>215</v>
      </c>
      <c r="AI106" t="s">
        <v>23</v>
      </c>
      <c r="AJ106" t="s">
        <v>205</v>
      </c>
    </row>
    <row r="107" spans="1:36" ht="18" customHeight="1" x14ac:dyDescent="0.2">
      <c r="A107">
        <v>92</v>
      </c>
      <c r="B107" t="s">
        <v>193</v>
      </c>
      <c r="C107" t="s">
        <v>6</v>
      </c>
      <c r="D107" t="s">
        <v>253</v>
      </c>
      <c r="E107" t="s">
        <v>39</v>
      </c>
      <c r="F107" t="s">
        <v>55</v>
      </c>
      <c r="G107" t="s">
        <v>297</v>
      </c>
      <c r="H107" t="s">
        <v>194</v>
      </c>
      <c r="J107" t="s">
        <v>31</v>
      </c>
      <c r="K107" t="s">
        <v>252</v>
      </c>
      <c r="L107" t="s">
        <v>140</v>
      </c>
      <c r="M107" t="s">
        <v>313</v>
      </c>
      <c r="N107">
        <v>4</v>
      </c>
      <c r="P107">
        <v>73</v>
      </c>
      <c r="Q107">
        <v>0.6</v>
      </c>
      <c r="R107">
        <v>0.74</v>
      </c>
      <c r="S107" t="s">
        <v>23</v>
      </c>
      <c r="T107" t="s">
        <v>23</v>
      </c>
      <c r="U107" t="s">
        <v>23</v>
      </c>
      <c r="V107" t="s">
        <v>23</v>
      </c>
      <c r="W107" t="s">
        <v>9</v>
      </c>
      <c r="X107" t="s">
        <v>195</v>
      </c>
      <c r="Y107" t="s">
        <v>23</v>
      </c>
      <c r="AG107">
        <v>31</v>
      </c>
      <c r="AH107">
        <v>123</v>
      </c>
      <c r="AI107" t="s">
        <v>23</v>
      </c>
      <c r="AJ107" t="s">
        <v>198</v>
      </c>
    </row>
    <row r="108" spans="1:36" ht="18" customHeight="1" x14ac:dyDescent="0.2">
      <c r="A108">
        <v>93</v>
      </c>
      <c r="B108" t="s">
        <v>199</v>
      </c>
      <c r="C108" t="s">
        <v>200</v>
      </c>
      <c r="D108" t="s">
        <v>253</v>
      </c>
      <c r="E108" t="s">
        <v>201</v>
      </c>
      <c r="F108" t="s">
        <v>55</v>
      </c>
      <c r="G108" t="s">
        <v>298</v>
      </c>
      <c r="H108" t="s">
        <v>202</v>
      </c>
      <c r="J108" t="s">
        <v>31</v>
      </c>
      <c r="K108" t="s">
        <v>252</v>
      </c>
      <c r="L108" t="s">
        <v>316</v>
      </c>
      <c r="M108" t="s">
        <v>315</v>
      </c>
      <c r="N108">
        <v>4</v>
      </c>
      <c r="P108">
        <v>74</v>
      </c>
      <c r="Q108">
        <v>0.72</v>
      </c>
      <c r="R108">
        <v>0.78</v>
      </c>
      <c r="S108" t="s">
        <v>23</v>
      </c>
      <c r="T108" t="s">
        <v>23</v>
      </c>
      <c r="U108" t="s">
        <v>23</v>
      </c>
      <c r="V108" t="s">
        <v>23</v>
      </c>
      <c r="W108" t="s">
        <v>9</v>
      </c>
      <c r="X108" t="s">
        <v>203</v>
      </c>
      <c r="Y108" t="s">
        <v>23</v>
      </c>
      <c r="AG108">
        <v>4355</v>
      </c>
      <c r="AH108">
        <v>603</v>
      </c>
      <c r="AI108" t="s">
        <v>23</v>
      </c>
      <c r="AJ108" t="s">
        <v>204</v>
      </c>
    </row>
    <row r="109" spans="1:36" ht="18" customHeight="1" x14ac:dyDescent="0.2">
      <c r="A109">
        <v>29</v>
      </c>
      <c r="B109" t="s">
        <v>103</v>
      </c>
      <c r="C109" t="s">
        <v>54</v>
      </c>
      <c r="D109" t="s">
        <v>252</v>
      </c>
      <c r="E109" t="s">
        <v>39</v>
      </c>
      <c r="F109" t="s">
        <v>8</v>
      </c>
      <c r="G109" t="s">
        <v>296</v>
      </c>
      <c r="H109" t="s">
        <v>93</v>
      </c>
      <c r="J109" t="s">
        <v>31</v>
      </c>
      <c r="K109" t="s">
        <v>252</v>
      </c>
      <c r="L109" t="s">
        <v>324</v>
      </c>
      <c r="M109" t="s">
        <v>315</v>
      </c>
      <c r="N109">
        <v>4</v>
      </c>
      <c r="P109">
        <v>25</v>
      </c>
      <c r="Q109">
        <v>0.25</v>
      </c>
      <c r="R109">
        <v>0.21</v>
      </c>
      <c r="S109">
        <v>0.55000000000000004</v>
      </c>
      <c r="T109" t="s">
        <v>23</v>
      </c>
      <c r="U109" t="s">
        <v>23</v>
      </c>
      <c r="V109" t="s">
        <v>23</v>
      </c>
      <c r="W109" t="s">
        <v>9</v>
      </c>
      <c r="X109" t="s">
        <v>104</v>
      </c>
      <c r="Y109" t="s">
        <v>23</v>
      </c>
      <c r="AG109">
        <v>110</v>
      </c>
      <c r="AH109">
        <v>110</v>
      </c>
      <c r="AI109">
        <v>60</v>
      </c>
    </row>
    <row r="110" spans="1:36" x14ac:dyDescent="0.2">
      <c r="A110">
        <v>30</v>
      </c>
      <c r="B110" t="s">
        <v>103</v>
      </c>
      <c r="C110" t="s">
        <v>64</v>
      </c>
      <c r="D110" t="s">
        <v>252</v>
      </c>
      <c r="E110" t="s">
        <v>39</v>
      </c>
      <c r="F110" t="s">
        <v>40</v>
      </c>
      <c r="G110" t="s">
        <v>296</v>
      </c>
      <c r="H110" t="s">
        <v>93</v>
      </c>
      <c r="J110" t="s">
        <v>31</v>
      </c>
      <c r="K110" t="s">
        <v>252</v>
      </c>
      <c r="L110" t="s">
        <v>324</v>
      </c>
      <c r="M110" t="s">
        <v>315</v>
      </c>
      <c r="N110">
        <v>4</v>
      </c>
      <c r="P110">
        <v>26</v>
      </c>
      <c r="Q110">
        <v>0.55000000000000004</v>
      </c>
      <c r="R110">
        <v>0.28000000000000003</v>
      </c>
      <c r="S110">
        <v>0.25</v>
      </c>
      <c r="T110" t="s">
        <v>23</v>
      </c>
      <c r="U110" t="s">
        <v>23</v>
      </c>
      <c r="V110" t="s">
        <v>23</v>
      </c>
      <c r="W110" t="s">
        <v>9</v>
      </c>
      <c r="X110" t="s">
        <v>104</v>
      </c>
      <c r="Y110" t="s">
        <v>23</v>
      </c>
      <c r="AG110">
        <v>60</v>
      </c>
      <c r="AH110">
        <v>60</v>
      </c>
      <c r="AI110">
        <v>110</v>
      </c>
    </row>
    <row r="111" spans="1:36" x14ac:dyDescent="0.2">
      <c r="A111">
        <v>8</v>
      </c>
      <c r="B111" t="s">
        <v>19</v>
      </c>
      <c r="C111" t="s">
        <v>6</v>
      </c>
      <c r="D111" t="s">
        <v>253</v>
      </c>
      <c r="E111" t="s">
        <v>21</v>
      </c>
      <c r="F111" t="s">
        <v>8</v>
      </c>
      <c r="G111" t="s">
        <v>294</v>
      </c>
      <c r="H111" t="s">
        <v>20</v>
      </c>
      <c r="J111" t="s">
        <v>16</v>
      </c>
      <c r="K111" t="s">
        <v>252</v>
      </c>
      <c r="L111" t="s">
        <v>321</v>
      </c>
      <c r="M111" t="s">
        <v>313</v>
      </c>
      <c r="N111">
        <v>4</v>
      </c>
      <c r="P111">
        <v>5</v>
      </c>
      <c r="Q111">
        <v>0.13300000000000001</v>
      </c>
      <c r="R111">
        <v>0.41799999999999998</v>
      </c>
      <c r="S111">
        <v>0.16500000000000001</v>
      </c>
      <c r="T111" t="s">
        <v>23</v>
      </c>
      <c r="U111" t="s">
        <v>23</v>
      </c>
      <c r="V111" t="s">
        <v>23</v>
      </c>
      <c r="W111" t="s">
        <v>9</v>
      </c>
      <c r="X111" t="s">
        <v>22</v>
      </c>
      <c r="Y111" t="s">
        <v>23</v>
      </c>
      <c r="AG111">
        <v>225</v>
      </c>
      <c r="AH111">
        <v>165</v>
      </c>
      <c r="AI111">
        <v>435</v>
      </c>
      <c r="AJ111" t="s">
        <v>320</v>
      </c>
    </row>
    <row r="112" spans="1:36" x14ac:dyDescent="0.2">
      <c r="A112">
        <v>9</v>
      </c>
      <c r="B112" t="s">
        <v>19</v>
      </c>
      <c r="C112" t="s">
        <v>6</v>
      </c>
      <c r="D112" t="s">
        <v>253</v>
      </c>
      <c r="E112" t="s">
        <v>21</v>
      </c>
      <c r="F112" t="s">
        <v>8</v>
      </c>
      <c r="G112" t="s">
        <v>294</v>
      </c>
      <c r="H112" t="s">
        <v>20</v>
      </c>
      <c r="J112" t="s">
        <v>16</v>
      </c>
      <c r="K112" t="s">
        <v>252</v>
      </c>
      <c r="L112" t="s">
        <v>336</v>
      </c>
      <c r="P112">
        <v>6</v>
      </c>
      <c r="Q112">
        <v>0.23899999999999999</v>
      </c>
      <c r="R112">
        <v>0.36299999999999999</v>
      </c>
      <c r="S112">
        <v>0.221</v>
      </c>
      <c r="T112" t="s">
        <v>23</v>
      </c>
      <c r="U112" t="s">
        <v>23</v>
      </c>
      <c r="V112" t="s">
        <v>23</v>
      </c>
      <c r="W112" t="s">
        <v>9</v>
      </c>
      <c r="X112" t="s">
        <v>22</v>
      </c>
      <c r="Y112" t="s">
        <v>23</v>
      </c>
      <c r="AG112">
        <v>109</v>
      </c>
      <c r="AH112">
        <v>63</v>
      </c>
      <c r="AI112">
        <v>267</v>
      </c>
      <c r="AJ112" t="s">
        <v>24</v>
      </c>
    </row>
    <row r="113" spans="1:36" x14ac:dyDescent="0.2">
      <c r="A113">
        <v>10</v>
      </c>
      <c r="B113" t="s">
        <v>19</v>
      </c>
      <c r="C113" t="s">
        <v>6</v>
      </c>
      <c r="D113" t="s">
        <v>253</v>
      </c>
      <c r="E113" t="s">
        <v>21</v>
      </c>
      <c r="F113" t="s">
        <v>8</v>
      </c>
      <c r="G113" t="s">
        <v>294</v>
      </c>
      <c r="H113" t="s">
        <v>20</v>
      </c>
      <c r="J113" t="s">
        <v>16</v>
      </c>
      <c r="K113" t="s">
        <v>252</v>
      </c>
      <c r="L113" t="s">
        <v>337</v>
      </c>
      <c r="P113">
        <v>7</v>
      </c>
      <c r="Q113">
        <v>0.21</v>
      </c>
      <c r="R113">
        <v>0.314</v>
      </c>
      <c r="S113">
        <v>0.20899999999999999</v>
      </c>
      <c r="T113" t="s">
        <v>23</v>
      </c>
      <c r="U113" t="s">
        <v>23</v>
      </c>
      <c r="V113" t="s">
        <v>23</v>
      </c>
      <c r="W113" t="s">
        <v>9</v>
      </c>
      <c r="X113" t="s">
        <v>22</v>
      </c>
      <c r="Y113" t="s">
        <v>23</v>
      </c>
      <c r="AG113">
        <v>252</v>
      </c>
      <c r="AH113">
        <v>155</v>
      </c>
      <c r="AI113">
        <v>382</v>
      </c>
      <c r="AJ113" t="s">
        <v>25</v>
      </c>
    </row>
    <row r="114" spans="1:36" x14ac:dyDescent="0.2">
      <c r="A114">
        <v>81</v>
      </c>
      <c r="B114" t="s">
        <v>183</v>
      </c>
      <c r="C114" t="s">
        <v>6</v>
      </c>
      <c r="D114" t="s">
        <v>253</v>
      </c>
      <c r="E114" t="s">
        <v>26</v>
      </c>
      <c r="F114" t="s">
        <v>8</v>
      </c>
      <c r="G114" t="s">
        <v>294</v>
      </c>
      <c r="H114" t="s">
        <v>184</v>
      </c>
      <c r="I114" t="s">
        <v>185</v>
      </c>
      <c r="J114" t="s">
        <v>31</v>
      </c>
      <c r="K114" t="s">
        <v>252</v>
      </c>
      <c r="L114" t="s">
        <v>317</v>
      </c>
      <c r="M114" t="s">
        <v>315</v>
      </c>
      <c r="N114">
        <v>4</v>
      </c>
      <c r="P114">
        <v>65</v>
      </c>
      <c r="Q114">
        <v>0.27100000000000002</v>
      </c>
      <c r="R114">
        <v>0.497</v>
      </c>
      <c r="S114">
        <v>0.26900000000000002</v>
      </c>
      <c r="T114" t="s">
        <v>23</v>
      </c>
      <c r="U114" t="s">
        <v>23</v>
      </c>
      <c r="V114" t="s">
        <v>23</v>
      </c>
      <c r="W114" t="s">
        <v>9</v>
      </c>
      <c r="X114" t="s">
        <v>100</v>
      </c>
      <c r="Y114" t="s">
        <v>23</v>
      </c>
      <c r="AG114">
        <v>70</v>
      </c>
      <c r="AH114">
        <v>143</v>
      </c>
      <c r="AI114">
        <v>331</v>
      </c>
      <c r="AJ114" t="s">
        <v>186</v>
      </c>
    </row>
    <row r="115" spans="1:36" x14ac:dyDescent="0.2">
      <c r="A115">
        <v>82</v>
      </c>
      <c r="B115" t="s">
        <v>183</v>
      </c>
      <c r="C115" t="s">
        <v>6</v>
      </c>
      <c r="D115" t="s">
        <v>253</v>
      </c>
      <c r="E115" t="s">
        <v>39</v>
      </c>
      <c r="F115" t="s">
        <v>8</v>
      </c>
      <c r="G115" t="s">
        <v>294</v>
      </c>
      <c r="H115" t="s">
        <v>184</v>
      </c>
      <c r="I115" t="s">
        <v>185</v>
      </c>
      <c r="J115" t="s">
        <v>31</v>
      </c>
      <c r="K115" t="s">
        <v>252</v>
      </c>
      <c r="L115" t="s">
        <v>317</v>
      </c>
      <c r="M115" t="s">
        <v>315</v>
      </c>
      <c r="N115">
        <v>4</v>
      </c>
      <c r="P115">
        <v>65</v>
      </c>
      <c r="Q115">
        <v>0.27100000000000002</v>
      </c>
      <c r="R115">
        <v>0.497</v>
      </c>
      <c r="S115">
        <v>0.26900000000000002</v>
      </c>
      <c r="T115" t="s">
        <v>23</v>
      </c>
      <c r="U115" t="s">
        <v>23</v>
      </c>
      <c r="V115" t="s">
        <v>23</v>
      </c>
      <c r="W115" t="s">
        <v>9</v>
      </c>
      <c r="X115" t="s">
        <v>100</v>
      </c>
      <c r="Y115" t="s">
        <v>23</v>
      </c>
      <c r="AG115">
        <v>140</v>
      </c>
      <c r="AH115">
        <v>143</v>
      </c>
      <c r="AI115">
        <v>331</v>
      </c>
      <c r="AJ115" t="s">
        <v>187</v>
      </c>
    </row>
    <row r="116" spans="1:36" x14ac:dyDescent="0.2">
      <c r="A116">
        <v>83</v>
      </c>
      <c r="B116" t="s">
        <v>183</v>
      </c>
      <c r="C116" t="s">
        <v>6</v>
      </c>
      <c r="D116" t="s">
        <v>253</v>
      </c>
      <c r="E116" t="s">
        <v>26</v>
      </c>
      <c r="F116" t="s">
        <v>8</v>
      </c>
      <c r="G116" t="s">
        <v>294</v>
      </c>
      <c r="H116" t="s">
        <v>184</v>
      </c>
      <c r="I116" t="s">
        <v>185</v>
      </c>
      <c r="J116" t="s">
        <v>31</v>
      </c>
      <c r="K116" t="s">
        <v>252</v>
      </c>
      <c r="L116" t="s">
        <v>335</v>
      </c>
      <c r="P116">
        <v>66</v>
      </c>
      <c r="Q116">
        <v>0.51200000000000001</v>
      </c>
      <c r="R116">
        <v>0.51600000000000001</v>
      </c>
      <c r="S116">
        <v>0.27100000000000002</v>
      </c>
      <c r="T116" t="s">
        <v>23</v>
      </c>
      <c r="U116" t="s">
        <v>23</v>
      </c>
      <c r="V116" t="s">
        <v>23</v>
      </c>
      <c r="W116" t="s">
        <v>9</v>
      </c>
      <c r="X116" t="s">
        <v>100</v>
      </c>
      <c r="Y116" t="s">
        <v>23</v>
      </c>
      <c r="AG116">
        <v>41</v>
      </c>
      <c r="AH116">
        <v>128</v>
      </c>
      <c r="AI116">
        <v>280</v>
      </c>
      <c r="AJ116" t="s">
        <v>188</v>
      </c>
    </row>
    <row r="117" spans="1:36" x14ac:dyDescent="0.2">
      <c r="A117">
        <v>84</v>
      </c>
      <c r="B117" t="s">
        <v>183</v>
      </c>
      <c r="C117" t="s">
        <v>6</v>
      </c>
      <c r="D117" t="s">
        <v>253</v>
      </c>
      <c r="E117" t="s">
        <v>39</v>
      </c>
      <c r="F117" t="s">
        <v>8</v>
      </c>
      <c r="G117" t="s">
        <v>294</v>
      </c>
      <c r="H117" t="s">
        <v>184</v>
      </c>
      <c r="I117" t="s">
        <v>185</v>
      </c>
      <c r="J117" t="s">
        <v>31</v>
      </c>
      <c r="K117" t="s">
        <v>252</v>
      </c>
      <c r="L117" t="s">
        <v>335</v>
      </c>
      <c r="P117">
        <v>66</v>
      </c>
      <c r="Q117">
        <v>0.377</v>
      </c>
      <c r="R117">
        <v>0.51600000000000001</v>
      </c>
      <c r="S117">
        <v>0.27100000000000002</v>
      </c>
      <c r="T117" t="s">
        <v>23</v>
      </c>
      <c r="U117" t="s">
        <v>23</v>
      </c>
      <c r="V117" t="s">
        <v>23</v>
      </c>
      <c r="W117" t="s">
        <v>9</v>
      </c>
      <c r="X117" t="s">
        <v>100</v>
      </c>
      <c r="Y117" t="s">
        <v>23</v>
      </c>
      <c r="AG117">
        <v>77</v>
      </c>
      <c r="AH117">
        <v>128</v>
      </c>
      <c r="AI117">
        <v>280</v>
      </c>
      <c r="AJ117" t="s">
        <v>188</v>
      </c>
    </row>
    <row r="118" spans="1:36" x14ac:dyDescent="0.2">
      <c r="A118">
        <v>85</v>
      </c>
      <c r="B118" t="s">
        <v>183</v>
      </c>
      <c r="C118" t="s">
        <v>6</v>
      </c>
      <c r="D118" t="s">
        <v>253</v>
      </c>
      <c r="E118" t="s">
        <v>26</v>
      </c>
      <c r="F118" t="s">
        <v>8</v>
      </c>
      <c r="G118" t="s">
        <v>294</v>
      </c>
      <c r="H118" t="s">
        <v>184</v>
      </c>
      <c r="I118" t="s">
        <v>185</v>
      </c>
      <c r="J118" t="s">
        <v>31</v>
      </c>
      <c r="K118" t="s">
        <v>252</v>
      </c>
      <c r="L118" t="s">
        <v>335</v>
      </c>
      <c r="P118">
        <v>67</v>
      </c>
      <c r="Q118">
        <v>0.27900000000000003</v>
      </c>
      <c r="R118">
        <v>0.51800000000000002</v>
      </c>
      <c r="S118">
        <v>0.34699999999999998</v>
      </c>
      <c r="T118" t="s">
        <v>23</v>
      </c>
      <c r="U118" t="s">
        <v>23</v>
      </c>
      <c r="V118" t="s">
        <v>23</v>
      </c>
      <c r="W118" t="s">
        <v>9</v>
      </c>
      <c r="X118" t="s">
        <v>100</v>
      </c>
      <c r="Y118" t="s">
        <v>23</v>
      </c>
      <c r="AG118">
        <v>43</v>
      </c>
      <c r="AH118">
        <v>114</v>
      </c>
      <c r="AI118">
        <v>236</v>
      </c>
      <c r="AJ118" t="s">
        <v>189</v>
      </c>
    </row>
    <row r="119" spans="1:36" x14ac:dyDescent="0.2">
      <c r="A119">
        <v>86</v>
      </c>
      <c r="B119" t="s">
        <v>183</v>
      </c>
      <c r="C119" t="s">
        <v>6</v>
      </c>
      <c r="D119" t="s">
        <v>253</v>
      </c>
      <c r="E119" t="s">
        <v>39</v>
      </c>
      <c r="F119" t="s">
        <v>8</v>
      </c>
      <c r="G119" t="s">
        <v>294</v>
      </c>
      <c r="H119" t="s">
        <v>184</v>
      </c>
      <c r="I119" t="s">
        <v>185</v>
      </c>
      <c r="J119" t="s">
        <v>31</v>
      </c>
      <c r="K119" t="s">
        <v>252</v>
      </c>
      <c r="L119" t="s">
        <v>335</v>
      </c>
      <c r="P119">
        <v>67</v>
      </c>
      <c r="Q119">
        <v>0.33800000000000002</v>
      </c>
      <c r="R119">
        <v>0.51800000000000002</v>
      </c>
      <c r="S119">
        <v>0.34699999999999998</v>
      </c>
      <c r="T119" t="s">
        <v>23</v>
      </c>
      <c r="U119" t="s">
        <v>23</v>
      </c>
      <c r="V119" t="s">
        <v>23</v>
      </c>
      <c r="W119" t="s">
        <v>9</v>
      </c>
      <c r="X119" t="s">
        <v>100</v>
      </c>
      <c r="Y119" t="s">
        <v>23</v>
      </c>
      <c r="AG119">
        <v>68</v>
      </c>
      <c r="AH119">
        <v>114</v>
      </c>
      <c r="AI119">
        <v>236</v>
      </c>
      <c r="AJ119" t="s">
        <v>189</v>
      </c>
    </row>
  </sheetData>
  <sortState ref="A2:AL119">
    <sortCondition ref="K2:K119"/>
  </sortState>
  <dataConsolid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Garratt</dc:creator>
  <cp:lastModifiedBy>Michael Garratt</cp:lastModifiedBy>
  <dcterms:created xsi:type="dcterms:W3CDTF">2021-01-12T02:52:49Z</dcterms:created>
  <dcterms:modified xsi:type="dcterms:W3CDTF">2021-07-28T23:56:52Z</dcterms:modified>
</cp:coreProperties>
</file>