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wie\source\repos\synthea-international\de\data\"/>
    </mc:Choice>
  </mc:AlternateContent>
  <bookViews>
    <workbookView xWindow="0" yWindow="0" windowWidth="21570" windowHeight="8205" activeTab="1"/>
  </bookViews>
  <sheets>
    <sheet name="12411-0012" sheetId="1" r:id="rId1"/>
    <sheet name="Aufarbeitung" sheetId="2" r:id="rId2"/>
  </sheets>
  <calcPr calcId="162913"/>
</workbook>
</file>

<file path=xl/calcChain.xml><?xml version="1.0" encoding="utf-8"?>
<calcChain xmlns="http://schemas.openxmlformats.org/spreadsheetml/2006/main">
  <c r="AN3" i="2" l="1"/>
  <c r="AN4" i="2"/>
  <c r="D4" i="2" s="1"/>
  <c r="AN5" i="2"/>
  <c r="D5" i="2" s="1"/>
  <c r="AN6" i="2"/>
  <c r="AN7" i="2"/>
  <c r="AN8" i="2"/>
  <c r="AN9" i="2"/>
  <c r="AN10" i="2"/>
  <c r="D10" i="2" s="1"/>
  <c r="AN11" i="2"/>
  <c r="AN12" i="2"/>
  <c r="D12" i="2" s="1"/>
  <c r="AN13" i="2"/>
  <c r="D13" i="2" s="1"/>
  <c r="AN14" i="2"/>
  <c r="AN15" i="2"/>
  <c r="AN16" i="2"/>
  <c r="AN17" i="2"/>
  <c r="D3" i="2"/>
  <c r="D6" i="2"/>
  <c r="D7" i="2"/>
  <c r="D8" i="2"/>
  <c r="D9" i="2"/>
  <c r="D11" i="2"/>
  <c r="D14" i="2"/>
  <c r="D15" i="2"/>
  <c r="D16" i="2"/>
  <c r="D17" i="2"/>
  <c r="D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J14" i="2"/>
  <c r="J1" i="2"/>
  <c r="L1" i="2" s="1"/>
  <c r="N1" i="2" s="1"/>
  <c r="P1" i="2" s="1"/>
  <c r="R1" i="2" s="1"/>
  <c r="T1" i="2" s="1"/>
  <c r="V1" i="2" s="1"/>
  <c r="X1" i="2" s="1"/>
  <c r="Z1" i="2" s="1"/>
  <c r="AB1" i="2" s="1"/>
  <c r="AD1" i="2" s="1"/>
  <c r="AF1" i="2" s="1"/>
  <c r="AH1" i="2" s="1"/>
  <c r="AJ1" i="2" s="1"/>
  <c r="AL1" i="2" s="1"/>
  <c r="AN1" i="2" s="1"/>
  <c r="H1" i="2"/>
  <c r="B3" i="2"/>
  <c r="B4" i="2"/>
  <c r="B5" i="2"/>
  <c r="B6" i="2"/>
  <c r="B7" i="2"/>
  <c r="AL7" i="2" s="1"/>
  <c r="B8" i="2"/>
  <c r="B9" i="2"/>
  <c r="Z9" i="2" s="1"/>
  <c r="B10" i="2"/>
  <c r="B11" i="2"/>
  <c r="B12" i="2"/>
  <c r="B13" i="2"/>
  <c r="B14" i="2"/>
  <c r="B15" i="2"/>
  <c r="T15" i="2" s="1"/>
  <c r="B16" i="2"/>
  <c r="F16" i="2" s="1"/>
  <c r="B17" i="2"/>
  <c r="AJ17" i="2" s="1"/>
  <c r="B2" i="2"/>
  <c r="A17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2" i="2"/>
  <c r="F13" i="2" l="1"/>
  <c r="Z12" i="2"/>
  <c r="AF4" i="2"/>
  <c r="AB5" i="2"/>
  <c r="H12" i="2"/>
  <c r="L16" i="2"/>
  <c r="L8" i="2"/>
  <c r="P16" i="2"/>
  <c r="P8" i="2"/>
  <c r="R16" i="2"/>
  <c r="R8" i="2"/>
  <c r="T16" i="2"/>
  <c r="T8" i="2"/>
  <c r="X16" i="2"/>
  <c r="X8" i="2"/>
  <c r="AB16" i="2"/>
  <c r="AF16" i="2"/>
  <c r="AF8" i="2"/>
  <c r="AH16" i="2"/>
  <c r="AH8" i="2"/>
  <c r="AJ16" i="2"/>
  <c r="AJ8" i="2"/>
  <c r="AJ2" i="2"/>
  <c r="L12" i="2"/>
  <c r="L4" i="2"/>
  <c r="R12" i="2"/>
  <c r="Z4" i="2"/>
  <c r="AL4" i="2"/>
  <c r="AF6" i="2"/>
  <c r="V14" i="2"/>
  <c r="AF7" i="2"/>
  <c r="AH14" i="2"/>
  <c r="AL8" i="2"/>
  <c r="L6" i="2"/>
  <c r="F7" i="2"/>
  <c r="X17" i="2"/>
  <c r="AJ6" i="2"/>
  <c r="V15" i="2"/>
  <c r="X14" i="2"/>
  <c r="N6" i="2"/>
  <c r="H14" i="2"/>
  <c r="N7" i="2"/>
  <c r="Z6" i="2"/>
  <c r="AL6" i="2"/>
  <c r="J13" i="2"/>
  <c r="T5" i="2"/>
  <c r="Z13" i="2"/>
  <c r="AH13" i="2"/>
  <c r="AH5" i="2"/>
  <c r="AL12" i="2"/>
  <c r="V12" i="2"/>
  <c r="P12" i="2"/>
  <c r="Z14" i="2"/>
  <c r="AB7" i="2"/>
  <c r="H11" i="2"/>
  <c r="J3" i="2"/>
  <c r="L11" i="2"/>
  <c r="N11" i="2"/>
  <c r="N3" i="2"/>
  <c r="P11" i="2"/>
  <c r="R11" i="2"/>
  <c r="T3" i="2"/>
  <c r="V11" i="2"/>
  <c r="X11" i="2"/>
  <c r="X3" i="2"/>
  <c r="Z11" i="2"/>
  <c r="AB3" i="2"/>
  <c r="AF3" i="2"/>
  <c r="AH3" i="2"/>
  <c r="AL11" i="2"/>
  <c r="P13" i="2"/>
  <c r="AH17" i="2"/>
  <c r="L2" i="2"/>
  <c r="P2" i="2"/>
  <c r="R2" i="2"/>
  <c r="AD2" i="2"/>
  <c r="AF2" i="2"/>
  <c r="AJ10" i="2"/>
  <c r="AL2" i="2"/>
  <c r="F10" i="2"/>
  <c r="R13" i="2"/>
  <c r="V4" i="2"/>
  <c r="AB13" i="2"/>
  <c r="V2" i="2"/>
  <c r="AJ11" i="2"/>
  <c r="AL3" i="2"/>
  <c r="L9" i="2"/>
  <c r="N17" i="2"/>
  <c r="P17" i="2"/>
  <c r="R17" i="2"/>
  <c r="V6" i="2"/>
  <c r="AB17" i="2"/>
  <c r="AF12" i="2"/>
  <c r="AL9" i="2"/>
  <c r="F8" i="2"/>
  <c r="L13" i="2"/>
  <c r="R4" i="2"/>
  <c r="AD4" i="2"/>
  <c r="AJ9" i="2"/>
  <c r="P7" i="2"/>
  <c r="R15" i="2"/>
  <c r="T7" i="2"/>
  <c r="AB15" i="2"/>
  <c r="AD15" i="2"/>
  <c r="AD7" i="2"/>
  <c r="AF15" i="2"/>
  <c r="AH7" i="2"/>
  <c r="P4" i="2"/>
  <c r="T4" i="2"/>
  <c r="AH4" i="2"/>
  <c r="AL13" i="2"/>
  <c r="N15" i="2"/>
  <c r="P15" i="2"/>
  <c r="R7" i="2"/>
  <c r="X7" i="2"/>
  <c r="AD16" i="2"/>
  <c r="H4" i="2"/>
  <c r="L17" i="2"/>
  <c r="P6" i="2"/>
  <c r="R6" i="2"/>
  <c r="AD6" i="2"/>
  <c r="AJ12" i="2"/>
  <c r="AL17" i="2"/>
  <c r="AD12" i="2"/>
  <c r="AJ15" i="2"/>
  <c r="H13" i="2"/>
  <c r="L5" i="2"/>
  <c r="N5" i="2"/>
  <c r="P5" i="2"/>
  <c r="R5" i="2"/>
  <c r="T13" i="2"/>
  <c r="V13" i="2"/>
  <c r="V5" i="2"/>
  <c r="Z5" i="2"/>
  <c r="AD5" i="2"/>
  <c r="AL5" i="2"/>
  <c r="J9" i="2"/>
  <c r="H5" i="2"/>
  <c r="T12" i="2"/>
  <c r="AH9" i="2"/>
  <c r="H6" i="2"/>
  <c r="N4" i="2"/>
  <c r="P9" i="2"/>
  <c r="R9" i="2"/>
  <c r="T14" i="2"/>
  <c r="X9" i="2"/>
  <c r="F2" i="2"/>
  <c r="H3" i="2"/>
  <c r="J11" i="2"/>
  <c r="X10" i="2"/>
  <c r="AB8" i="2"/>
  <c r="AH2" i="2"/>
  <c r="AH11" i="2"/>
  <c r="AJ3" i="2"/>
  <c r="H2" i="2"/>
  <c r="H10" i="2"/>
  <c r="J10" i="2"/>
  <c r="L10" i="2"/>
  <c r="N2" i="2"/>
  <c r="P10" i="2"/>
  <c r="R10" i="2"/>
  <c r="T2" i="2"/>
  <c r="T10" i="2"/>
  <c r="V10" i="2"/>
  <c r="Z2" i="2"/>
  <c r="Z10" i="2"/>
  <c r="AB10" i="2"/>
  <c r="AD10" i="2"/>
  <c r="AF10" i="2"/>
  <c r="AH10" i="2"/>
  <c r="AL10" i="2"/>
  <c r="F17" i="2"/>
  <c r="F9" i="2"/>
  <c r="J12" i="2"/>
  <c r="N9" i="2"/>
  <c r="Z17" i="2"/>
  <c r="AB9" i="2"/>
  <c r="AH12" i="2"/>
  <c r="AJ4" i="2"/>
  <c r="AJ14" i="2"/>
  <c r="AL14" i="2"/>
  <c r="H17" i="2"/>
  <c r="H9" i="2"/>
  <c r="T17" i="2"/>
  <c r="T9" i="2"/>
  <c r="V17" i="2"/>
  <c r="V9" i="2"/>
  <c r="AD17" i="2"/>
  <c r="AD9" i="2"/>
  <c r="AF17" i="2"/>
  <c r="AF9" i="2"/>
  <c r="F3" i="2"/>
  <c r="L3" i="2"/>
  <c r="H8" i="2"/>
  <c r="N16" i="2"/>
  <c r="X15" i="2"/>
  <c r="J15" i="2"/>
  <c r="J2" i="2"/>
  <c r="X2" i="2"/>
  <c r="AD3" i="2"/>
  <c r="J16" i="2"/>
  <c r="Z8" i="2"/>
  <c r="AL16" i="2"/>
  <c r="F15" i="2"/>
  <c r="L7" i="2"/>
  <c r="V7" i="2"/>
  <c r="Z7" i="2"/>
  <c r="H7" i="2"/>
  <c r="L15" i="2"/>
  <c r="Z15" i="2"/>
  <c r="AH15" i="2"/>
  <c r="AL15" i="2"/>
  <c r="F14" i="2"/>
  <c r="F6" i="2"/>
  <c r="J4" i="2"/>
  <c r="J17" i="2"/>
  <c r="N12" i="2"/>
  <c r="P14" i="2"/>
  <c r="R14" i="2"/>
  <c r="T6" i="2"/>
  <c r="X6" i="2"/>
  <c r="AB14" i="2"/>
  <c r="AF14" i="2"/>
  <c r="AH6" i="2"/>
  <c r="L14" i="2"/>
  <c r="N14" i="2"/>
  <c r="AD14" i="2"/>
  <c r="F11" i="2"/>
  <c r="P3" i="2"/>
  <c r="AB11" i="2"/>
  <c r="H16" i="2"/>
  <c r="C16" i="2" s="1"/>
  <c r="V16" i="2"/>
  <c r="AD8" i="2"/>
  <c r="N13" i="2"/>
  <c r="X13" i="2"/>
  <c r="X5" i="2"/>
  <c r="AD13" i="2"/>
  <c r="AF13" i="2"/>
  <c r="AF5" i="2"/>
  <c r="AJ13" i="2"/>
  <c r="AJ5" i="2"/>
  <c r="N10" i="2"/>
  <c r="R3" i="2"/>
  <c r="AF11" i="2"/>
  <c r="J8" i="2"/>
  <c r="N8" i="2"/>
  <c r="V8" i="2"/>
  <c r="Z16" i="2"/>
  <c r="AB2" i="2"/>
  <c r="AJ7" i="2"/>
  <c r="H15" i="2"/>
  <c r="J7" i="2"/>
  <c r="F5" i="2"/>
  <c r="J5" i="2"/>
  <c r="F12" i="2"/>
  <c r="F4" i="2"/>
  <c r="J6" i="2"/>
  <c r="AB6" i="2"/>
  <c r="X12" i="2"/>
  <c r="X4" i="2"/>
  <c r="AB12" i="2"/>
  <c r="AB4" i="2"/>
  <c r="T11" i="2"/>
  <c r="V3" i="2"/>
  <c r="Z3" i="2"/>
  <c r="AD11" i="2"/>
  <c r="C15" i="2" l="1"/>
  <c r="C9" i="2"/>
  <c r="C13" i="2"/>
  <c r="C12" i="2"/>
  <c r="C2" i="2"/>
  <c r="AN2" i="2" s="1"/>
  <c r="C4" i="2"/>
  <c r="C5" i="2"/>
  <c r="C3" i="2"/>
  <c r="C6" i="2"/>
  <c r="C8" i="2"/>
  <c r="C17" i="2"/>
  <c r="C10" i="2"/>
  <c r="C14" i="2"/>
  <c r="C11" i="2"/>
  <c r="C7" i="2"/>
</calcChain>
</file>

<file path=xl/sharedStrings.xml><?xml version="1.0" encoding="utf-8"?>
<sst xmlns="http://schemas.openxmlformats.org/spreadsheetml/2006/main" count="141" uniqueCount="141">
  <si>
    <t>Bevölkerung: Bundesländer, Stichtag, Altersjahre</t>
  </si>
  <si>
    <t>Fortschreibung des Bevölkerungsstandes</t>
  </si>
  <si>
    <t>Bevölkerungsstand (Anzahl)</t>
  </si>
  <si>
    <t>Bundesländer</t>
  </si>
  <si>
    <t>Altersjahre</t>
  </si>
  <si>
    <t>unter 1 Jahr</t>
  </si>
  <si>
    <t>1-Jährige</t>
  </si>
  <si>
    <t>2-Jährige</t>
  </si>
  <si>
    <t>3-Jährige</t>
  </si>
  <si>
    <t>4-Jährige</t>
  </si>
  <si>
    <t>5-Jährige</t>
  </si>
  <si>
    <t>6-Jährige</t>
  </si>
  <si>
    <t>7-Jährige</t>
  </si>
  <si>
    <t>8-Jährige</t>
  </si>
  <si>
    <t>9-Jährige</t>
  </si>
  <si>
    <t>10-Jährige</t>
  </si>
  <si>
    <t>11-Jährige</t>
  </si>
  <si>
    <t>12-Jährige</t>
  </si>
  <si>
    <t>13-Jährige</t>
  </si>
  <si>
    <t>14-Jährige</t>
  </si>
  <si>
    <t>15-Jährige</t>
  </si>
  <si>
    <t>16-Jährige</t>
  </si>
  <si>
    <t>17-Jährige</t>
  </si>
  <si>
    <t>18-Jährige</t>
  </si>
  <si>
    <t>19-Jährige</t>
  </si>
  <si>
    <t>20-Jährige</t>
  </si>
  <si>
    <t>21-Jährige</t>
  </si>
  <si>
    <t>22-Jährige</t>
  </si>
  <si>
    <t>23-Jährige</t>
  </si>
  <si>
    <t>24-Jährige</t>
  </si>
  <si>
    <t>25-Jährige</t>
  </si>
  <si>
    <t>26-Jährige</t>
  </si>
  <si>
    <t>27-Jährige</t>
  </si>
  <si>
    <t>28-Jährige</t>
  </si>
  <si>
    <t>29-Jährige</t>
  </si>
  <si>
    <t>30-Jährige</t>
  </si>
  <si>
    <t>31-Jährige</t>
  </si>
  <si>
    <t>32-Jährige</t>
  </si>
  <si>
    <t>33-Jährige</t>
  </si>
  <si>
    <t>34-Jährige</t>
  </si>
  <si>
    <t>35-Jährige</t>
  </si>
  <si>
    <t>36-Jährige</t>
  </si>
  <si>
    <t>37-Jährige</t>
  </si>
  <si>
    <t>38-Jährige</t>
  </si>
  <si>
    <t>39-Jährige</t>
  </si>
  <si>
    <t>40-Jährige</t>
  </si>
  <si>
    <t>41-Jährige</t>
  </si>
  <si>
    <t>42-Jährige</t>
  </si>
  <si>
    <t>43-Jährige</t>
  </si>
  <si>
    <t>44-Jährige</t>
  </si>
  <si>
    <t>45-Jährige</t>
  </si>
  <si>
    <t>46-Jährige</t>
  </si>
  <si>
    <t>47-Jährige</t>
  </si>
  <si>
    <t>48-Jährige</t>
  </si>
  <si>
    <t>49-Jährige</t>
  </si>
  <si>
    <t>50-Jährige</t>
  </si>
  <si>
    <t>51-Jährige</t>
  </si>
  <si>
    <t>52-Jährige</t>
  </si>
  <si>
    <t>53-Jährige</t>
  </si>
  <si>
    <t>54-Jährige</t>
  </si>
  <si>
    <t>55-Jährige</t>
  </si>
  <si>
    <t>56-Jährige</t>
  </si>
  <si>
    <t>57-Jährige</t>
  </si>
  <si>
    <t>58-Jährige</t>
  </si>
  <si>
    <t>59-Jährige</t>
  </si>
  <si>
    <t>60-Jährige</t>
  </si>
  <si>
    <t>61-Jährige</t>
  </si>
  <si>
    <t>62-Jährige</t>
  </si>
  <si>
    <t>63-Jährige</t>
  </si>
  <si>
    <t>64-Jährige</t>
  </si>
  <si>
    <t>65-Jährige</t>
  </si>
  <si>
    <t>66-Jährige</t>
  </si>
  <si>
    <t>67-Jährige</t>
  </si>
  <si>
    <t>68-Jährige</t>
  </si>
  <si>
    <t>69-Jährige</t>
  </si>
  <si>
    <t>70-Jährige</t>
  </si>
  <si>
    <t>71-Jährige</t>
  </si>
  <si>
    <t>72-Jährige</t>
  </si>
  <si>
    <t>73-Jährige</t>
  </si>
  <si>
    <t>74-Jährige</t>
  </si>
  <si>
    <t>75-Jährige</t>
  </si>
  <si>
    <t>76-Jährige</t>
  </si>
  <si>
    <t>77-Jährige</t>
  </si>
  <si>
    <t>78-Jährige</t>
  </si>
  <si>
    <t>79-Jährige</t>
  </si>
  <si>
    <t>80-Jährige</t>
  </si>
  <si>
    <t>81-Jährige</t>
  </si>
  <si>
    <t>82-Jährige</t>
  </si>
  <si>
    <t>83-Jährige</t>
  </si>
  <si>
    <t>84-Jährige</t>
  </si>
  <si>
    <t>85-Jährige</t>
  </si>
  <si>
    <t>86-Jährige</t>
  </si>
  <si>
    <t>87-Jährige</t>
  </si>
  <si>
    <t>88-Jährige</t>
  </si>
  <si>
    <t>89-Jährige</t>
  </si>
  <si>
    <t>90 Jahre und mehr</t>
  </si>
  <si>
    <t>Insgesamt</t>
  </si>
  <si>
    <t>31.12.2018</t>
  </si>
  <si>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</si>
  <si>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</si>
  <si>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</si>
  <si>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</si>
  <si>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</si>
  <si>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</si>
  <si>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</si>
  <si>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</si>
  <si>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</si>
  <si>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</si>
  <si>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</si>
  <si>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</si>
  <si>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</si>
  <si>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</si>
  <si>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</si>
  <si>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</si>
  <si>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______________</t>
  </si>
  <si>
    <t>Berlin: bis 1990 nur Berlin-West</t>
  </si>
  <si>
    <t>Neue Länder ab 1991</t>
  </si>
  <si>
    <t>Ab 2011: Ergebnisse auf Grundlage des Zensus 2011.</t>
  </si>
  <si>
    <t>© Statistisches Bundesamt (Destatis), 2020 | Stand: 10.06.2020 / 09:23:45</t>
  </si>
  <si>
    <t>Bundesland</t>
  </si>
  <si>
    <t>Gesamt</t>
  </si>
  <si>
    <t>0..4</t>
  </si>
  <si>
    <t>5..9</t>
  </si>
  <si>
    <t>10..14</t>
  </si>
  <si>
    <t>15..19</t>
  </si>
  <si>
    <t>20..24</t>
  </si>
  <si>
    <t>25..29</t>
  </si>
  <si>
    <t>30..34</t>
  </si>
  <si>
    <t>35..39</t>
  </si>
  <si>
    <t>40..44</t>
  </si>
  <si>
    <t>45..49</t>
  </si>
  <si>
    <t>50..54</t>
  </si>
  <si>
    <t>55..59</t>
  </si>
  <si>
    <t>60..64</t>
  </si>
  <si>
    <t>65..69</t>
  </si>
  <si>
    <t>70..74</t>
  </si>
  <si>
    <t>75..79</t>
  </si>
  <si>
    <t>80..84</t>
  </si>
  <si>
    <t>85..110</t>
  </si>
  <si>
    <t>Summe gesamt</t>
  </si>
  <si>
    <t>Summe bis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</si>
</sst>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sz val="10"/>
      <color indexed="8"/>
      <name val="Calibri"/>
      <family val="2"/>
      <scheme val="minor"/>
    </font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b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4" fillId="0" borderId="0" xfId="0" applyFont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0" fontId="0" fillId="0" borderId="0" xfId="0"/>
    <xf numFmtId="164" fontId="0" fillId="0" borderId="0" xfId="0" applyNumberFormat="1"/>
    <xf numFmtId="0" fontId="0" fillId="0" borderId="2" xfId="0" applyBorder="1"/>
    <xf numFmtId="49" fontId="6" fillId="0" borderId="0" xfId="0" applyNumberFormat="1" applyFont="1"/>
    <xf numFmtId="0" fontId="6" fillId="0" borderId="0" xfId="0" applyFont="1"/>
    <xf numFmtId="16" fontId="0" fillId="0" borderId="2" xfId="0" applyNumberFormat="1" applyBorder="1"/>
    <xf numFmtId="0" fontId="5" fillId="0" borderId="0" xfId="0" applyFont="1" applyAlignment="1">
      <alignment horizontal="left" vertical="top" wrapText="1"/>
    </xf>
    <xf numFmtId="0" fontId="4" fillId="0" borderId="0" xfId="0" applyFont="1"/>
    <xf numFmtId="0" fontId="0" fillId="0" borderId="0" xfId="0"/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left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left" vertical="center" wrapText="1"/>
    </xf>
    <xf numFmtId="0" fontId="1" fillId="2" borderId="6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164" fontId="6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8"/>
  <sheetViews>
    <sheetView workbookViewId="0">
      <pane xSplit="1" ySplit="5" topLeftCell="B6" activePane="bottomRight" state="frozen"/>
      <selection pane="topRight"/>
      <selection pane="bottomLeft"/>
      <selection pane="bottomRight" activeCell="G7" sqref="G7"/>
    </sheetView>
  </sheetViews>
  <sheetFormatPr baseColWidth="10" defaultColWidth="12.7109375" defaultRowHeight="12.75" x14ac:dyDescent="0.2"/>
  <cols>
    <col min="1" max="1" width="25.140625" style="1" customWidth="1"/>
    <col min="2" max="92" width="9.140625" style="1" customWidth="1" collapsed="1"/>
    <col min="93" max="93" width="10" customWidth="1"/>
    <col min="94" max="16384" width="12.7109375" style="1" collapsed="1"/>
  </cols>
  <sheetData>
    <row r="1" spans="1:93" ht="30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05"/>
      <c r="AU1" s="105"/>
      <c r="AV1" s="105"/>
      <c r="AW1" s="105"/>
      <c r="AX1" s="105"/>
      <c r="AY1" s="105"/>
      <c r="AZ1" s="105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  <c r="BQ1" s="105"/>
      <c r="BR1" s="105"/>
      <c r="BS1" s="105"/>
      <c r="BT1" s="105"/>
      <c r="BU1" s="105"/>
      <c r="BV1" s="105"/>
      <c r="BW1" s="105"/>
      <c r="BX1" s="105"/>
      <c r="BY1" s="105"/>
      <c r="BZ1" s="105"/>
      <c r="CA1" s="105"/>
      <c r="CB1" s="105"/>
      <c r="CC1" s="105"/>
      <c r="CD1" s="105"/>
      <c r="CE1" s="105"/>
      <c r="CF1" s="105"/>
      <c r="CG1" s="105"/>
      <c r="CH1" s="105"/>
      <c r="CI1" s="105"/>
      <c r="CJ1" s="105"/>
      <c r="CK1" s="105"/>
      <c r="CL1" s="105"/>
      <c r="CM1" s="105"/>
      <c r="CN1" s="105"/>
      <c r="CO1" s="106"/>
    </row>
    <row r="2" spans="1:93" x14ac:dyDescent="0.2">
      <c r="A2" s="104" t="s">
        <v>1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05"/>
      <c r="AU2" s="105"/>
      <c r="AV2" s="105"/>
      <c r="AW2" s="105"/>
      <c r="AX2" s="105"/>
      <c r="AY2" s="105"/>
      <c r="AZ2" s="105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  <c r="BQ2" s="105"/>
      <c r="BR2" s="105"/>
      <c r="BS2" s="105"/>
      <c r="BT2" s="105"/>
      <c r="BU2" s="105"/>
      <c r="BV2" s="105"/>
      <c r="BW2" s="105"/>
      <c r="BX2" s="105"/>
      <c r="BY2" s="105"/>
      <c r="BZ2" s="105"/>
      <c r="CA2" s="105"/>
      <c r="CB2" s="105"/>
      <c r="CC2" s="105"/>
      <c r="CD2" s="105"/>
      <c r="CE2" s="105"/>
      <c r="CF2" s="105"/>
      <c r="CG2" s="105"/>
      <c r="CH2" s="105"/>
      <c r="CI2" s="105"/>
      <c r="CJ2" s="105"/>
      <c r="CK2" s="105"/>
      <c r="CL2" s="105"/>
      <c r="CM2" s="105"/>
      <c r="CN2" s="105"/>
      <c r="CO2" s="106"/>
    </row>
    <row r="3" spans="1:93" x14ac:dyDescent="0.2">
      <c r="A3" s="104" t="s">
        <v>2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105"/>
      <c r="AO3" s="105"/>
      <c r="AP3" s="105"/>
      <c r="AQ3" s="105"/>
      <c r="AR3" s="105"/>
      <c r="AS3" s="105"/>
      <c r="AT3" s="105"/>
      <c r="AU3" s="105"/>
      <c r="AV3" s="105"/>
      <c r="AW3" s="105"/>
      <c r="AX3" s="105"/>
      <c r="AY3" s="105"/>
      <c r="AZ3" s="105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  <c r="BQ3" s="105"/>
      <c r="BR3" s="105"/>
      <c r="BS3" s="105"/>
      <c r="BT3" s="105"/>
      <c r="BU3" s="105"/>
      <c r="BV3" s="105"/>
      <c r="BW3" s="105"/>
      <c r="BX3" s="105"/>
      <c r="BY3" s="105"/>
      <c r="BZ3" s="105"/>
      <c r="CA3" s="105"/>
      <c r="CB3" s="105"/>
      <c r="CC3" s="105"/>
      <c r="CD3" s="105"/>
      <c r="CE3" s="105"/>
      <c r="CF3" s="105"/>
      <c r="CG3" s="105"/>
      <c r="CH3" s="105"/>
      <c r="CI3" s="105"/>
      <c r="CJ3" s="105"/>
      <c r="CK3" s="105"/>
      <c r="CL3" s="105"/>
      <c r="CM3" s="105"/>
      <c r="CN3" s="105"/>
      <c r="CO3" s="106"/>
    </row>
    <row r="4" spans="1:93" x14ac:dyDescent="0.2">
      <c r="A4" s="107" t="s">
        <v>3</v>
      </c>
      <c r="B4" s="109" t="s">
        <v>4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1"/>
    </row>
    <row r="5" spans="1:93" ht="25.5" customHeight="1" x14ac:dyDescent="0.2">
      <c r="A5" s="108"/>
      <c r="B5" s="6" t="s">
        <v>5</v>
      </c>
      <c r="C5" s="7" t="s">
        <v>6</v>
      </c>
      <c r="D5" s="8" t="s">
        <v>7</v>
      </c>
      <c r="E5" s="9" t="s">
        <v>8</v>
      </c>
      <c r="F5" s="10" t="s">
        <v>9</v>
      </c>
      <c r="G5" s="11" t="s">
        <v>10</v>
      </c>
      <c r="H5" s="12" t="s">
        <v>11</v>
      </c>
      <c r="I5" s="13" t="s">
        <v>12</v>
      </c>
      <c r="J5" s="14" t="s">
        <v>13</v>
      </c>
      <c r="K5" s="15" t="s">
        <v>14</v>
      </c>
      <c r="L5" s="16" t="s">
        <v>15</v>
      </c>
      <c r="M5" s="17" t="s">
        <v>16</v>
      </c>
      <c r="N5" s="18" t="s">
        <v>17</v>
      </c>
      <c r="O5" s="19" t="s">
        <v>18</v>
      </c>
      <c r="P5" s="20" t="s">
        <v>19</v>
      </c>
      <c r="Q5" s="21" t="s">
        <v>20</v>
      </c>
      <c r="R5" s="22" t="s">
        <v>21</v>
      </c>
      <c r="S5" s="23" t="s">
        <v>22</v>
      </c>
      <c r="T5" s="24" t="s">
        <v>23</v>
      </c>
      <c r="U5" s="25" t="s">
        <v>24</v>
      </c>
      <c r="V5" s="26" t="s">
        <v>25</v>
      </c>
      <c r="W5" s="27" t="s">
        <v>26</v>
      </c>
      <c r="X5" s="28" t="s">
        <v>27</v>
      </c>
      <c r="Y5" s="29" t="s">
        <v>28</v>
      </c>
      <c r="Z5" s="30" t="s">
        <v>29</v>
      </c>
      <c r="AA5" s="31" t="s">
        <v>30</v>
      </c>
      <c r="AB5" s="32" t="s">
        <v>31</v>
      </c>
      <c r="AC5" s="33" t="s">
        <v>32</v>
      </c>
      <c r="AD5" s="34" t="s">
        <v>33</v>
      </c>
      <c r="AE5" s="35" t="s">
        <v>34</v>
      </c>
      <c r="AF5" s="36" t="s">
        <v>35</v>
      </c>
      <c r="AG5" s="37" t="s">
        <v>36</v>
      </c>
      <c r="AH5" s="38" t="s">
        <v>37</v>
      </c>
      <c r="AI5" s="39" t="s">
        <v>38</v>
      </c>
      <c r="AJ5" s="40" t="s">
        <v>39</v>
      </c>
      <c r="AK5" s="41" t="s">
        <v>40</v>
      </c>
      <c r="AL5" s="42" t="s">
        <v>41</v>
      </c>
      <c r="AM5" s="43" t="s">
        <v>42</v>
      </c>
      <c r="AN5" s="44" t="s">
        <v>43</v>
      </c>
      <c r="AO5" s="45" t="s">
        <v>44</v>
      </c>
      <c r="AP5" s="46" t="s">
        <v>45</v>
      </c>
      <c r="AQ5" s="47" t="s">
        <v>46</v>
      </c>
      <c r="AR5" s="48" t="s">
        <v>47</v>
      </c>
      <c r="AS5" s="49" t="s">
        <v>48</v>
      </c>
      <c r="AT5" s="50" t="s">
        <v>49</v>
      </c>
      <c r="AU5" s="51" t="s">
        <v>50</v>
      </c>
      <c r="AV5" s="52" t="s">
        <v>51</v>
      </c>
      <c r="AW5" s="53" t="s">
        <v>52</v>
      </c>
      <c r="AX5" s="54" t="s">
        <v>53</v>
      </c>
      <c r="AY5" s="55" t="s">
        <v>54</v>
      </c>
      <c r="AZ5" s="56" t="s">
        <v>55</v>
      </c>
      <c r="BA5" s="57" t="s">
        <v>56</v>
      </c>
      <c r="BB5" s="58" t="s">
        <v>57</v>
      </c>
      <c r="BC5" s="59" t="s">
        <v>58</v>
      </c>
      <c r="BD5" s="60" t="s">
        <v>59</v>
      </c>
      <c r="BE5" s="61" t="s">
        <v>60</v>
      </c>
      <c r="BF5" s="62" t="s">
        <v>61</v>
      </c>
      <c r="BG5" s="63" t="s">
        <v>62</v>
      </c>
      <c r="BH5" s="64" t="s">
        <v>63</v>
      </c>
      <c r="BI5" s="65" t="s">
        <v>64</v>
      </c>
      <c r="BJ5" s="66" t="s">
        <v>65</v>
      </c>
      <c r="BK5" s="67" t="s">
        <v>66</v>
      </c>
      <c r="BL5" s="68" t="s">
        <v>67</v>
      </c>
      <c r="BM5" s="69" t="s">
        <v>68</v>
      </c>
      <c r="BN5" s="70" t="s">
        <v>69</v>
      </c>
      <c r="BO5" s="71" t="s">
        <v>70</v>
      </c>
      <c r="BP5" s="72" t="s">
        <v>71</v>
      </c>
      <c r="BQ5" s="73" t="s">
        <v>72</v>
      </c>
      <c r="BR5" s="74" t="s">
        <v>73</v>
      </c>
      <c r="BS5" s="75" t="s">
        <v>74</v>
      </c>
      <c r="BT5" s="76" t="s">
        <v>75</v>
      </c>
      <c r="BU5" s="77" t="s">
        <v>76</v>
      </c>
      <c r="BV5" s="78" t="s">
        <v>77</v>
      </c>
      <c r="BW5" s="79" t="s">
        <v>78</v>
      </c>
      <c r="BX5" s="80" t="s">
        <v>79</v>
      </c>
      <c r="BY5" s="81" t="s">
        <v>80</v>
      </c>
      <c r="BZ5" s="82" t="s">
        <v>81</v>
      </c>
      <c r="CA5" s="83" t="s">
        <v>82</v>
      </c>
      <c r="CB5" s="84" t="s">
        <v>83</v>
      </c>
      <c r="CC5" s="85" t="s">
        <v>84</v>
      </c>
      <c r="CD5" s="86" t="s">
        <v>85</v>
      </c>
      <c r="CE5" s="87" t="s">
        <v>86</v>
      </c>
      <c r="CF5" s="88" t="s">
        <v>87</v>
      </c>
      <c r="CG5" s="89" t="s">
        <v>88</v>
      </c>
      <c r="CH5" s="90" t="s">
        <v>89</v>
      </c>
      <c r="CI5" s="91" t="s">
        <v>90</v>
      </c>
      <c r="CJ5" s="92" t="s">
        <v>91</v>
      </c>
      <c r="CK5" s="93" t="s">
        <v>92</v>
      </c>
      <c r="CL5" s="94" t="s">
        <v>93</v>
      </c>
      <c r="CM5" s="95" t="s">
        <v>94</v>
      </c>
      <c r="CN5" s="96" t="s">
        <v>95</v>
      </c>
      <c r="CO5" s="97" t="s">
        <v>96</v>
      </c>
    </row>
    <row r="6" spans="1:93" ht="22.5" customHeight="1" x14ac:dyDescent="0.2">
      <c r="A6" s="112" t="s">
        <v>97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5"/>
      <c r="CO6" s="106"/>
    </row>
    <row r="7" spans="1:93" x14ac:dyDescent="0.2">
      <c r="A7" s="5" t="s">
        <v>98</v>
      </c>
      <c r="B7" s="2">
        <v>108601</v>
      </c>
      <c r="C7" s="2">
        <v>109322</v>
      </c>
      <c r="D7" s="2">
        <v>109354</v>
      </c>
      <c r="E7" s="2">
        <v>105856</v>
      </c>
      <c r="F7" s="2">
        <v>103423</v>
      </c>
      <c r="G7" s="2">
        <v>100253</v>
      </c>
      <c r="H7" s="2">
        <v>98794</v>
      </c>
      <c r="I7" s="2">
        <v>97261</v>
      </c>
      <c r="J7" s="2">
        <v>100040</v>
      </c>
      <c r="K7" s="2">
        <v>99098</v>
      </c>
      <c r="L7" s="2">
        <v>101705</v>
      </c>
      <c r="M7" s="2">
        <v>102098</v>
      </c>
      <c r="N7" s="2">
        <v>100922</v>
      </c>
      <c r="O7" s="2">
        <v>102994</v>
      </c>
      <c r="P7" s="2">
        <v>105044</v>
      </c>
      <c r="Q7" s="2">
        <v>105404</v>
      </c>
      <c r="R7" s="2">
        <v>107700</v>
      </c>
      <c r="S7" s="2">
        <v>110373</v>
      </c>
      <c r="T7" s="2">
        <v>118441</v>
      </c>
      <c r="U7" s="2">
        <v>124459</v>
      </c>
      <c r="V7" s="2">
        <v>130032</v>
      </c>
      <c r="W7" s="2">
        <v>136509</v>
      </c>
      <c r="X7" s="2">
        <v>136382</v>
      </c>
      <c r="Y7" s="2">
        <v>135824</v>
      </c>
      <c r="Z7" s="2">
        <v>138191</v>
      </c>
      <c r="AA7" s="2">
        <v>142652</v>
      </c>
      <c r="AB7" s="2">
        <v>143919</v>
      </c>
      <c r="AC7" s="2">
        <v>147778</v>
      </c>
      <c r="AD7" s="2">
        <v>154891</v>
      </c>
      <c r="AE7" s="2">
        <v>151363</v>
      </c>
      <c r="AF7" s="2">
        <v>154011</v>
      </c>
      <c r="AG7" s="2">
        <v>148348</v>
      </c>
      <c r="AH7" s="2">
        <v>147104</v>
      </c>
      <c r="AI7" s="2">
        <v>142162</v>
      </c>
      <c r="AJ7" s="2">
        <v>141312</v>
      </c>
      <c r="AK7" s="2">
        <v>140280</v>
      </c>
      <c r="AL7" s="2">
        <v>143417</v>
      </c>
      <c r="AM7" s="2">
        <v>142471</v>
      </c>
      <c r="AN7" s="2">
        <v>143250</v>
      </c>
      <c r="AO7" s="2">
        <v>134796</v>
      </c>
      <c r="AP7" s="2">
        <v>131700</v>
      </c>
      <c r="AQ7" s="2">
        <v>131053</v>
      </c>
      <c r="AR7" s="2">
        <v>131399</v>
      </c>
      <c r="AS7" s="2">
        <v>129090</v>
      </c>
      <c r="AT7" s="2">
        <v>131981</v>
      </c>
      <c r="AU7" s="2">
        <v>131215</v>
      </c>
      <c r="AV7" s="2">
        <v>141688</v>
      </c>
      <c r="AW7" s="2">
        <v>152167</v>
      </c>
      <c r="AX7" s="2">
        <v>158051</v>
      </c>
      <c r="AY7" s="2">
        <v>169125</v>
      </c>
      <c r="AZ7" s="2">
        <v>176625</v>
      </c>
      <c r="BA7" s="2">
        <v>180097</v>
      </c>
      <c r="BB7" s="2">
        <v>183628</v>
      </c>
      <c r="BC7" s="2">
        <v>182531</v>
      </c>
      <c r="BD7" s="2">
        <v>184809</v>
      </c>
      <c r="BE7" s="2">
        <v>182152</v>
      </c>
      <c r="BF7" s="2">
        <v>175798</v>
      </c>
      <c r="BG7" s="2">
        <v>172161</v>
      </c>
      <c r="BH7" s="2">
        <v>166593</v>
      </c>
      <c r="BI7" s="2">
        <v>159400</v>
      </c>
      <c r="BJ7" s="2">
        <v>150890</v>
      </c>
      <c r="BK7" s="2">
        <v>145862</v>
      </c>
      <c r="BL7" s="2">
        <v>141603</v>
      </c>
      <c r="BM7" s="2">
        <v>133554</v>
      </c>
      <c r="BN7" s="2">
        <v>128316</v>
      </c>
      <c r="BO7" s="2">
        <v>122739</v>
      </c>
      <c r="BP7" s="2">
        <v>121825</v>
      </c>
      <c r="BQ7" s="2">
        <v>117633</v>
      </c>
      <c r="BR7" s="2">
        <v>117550</v>
      </c>
      <c r="BS7" s="2">
        <v>114777</v>
      </c>
      <c r="BT7" s="2">
        <v>105073</v>
      </c>
      <c r="BU7" s="2">
        <v>97054</v>
      </c>
      <c r="BV7" s="2">
        <v>84070</v>
      </c>
      <c r="BW7" s="2">
        <v>71449</v>
      </c>
      <c r="BX7" s="2">
        <v>92366</v>
      </c>
      <c r="BY7" s="2">
        <v>92311</v>
      </c>
      <c r="BZ7" s="2">
        <v>89849</v>
      </c>
      <c r="CA7" s="2">
        <v>106561</v>
      </c>
      <c r="CB7" s="2">
        <v>109371</v>
      </c>
      <c r="CC7" s="2">
        <v>105552</v>
      </c>
      <c r="CD7" s="2">
        <v>95364</v>
      </c>
      <c r="CE7" s="2">
        <v>85155</v>
      </c>
      <c r="CF7" s="2">
        <v>78639</v>
      </c>
      <c r="CG7" s="2">
        <v>70864</v>
      </c>
      <c r="CH7" s="2">
        <v>60026</v>
      </c>
      <c r="CI7" s="2">
        <v>46624</v>
      </c>
      <c r="CJ7" s="2">
        <v>42080</v>
      </c>
      <c r="CK7" s="2">
        <v>38263</v>
      </c>
      <c r="CL7" s="2">
        <v>35287</v>
      </c>
      <c r="CM7" s="2">
        <v>29597</v>
      </c>
      <c r="CN7" s="2">
        <v>102132</v>
      </c>
      <c r="CO7" s="2">
        <v>11069533</v>
      </c>
    </row>
    <row r="8" spans="1:93" x14ac:dyDescent="0.2">
      <c r="A8" s="5" t="s">
        <v>99</v>
      </c>
      <c r="B8" s="2">
        <v>127510</v>
      </c>
      <c r="C8" s="2">
        <v>128495</v>
      </c>
      <c r="D8" s="2">
        <v>127859</v>
      </c>
      <c r="E8" s="2">
        <v>123344</v>
      </c>
      <c r="F8" s="2">
        <v>120799</v>
      </c>
      <c r="G8" s="2">
        <v>117677</v>
      </c>
      <c r="H8" s="2">
        <v>116369</v>
      </c>
      <c r="I8" s="2">
        <v>112332</v>
      </c>
      <c r="J8" s="2">
        <v>114013</v>
      </c>
      <c r="K8" s="2">
        <v>112506</v>
      </c>
      <c r="L8" s="2">
        <v>115677</v>
      </c>
      <c r="M8" s="2">
        <v>115546</v>
      </c>
      <c r="N8" s="2">
        <v>113410</v>
      </c>
      <c r="O8" s="2">
        <v>115364</v>
      </c>
      <c r="P8" s="2">
        <v>118206</v>
      </c>
      <c r="Q8" s="2">
        <v>119434</v>
      </c>
      <c r="R8" s="2">
        <v>121664</v>
      </c>
      <c r="S8" s="2">
        <v>125255</v>
      </c>
      <c r="T8" s="2">
        <v>132890</v>
      </c>
      <c r="U8" s="2">
        <v>140087</v>
      </c>
      <c r="V8" s="2">
        <v>148298</v>
      </c>
      <c r="W8" s="2">
        <v>155092</v>
      </c>
      <c r="X8" s="2">
        <v>154949</v>
      </c>
      <c r="Y8" s="2">
        <v>154642</v>
      </c>
      <c r="Z8" s="2">
        <v>157936</v>
      </c>
      <c r="AA8" s="2">
        <v>165832</v>
      </c>
      <c r="AB8" s="2">
        <v>169147</v>
      </c>
      <c r="AC8" s="2">
        <v>173224</v>
      </c>
      <c r="AD8" s="2">
        <v>182175</v>
      </c>
      <c r="AE8" s="2">
        <v>177662</v>
      </c>
      <c r="AF8" s="2">
        <v>181510</v>
      </c>
      <c r="AG8" s="2">
        <v>176362</v>
      </c>
      <c r="AH8" s="2">
        <v>174933</v>
      </c>
      <c r="AI8" s="2">
        <v>168140</v>
      </c>
      <c r="AJ8" s="2">
        <v>167927</v>
      </c>
      <c r="AK8" s="2">
        <v>168848</v>
      </c>
      <c r="AL8" s="2">
        <v>173073</v>
      </c>
      <c r="AM8" s="2">
        <v>172216</v>
      </c>
      <c r="AN8" s="2">
        <v>170998</v>
      </c>
      <c r="AO8" s="2">
        <v>163919</v>
      </c>
      <c r="AP8" s="2">
        <v>161228</v>
      </c>
      <c r="AQ8" s="2">
        <v>160397</v>
      </c>
      <c r="AR8" s="2">
        <v>158870</v>
      </c>
      <c r="AS8" s="2">
        <v>155933</v>
      </c>
      <c r="AT8" s="2">
        <v>158397</v>
      </c>
      <c r="AU8" s="2">
        <v>157637</v>
      </c>
      <c r="AV8" s="2">
        <v>169862</v>
      </c>
      <c r="AW8" s="2">
        <v>183435</v>
      </c>
      <c r="AX8" s="2">
        <v>190209</v>
      </c>
      <c r="AY8" s="2">
        <v>205237</v>
      </c>
      <c r="AZ8" s="2">
        <v>213462</v>
      </c>
      <c r="BA8" s="2">
        <v>218230</v>
      </c>
      <c r="BB8" s="2">
        <v>219356</v>
      </c>
      <c r="BC8" s="2">
        <v>217447</v>
      </c>
      <c r="BD8" s="2">
        <v>220509</v>
      </c>
      <c r="BE8" s="2">
        <v>216924</v>
      </c>
      <c r="BF8" s="2">
        <v>209599</v>
      </c>
      <c r="BG8" s="2">
        <v>206012</v>
      </c>
      <c r="BH8" s="2">
        <v>197108</v>
      </c>
      <c r="BI8" s="2">
        <v>190063</v>
      </c>
      <c r="BJ8" s="2">
        <v>180050</v>
      </c>
      <c r="BK8" s="2">
        <v>173799</v>
      </c>
      <c r="BL8" s="2">
        <v>166436</v>
      </c>
      <c r="BM8" s="2">
        <v>156577</v>
      </c>
      <c r="BN8" s="2">
        <v>152060</v>
      </c>
      <c r="BO8" s="2">
        <v>145385</v>
      </c>
      <c r="BP8" s="2">
        <v>145315</v>
      </c>
      <c r="BQ8" s="2">
        <v>139831</v>
      </c>
      <c r="BR8" s="2">
        <v>140667</v>
      </c>
      <c r="BS8" s="2">
        <v>136577</v>
      </c>
      <c r="BT8" s="2">
        <v>129252</v>
      </c>
      <c r="BU8" s="2">
        <v>125369</v>
      </c>
      <c r="BV8" s="2">
        <v>109521</v>
      </c>
      <c r="BW8" s="2">
        <v>87469</v>
      </c>
      <c r="BX8" s="2">
        <v>112496</v>
      </c>
      <c r="BY8" s="2">
        <v>111226</v>
      </c>
      <c r="BZ8" s="2">
        <v>106508</v>
      </c>
      <c r="CA8" s="2">
        <v>127480</v>
      </c>
      <c r="CB8" s="2">
        <v>132859</v>
      </c>
      <c r="CC8" s="2">
        <v>127973</v>
      </c>
      <c r="CD8" s="2">
        <v>111851</v>
      </c>
      <c r="CE8" s="2">
        <v>98334</v>
      </c>
      <c r="CF8" s="2">
        <v>89001</v>
      </c>
      <c r="CG8" s="2">
        <v>79608</v>
      </c>
      <c r="CH8" s="2">
        <v>68769</v>
      </c>
      <c r="CI8" s="2">
        <v>53568</v>
      </c>
      <c r="CJ8" s="2">
        <v>48807</v>
      </c>
      <c r="CK8" s="2">
        <v>43765</v>
      </c>
      <c r="CL8" s="2">
        <v>40131</v>
      </c>
      <c r="CM8" s="2">
        <v>33795</v>
      </c>
      <c r="CN8" s="2">
        <v>117007</v>
      </c>
      <c r="CO8" s="2">
        <v>13076721</v>
      </c>
    </row>
    <row r="9" spans="1:93" x14ac:dyDescent="0.2">
      <c r="A9" s="5" t="s">
        <v>100</v>
      </c>
      <c r="B9" s="2">
        <v>39362</v>
      </c>
      <c r="C9" s="2">
        <v>39548</v>
      </c>
      <c r="D9" s="2">
        <v>39696</v>
      </c>
      <c r="E9" s="2">
        <v>37560</v>
      </c>
      <c r="F9" s="2">
        <v>36922</v>
      </c>
      <c r="G9" s="2">
        <v>34902</v>
      </c>
      <c r="H9" s="2">
        <v>34535</v>
      </c>
      <c r="I9" s="2">
        <v>32599</v>
      </c>
      <c r="J9" s="2">
        <v>32945</v>
      </c>
      <c r="K9" s="2">
        <v>32423</v>
      </c>
      <c r="L9" s="2">
        <v>32275</v>
      </c>
      <c r="M9" s="2">
        <v>31268</v>
      </c>
      <c r="N9" s="2">
        <v>29865</v>
      </c>
      <c r="O9" s="2">
        <v>29073</v>
      </c>
      <c r="P9" s="2">
        <v>29195</v>
      </c>
      <c r="Q9" s="2">
        <v>28031</v>
      </c>
      <c r="R9" s="2">
        <v>28264</v>
      </c>
      <c r="S9" s="2">
        <v>28510</v>
      </c>
      <c r="T9" s="2">
        <v>30466</v>
      </c>
      <c r="U9" s="2">
        <v>32155</v>
      </c>
      <c r="V9" s="2">
        <v>34738</v>
      </c>
      <c r="W9" s="2">
        <v>38011</v>
      </c>
      <c r="X9" s="2">
        <v>40163</v>
      </c>
      <c r="Y9" s="2">
        <v>42031</v>
      </c>
      <c r="Z9" s="2">
        <v>45109</v>
      </c>
      <c r="AA9" s="2">
        <v>48371</v>
      </c>
      <c r="AB9" s="2">
        <v>51441</v>
      </c>
      <c r="AC9" s="2">
        <v>55822</v>
      </c>
      <c r="AD9" s="2">
        <v>65611</v>
      </c>
      <c r="AE9" s="2">
        <v>67210</v>
      </c>
      <c r="AF9" s="2">
        <v>68546</v>
      </c>
      <c r="AG9" s="2">
        <v>67507</v>
      </c>
      <c r="AH9" s="2">
        <v>65339</v>
      </c>
      <c r="AI9" s="2">
        <v>63536</v>
      </c>
      <c r="AJ9" s="2">
        <v>61231</v>
      </c>
      <c r="AK9" s="2">
        <v>59901</v>
      </c>
      <c r="AL9" s="2">
        <v>59415</v>
      </c>
      <c r="AM9" s="2">
        <v>57849</v>
      </c>
      <c r="AN9" s="2">
        <v>56415</v>
      </c>
      <c r="AO9" s="2">
        <v>52114</v>
      </c>
      <c r="AP9" s="2">
        <v>49817</v>
      </c>
      <c r="AQ9" s="2">
        <v>48337</v>
      </c>
      <c r="AR9" s="2">
        <v>45986</v>
      </c>
      <c r="AS9" s="2">
        <v>43920</v>
      </c>
      <c r="AT9" s="2">
        <v>42822</v>
      </c>
      <c r="AU9" s="2">
        <v>41447</v>
      </c>
      <c r="AV9" s="2">
        <v>42928</v>
      </c>
      <c r="AW9" s="2">
        <v>47153</v>
      </c>
      <c r="AX9" s="2">
        <v>47689</v>
      </c>
      <c r="AY9" s="2">
        <v>49738</v>
      </c>
      <c r="AZ9" s="2">
        <v>52091</v>
      </c>
      <c r="BA9" s="2">
        <v>52335</v>
      </c>
      <c r="BB9" s="2">
        <v>54372</v>
      </c>
      <c r="BC9" s="2">
        <v>55949</v>
      </c>
      <c r="BD9" s="2">
        <v>56679</v>
      </c>
      <c r="BE9" s="2">
        <v>56330</v>
      </c>
      <c r="BF9" s="2">
        <v>53412</v>
      </c>
      <c r="BG9" s="2">
        <v>50593</v>
      </c>
      <c r="BH9" s="2">
        <v>48210</v>
      </c>
      <c r="BI9" s="2">
        <v>46175</v>
      </c>
      <c r="BJ9" s="2">
        <v>42287</v>
      </c>
      <c r="BK9" s="2">
        <v>40421</v>
      </c>
      <c r="BL9" s="2">
        <v>39535</v>
      </c>
      <c r="BM9" s="2">
        <v>38918</v>
      </c>
      <c r="BN9" s="2">
        <v>38164</v>
      </c>
      <c r="BO9" s="2">
        <v>37149</v>
      </c>
      <c r="BP9" s="2">
        <v>36371</v>
      </c>
      <c r="BQ9" s="2">
        <v>36690</v>
      </c>
      <c r="BR9" s="2">
        <v>38033</v>
      </c>
      <c r="BS9" s="2">
        <v>35335</v>
      </c>
      <c r="BT9" s="2">
        <v>32191</v>
      </c>
      <c r="BU9" s="2">
        <v>30017</v>
      </c>
      <c r="BV9" s="2">
        <v>23193</v>
      </c>
      <c r="BW9" s="2">
        <v>25935</v>
      </c>
      <c r="BX9" s="2">
        <v>33755</v>
      </c>
      <c r="BY9" s="2">
        <v>35416</v>
      </c>
      <c r="BZ9" s="2">
        <v>32797</v>
      </c>
      <c r="CA9" s="2">
        <v>37314</v>
      </c>
      <c r="CB9" s="2">
        <v>34902</v>
      </c>
      <c r="CC9" s="2">
        <v>31939</v>
      </c>
      <c r="CD9" s="2">
        <v>28853</v>
      </c>
      <c r="CE9" s="2">
        <v>26071</v>
      </c>
      <c r="CF9" s="2">
        <v>23680</v>
      </c>
      <c r="CG9" s="2">
        <v>21639</v>
      </c>
      <c r="CH9" s="2">
        <v>18928</v>
      </c>
      <c r="CI9" s="2">
        <v>12511</v>
      </c>
      <c r="CJ9" s="2">
        <v>10782</v>
      </c>
      <c r="CK9" s="2">
        <v>9950</v>
      </c>
      <c r="CL9" s="2">
        <v>9383</v>
      </c>
      <c r="CM9" s="2">
        <v>8013</v>
      </c>
      <c r="CN9" s="2">
        <v>28717</v>
      </c>
      <c r="CO9" s="2">
        <v>3644826</v>
      </c>
    </row>
    <row r="10" spans="1:93" x14ac:dyDescent="0.2">
      <c r="A10" s="5" t="s">
        <v>101</v>
      </c>
      <c r="B10" s="2">
        <v>20116</v>
      </c>
      <c r="C10" s="2">
        <v>21600</v>
      </c>
      <c r="D10" s="2">
        <v>22515</v>
      </c>
      <c r="E10" s="2">
        <v>21929</v>
      </c>
      <c r="F10" s="2">
        <v>22632</v>
      </c>
      <c r="G10" s="2">
        <v>21807</v>
      </c>
      <c r="H10" s="2">
        <v>22563</v>
      </c>
      <c r="I10" s="2">
        <v>22284</v>
      </c>
      <c r="J10" s="2">
        <v>23060</v>
      </c>
      <c r="K10" s="2">
        <v>22352</v>
      </c>
      <c r="L10" s="2">
        <v>22939</v>
      </c>
      <c r="M10" s="2">
        <v>22347</v>
      </c>
      <c r="N10" s="2">
        <v>21303</v>
      </c>
      <c r="O10" s="2">
        <v>21014</v>
      </c>
      <c r="P10" s="2">
        <v>21249</v>
      </c>
      <c r="Q10" s="2">
        <v>21188</v>
      </c>
      <c r="R10" s="2">
        <v>20917</v>
      </c>
      <c r="S10" s="2">
        <v>20761</v>
      </c>
      <c r="T10" s="2">
        <v>21363</v>
      </c>
      <c r="U10" s="2">
        <v>20182</v>
      </c>
      <c r="V10" s="2">
        <v>19184</v>
      </c>
      <c r="W10" s="2">
        <v>18345</v>
      </c>
      <c r="X10" s="2">
        <v>17342</v>
      </c>
      <c r="Y10" s="2">
        <v>15684</v>
      </c>
      <c r="Z10" s="2">
        <v>15026</v>
      </c>
      <c r="AA10" s="2">
        <v>14818</v>
      </c>
      <c r="AB10" s="2">
        <v>15904</v>
      </c>
      <c r="AC10" s="2">
        <v>17995</v>
      </c>
      <c r="AD10" s="2">
        <v>26435</v>
      </c>
      <c r="AE10" s="2">
        <v>28286</v>
      </c>
      <c r="AF10" s="2">
        <v>29800</v>
      </c>
      <c r="AG10" s="2">
        <v>30769</v>
      </c>
      <c r="AH10" s="2">
        <v>30358</v>
      </c>
      <c r="AI10" s="2">
        <v>31079</v>
      </c>
      <c r="AJ10" s="2">
        <v>30708</v>
      </c>
      <c r="AK10" s="2">
        <v>31188</v>
      </c>
      <c r="AL10" s="2">
        <v>31868</v>
      </c>
      <c r="AM10" s="2">
        <v>31684</v>
      </c>
      <c r="AN10" s="2">
        <v>32917</v>
      </c>
      <c r="AO10" s="2">
        <v>31687</v>
      </c>
      <c r="AP10" s="2">
        <v>31801</v>
      </c>
      <c r="AQ10" s="2">
        <v>30644</v>
      </c>
      <c r="AR10" s="2">
        <v>28084</v>
      </c>
      <c r="AS10" s="2">
        <v>26750</v>
      </c>
      <c r="AT10" s="2">
        <v>26193</v>
      </c>
      <c r="AU10" s="2">
        <v>26804</v>
      </c>
      <c r="AV10" s="2">
        <v>29715</v>
      </c>
      <c r="AW10" s="2">
        <v>34866</v>
      </c>
      <c r="AX10" s="2">
        <v>35454</v>
      </c>
      <c r="AY10" s="2">
        <v>36893</v>
      </c>
      <c r="AZ10" s="2">
        <v>38951</v>
      </c>
      <c r="BA10" s="2">
        <v>41181</v>
      </c>
      <c r="BB10" s="2">
        <v>44107</v>
      </c>
      <c r="BC10" s="2">
        <v>45998</v>
      </c>
      <c r="BD10" s="2">
        <v>47828</v>
      </c>
      <c r="BE10" s="2">
        <v>49290</v>
      </c>
      <c r="BF10" s="2">
        <v>48870</v>
      </c>
      <c r="BG10" s="2">
        <v>48120</v>
      </c>
      <c r="BH10" s="2">
        <v>46124</v>
      </c>
      <c r="BI10" s="2">
        <v>44963</v>
      </c>
      <c r="BJ10" s="2">
        <v>41145</v>
      </c>
      <c r="BK10" s="2">
        <v>40002</v>
      </c>
      <c r="BL10" s="2">
        <v>39628</v>
      </c>
      <c r="BM10" s="2">
        <v>39598</v>
      </c>
      <c r="BN10" s="2">
        <v>38841</v>
      </c>
      <c r="BO10" s="2">
        <v>38027</v>
      </c>
      <c r="BP10" s="2">
        <v>37007</v>
      </c>
      <c r="BQ10" s="2">
        <v>35798</v>
      </c>
      <c r="BR10" s="2">
        <v>33395</v>
      </c>
      <c r="BS10" s="2">
        <v>28228</v>
      </c>
      <c r="BT10" s="2">
        <v>24187</v>
      </c>
      <c r="BU10" s="2">
        <v>22913</v>
      </c>
      <c r="BV10" s="2">
        <v>15329</v>
      </c>
      <c r="BW10" s="2">
        <v>18019</v>
      </c>
      <c r="BX10" s="2">
        <v>26634</v>
      </c>
      <c r="BY10" s="2">
        <v>28242</v>
      </c>
      <c r="BZ10" s="2">
        <v>27036</v>
      </c>
      <c r="CA10" s="2">
        <v>32836</v>
      </c>
      <c r="CB10" s="2">
        <v>32203</v>
      </c>
      <c r="CC10" s="2">
        <v>30535</v>
      </c>
      <c r="CD10" s="2">
        <v>26972</v>
      </c>
      <c r="CE10" s="2">
        <v>24090</v>
      </c>
      <c r="CF10" s="2">
        <v>22299</v>
      </c>
      <c r="CG10" s="2">
        <v>20373</v>
      </c>
      <c r="CH10" s="2">
        <v>17373</v>
      </c>
      <c r="CI10" s="2">
        <v>12286</v>
      </c>
      <c r="CJ10" s="2">
        <v>11140</v>
      </c>
      <c r="CK10" s="2">
        <v>9917</v>
      </c>
      <c r="CL10" s="2">
        <v>9123</v>
      </c>
      <c r="CM10" s="2">
        <v>7505</v>
      </c>
      <c r="CN10" s="2">
        <v>23402</v>
      </c>
      <c r="CO10" s="2">
        <v>2511917</v>
      </c>
    </row>
    <row r="11" spans="1:93" x14ac:dyDescent="0.2">
      <c r="A11" s="5" t="s">
        <v>102</v>
      </c>
      <c r="B11" s="2">
        <v>6959</v>
      </c>
      <c r="C11" s="2">
        <v>6838</v>
      </c>
      <c r="D11" s="2">
        <v>6791</v>
      </c>
      <c r="E11" s="2">
        <v>6614</v>
      </c>
      <c r="F11" s="2">
        <v>6380</v>
      </c>
      <c r="G11" s="2">
        <v>5987</v>
      </c>
      <c r="H11" s="2">
        <v>5844</v>
      </c>
      <c r="I11" s="2">
        <v>5519</v>
      </c>
      <c r="J11" s="2">
        <v>5833</v>
      </c>
      <c r="K11" s="2">
        <v>5881</v>
      </c>
      <c r="L11" s="2">
        <v>5868</v>
      </c>
      <c r="M11" s="2">
        <v>6075</v>
      </c>
      <c r="N11" s="2">
        <v>5896</v>
      </c>
      <c r="O11" s="2">
        <v>5793</v>
      </c>
      <c r="P11" s="2">
        <v>5799</v>
      </c>
      <c r="Q11" s="2">
        <v>5869</v>
      </c>
      <c r="R11" s="2">
        <v>5789</v>
      </c>
      <c r="S11" s="2">
        <v>6330</v>
      </c>
      <c r="T11" s="2">
        <v>6886</v>
      </c>
      <c r="U11" s="2">
        <v>7832</v>
      </c>
      <c r="V11" s="2">
        <v>8621</v>
      </c>
      <c r="W11" s="2">
        <v>8930</v>
      </c>
      <c r="X11" s="2">
        <v>9034</v>
      </c>
      <c r="Y11" s="2">
        <v>9073</v>
      </c>
      <c r="Z11" s="2">
        <v>9224</v>
      </c>
      <c r="AA11" s="2">
        <v>9669</v>
      </c>
      <c r="AB11" s="2">
        <v>9733</v>
      </c>
      <c r="AC11" s="2">
        <v>10026</v>
      </c>
      <c r="AD11" s="2">
        <v>10403</v>
      </c>
      <c r="AE11" s="2">
        <v>10272</v>
      </c>
      <c r="AF11" s="2">
        <v>10447</v>
      </c>
      <c r="AG11" s="2">
        <v>9954</v>
      </c>
      <c r="AH11" s="2">
        <v>9658</v>
      </c>
      <c r="AI11" s="2">
        <v>9256</v>
      </c>
      <c r="AJ11" s="2">
        <v>8923</v>
      </c>
      <c r="AK11" s="2">
        <v>9130</v>
      </c>
      <c r="AL11" s="2">
        <v>9223</v>
      </c>
      <c r="AM11" s="2">
        <v>8713</v>
      </c>
      <c r="AN11" s="2">
        <v>8637</v>
      </c>
      <c r="AO11" s="2">
        <v>8196</v>
      </c>
      <c r="AP11" s="2">
        <v>8039</v>
      </c>
      <c r="AQ11" s="2">
        <v>7981</v>
      </c>
      <c r="AR11" s="2">
        <v>8041</v>
      </c>
      <c r="AS11" s="2">
        <v>7898</v>
      </c>
      <c r="AT11" s="2">
        <v>7766</v>
      </c>
      <c r="AU11" s="2">
        <v>7823</v>
      </c>
      <c r="AV11" s="2">
        <v>8282</v>
      </c>
      <c r="AW11" s="2">
        <v>8871</v>
      </c>
      <c r="AX11" s="2">
        <v>9167</v>
      </c>
      <c r="AY11" s="2">
        <v>9812</v>
      </c>
      <c r="AZ11" s="2">
        <v>10408</v>
      </c>
      <c r="BA11" s="2">
        <v>10435</v>
      </c>
      <c r="BB11" s="2">
        <v>10755</v>
      </c>
      <c r="BC11" s="2">
        <v>10776</v>
      </c>
      <c r="BD11" s="2">
        <v>10682</v>
      </c>
      <c r="BE11" s="2">
        <v>10395</v>
      </c>
      <c r="BF11" s="2">
        <v>10194</v>
      </c>
      <c r="BG11" s="2">
        <v>9691</v>
      </c>
      <c r="BH11" s="2">
        <v>9452</v>
      </c>
      <c r="BI11" s="2">
        <v>9156</v>
      </c>
      <c r="BJ11" s="2">
        <v>8769</v>
      </c>
      <c r="BK11" s="2">
        <v>8765</v>
      </c>
      <c r="BL11" s="2">
        <v>8229</v>
      </c>
      <c r="BM11" s="2">
        <v>7981</v>
      </c>
      <c r="BN11" s="2">
        <v>7738</v>
      </c>
      <c r="BO11" s="2">
        <v>7393</v>
      </c>
      <c r="BP11" s="2">
        <v>7320</v>
      </c>
      <c r="BQ11" s="2">
        <v>7353</v>
      </c>
      <c r="BR11" s="2">
        <v>7323</v>
      </c>
      <c r="BS11" s="2">
        <v>7330</v>
      </c>
      <c r="BT11" s="2">
        <v>6762</v>
      </c>
      <c r="BU11" s="2">
        <v>6443</v>
      </c>
      <c r="BV11" s="2">
        <v>6266</v>
      </c>
      <c r="BW11" s="2">
        <v>4950</v>
      </c>
      <c r="BX11" s="2">
        <v>6113</v>
      </c>
      <c r="BY11" s="2">
        <v>6285</v>
      </c>
      <c r="BZ11" s="2">
        <v>6161</v>
      </c>
      <c r="CA11" s="2">
        <v>6840</v>
      </c>
      <c r="CB11" s="2">
        <v>7001</v>
      </c>
      <c r="CC11" s="2">
        <v>6592</v>
      </c>
      <c r="CD11" s="2">
        <v>6185</v>
      </c>
      <c r="CE11" s="2">
        <v>5538</v>
      </c>
      <c r="CF11" s="2">
        <v>5121</v>
      </c>
      <c r="CG11" s="2">
        <v>4495</v>
      </c>
      <c r="CH11" s="2">
        <v>3895</v>
      </c>
      <c r="CI11" s="2">
        <v>2765</v>
      </c>
      <c r="CJ11" s="2">
        <v>2498</v>
      </c>
      <c r="CK11" s="2">
        <v>2278</v>
      </c>
      <c r="CL11" s="2">
        <v>2144</v>
      </c>
      <c r="CM11" s="2">
        <v>1865</v>
      </c>
      <c r="CN11" s="2">
        <v>7059</v>
      </c>
      <c r="CO11" s="2">
        <v>682986</v>
      </c>
    </row>
    <row r="12" spans="1:93" x14ac:dyDescent="0.2">
      <c r="A12" s="5" t="s">
        <v>103</v>
      </c>
      <c r="B12" s="2">
        <v>20610</v>
      </c>
      <c r="C12" s="2">
        <v>20472</v>
      </c>
      <c r="D12" s="2">
        <v>20445</v>
      </c>
      <c r="E12" s="2">
        <v>19032</v>
      </c>
      <c r="F12" s="2">
        <v>18516</v>
      </c>
      <c r="G12" s="2">
        <v>17562</v>
      </c>
      <c r="H12" s="2">
        <v>17005</v>
      </c>
      <c r="I12" s="2">
        <v>16014</v>
      </c>
      <c r="J12" s="2">
        <v>16252</v>
      </c>
      <c r="K12" s="2">
        <v>15986</v>
      </c>
      <c r="L12" s="2">
        <v>16289</v>
      </c>
      <c r="M12" s="2">
        <v>15896</v>
      </c>
      <c r="N12" s="2">
        <v>15617</v>
      </c>
      <c r="O12" s="2">
        <v>15553</v>
      </c>
      <c r="P12" s="2">
        <v>15374</v>
      </c>
      <c r="Q12" s="2">
        <v>15158</v>
      </c>
      <c r="R12" s="2">
        <v>15103</v>
      </c>
      <c r="S12" s="2">
        <v>15578</v>
      </c>
      <c r="T12" s="2">
        <v>16784</v>
      </c>
      <c r="U12" s="2">
        <v>17750</v>
      </c>
      <c r="V12" s="2">
        <v>19462</v>
      </c>
      <c r="W12" s="2">
        <v>21876</v>
      </c>
      <c r="X12" s="2">
        <v>22706</v>
      </c>
      <c r="Y12" s="2">
        <v>23395</v>
      </c>
      <c r="Z12" s="2">
        <v>25047</v>
      </c>
      <c r="AA12" s="2">
        <v>26508</v>
      </c>
      <c r="AB12" s="2">
        <v>27671</v>
      </c>
      <c r="AC12" s="2">
        <v>29732</v>
      </c>
      <c r="AD12" s="2">
        <v>32191</v>
      </c>
      <c r="AE12" s="2">
        <v>31910</v>
      </c>
      <c r="AF12" s="2">
        <v>32677</v>
      </c>
      <c r="AG12" s="2">
        <v>31550</v>
      </c>
      <c r="AH12" s="2">
        <v>30789</v>
      </c>
      <c r="AI12" s="2">
        <v>29664</v>
      </c>
      <c r="AJ12" s="2">
        <v>29295</v>
      </c>
      <c r="AK12" s="2">
        <v>28798</v>
      </c>
      <c r="AL12" s="2">
        <v>28834</v>
      </c>
      <c r="AM12" s="2">
        <v>28724</v>
      </c>
      <c r="AN12" s="2">
        <v>28391</v>
      </c>
      <c r="AO12" s="2">
        <v>26497</v>
      </c>
      <c r="AP12" s="2">
        <v>25787</v>
      </c>
      <c r="AQ12" s="2">
        <v>25216</v>
      </c>
      <c r="AR12" s="2">
        <v>24899</v>
      </c>
      <c r="AS12" s="2">
        <v>23627</v>
      </c>
      <c r="AT12" s="2">
        <v>23676</v>
      </c>
      <c r="AU12" s="2">
        <v>22977</v>
      </c>
      <c r="AV12" s="2">
        <v>23944</v>
      </c>
      <c r="AW12" s="2">
        <v>25307</v>
      </c>
      <c r="AX12" s="2">
        <v>25957</v>
      </c>
      <c r="AY12" s="2">
        <v>26897</v>
      </c>
      <c r="AZ12" s="2">
        <v>28792</v>
      </c>
      <c r="BA12" s="2">
        <v>28967</v>
      </c>
      <c r="BB12" s="2">
        <v>29133</v>
      </c>
      <c r="BC12" s="2">
        <v>28069</v>
      </c>
      <c r="BD12" s="2">
        <v>28433</v>
      </c>
      <c r="BE12" s="2">
        <v>27107</v>
      </c>
      <c r="BF12" s="2">
        <v>25267</v>
      </c>
      <c r="BG12" s="2">
        <v>24105</v>
      </c>
      <c r="BH12" s="2">
        <v>23302</v>
      </c>
      <c r="BI12" s="2">
        <v>22024</v>
      </c>
      <c r="BJ12" s="2">
        <v>20929</v>
      </c>
      <c r="BK12" s="2">
        <v>19864</v>
      </c>
      <c r="BL12" s="2">
        <v>18904</v>
      </c>
      <c r="BM12" s="2">
        <v>17805</v>
      </c>
      <c r="BN12" s="2">
        <v>17223</v>
      </c>
      <c r="BO12" s="2">
        <v>16350</v>
      </c>
      <c r="BP12" s="2">
        <v>16429</v>
      </c>
      <c r="BQ12" s="2">
        <v>16031</v>
      </c>
      <c r="BR12" s="2">
        <v>16498</v>
      </c>
      <c r="BS12" s="2">
        <v>16388</v>
      </c>
      <c r="BT12" s="2">
        <v>15880</v>
      </c>
      <c r="BU12" s="2">
        <v>15216</v>
      </c>
      <c r="BV12" s="2">
        <v>13868</v>
      </c>
      <c r="BW12" s="2">
        <v>12369</v>
      </c>
      <c r="BX12" s="2">
        <v>15371</v>
      </c>
      <c r="BY12" s="2">
        <v>15363</v>
      </c>
      <c r="BZ12" s="2">
        <v>14700</v>
      </c>
      <c r="CA12" s="2">
        <v>16561</v>
      </c>
      <c r="CB12" s="2">
        <v>16719</v>
      </c>
      <c r="CC12" s="2">
        <v>15533</v>
      </c>
      <c r="CD12" s="2">
        <v>14261</v>
      </c>
      <c r="CE12" s="2">
        <v>13020</v>
      </c>
      <c r="CF12" s="2">
        <v>11983</v>
      </c>
      <c r="CG12" s="2">
        <v>10918</v>
      </c>
      <c r="CH12" s="2">
        <v>8899</v>
      </c>
      <c r="CI12" s="2">
        <v>6474</v>
      </c>
      <c r="CJ12" s="2">
        <v>5717</v>
      </c>
      <c r="CK12" s="2">
        <v>5353</v>
      </c>
      <c r="CL12" s="2">
        <v>5028</v>
      </c>
      <c r="CM12" s="2">
        <v>4432</v>
      </c>
      <c r="CN12" s="2">
        <v>16894</v>
      </c>
      <c r="CO12" s="2">
        <v>1841179</v>
      </c>
    </row>
    <row r="13" spans="1:93" x14ac:dyDescent="0.2">
      <c r="A13" s="5" t="s">
        <v>104</v>
      </c>
      <c r="B13" s="2">
        <v>60791</v>
      </c>
      <c r="C13" s="2">
        <v>61397</v>
      </c>
      <c r="D13" s="2">
        <v>61948</v>
      </c>
      <c r="E13" s="2">
        <v>59882</v>
      </c>
      <c r="F13" s="2">
        <v>58435</v>
      </c>
      <c r="G13" s="2">
        <v>56521</v>
      </c>
      <c r="H13" s="2">
        <v>56219</v>
      </c>
      <c r="I13" s="2">
        <v>55988</v>
      </c>
      <c r="J13" s="2">
        <v>56968</v>
      </c>
      <c r="K13" s="2">
        <v>56135</v>
      </c>
      <c r="L13" s="2">
        <v>57395</v>
      </c>
      <c r="M13" s="2">
        <v>57362</v>
      </c>
      <c r="N13" s="2">
        <v>56187</v>
      </c>
      <c r="O13" s="2">
        <v>57303</v>
      </c>
      <c r="P13" s="2">
        <v>58117</v>
      </c>
      <c r="Q13" s="2">
        <v>57812</v>
      </c>
      <c r="R13" s="2">
        <v>58808</v>
      </c>
      <c r="S13" s="2">
        <v>60397</v>
      </c>
      <c r="T13" s="2">
        <v>64041</v>
      </c>
      <c r="U13" s="2">
        <v>66262</v>
      </c>
      <c r="V13" s="2">
        <v>69883</v>
      </c>
      <c r="W13" s="2">
        <v>74857</v>
      </c>
      <c r="X13" s="2">
        <v>74012</v>
      </c>
      <c r="Y13" s="2">
        <v>73250</v>
      </c>
      <c r="Z13" s="2">
        <v>74846</v>
      </c>
      <c r="AA13" s="2">
        <v>76878</v>
      </c>
      <c r="AB13" s="2">
        <v>77562</v>
      </c>
      <c r="AC13" s="2">
        <v>80352</v>
      </c>
      <c r="AD13" s="2">
        <v>84719</v>
      </c>
      <c r="AE13" s="2">
        <v>83848</v>
      </c>
      <c r="AF13" s="2">
        <v>84688</v>
      </c>
      <c r="AG13" s="2">
        <v>82244</v>
      </c>
      <c r="AH13" s="2">
        <v>80961</v>
      </c>
      <c r="AI13" s="2">
        <v>78084</v>
      </c>
      <c r="AJ13" s="2">
        <v>78988</v>
      </c>
      <c r="AK13" s="2">
        <v>78416</v>
      </c>
      <c r="AL13" s="2">
        <v>80893</v>
      </c>
      <c r="AM13" s="2">
        <v>80730</v>
      </c>
      <c r="AN13" s="2">
        <v>81341</v>
      </c>
      <c r="AO13" s="2">
        <v>78125</v>
      </c>
      <c r="AP13" s="2">
        <v>77243</v>
      </c>
      <c r="AQ13" s="2">
        <v>76365</v>
      </c>
      <c r="AR13" s="2">
        <v>76288</v>
      </c>
      <c r="AS13" s="2">
        <v>74503</v>
      </c>
      <c r="AT13" s="2">
        <v>75721</v>
      </c>
      <c r="AU13" s="2">
        <v>75998</v>
      </c>
      <c r="AV13" s="2">
        <v>81122</v>
      </c>
      <c r="AW13" s="2">
        <v>87543</v>
      </c>
      <c r="AX13" s="2">
        <v>91445</v>
      </c>
      <c r="AY13" s="2">
        <v>97853</v>
      </c>
      <c r="AZ13" s="2">
        <v>102432</v>
      </c>
      <c r="BA13" s="2">
        <v>103987</v>
      </c>
      <c r="BB13" s="2">
        <v>105829</v>
      </c>
      <c r="BC13" s="2">
        <v>105907</v>
      </c>
      <c r="BD13" s="2">
        <v>106346</v>
      </c>
      <c r="BE13" s="2">
        <v>104166</v>
      </c>
      <c r="BF13" s="2">
        <v>99743</v>
      </c>
      <c r="BG13" s="2">
        <v>96932</v>
      </c>
      <c r="BH13" s="2">
        <v>93451</v>
      </c>
      <c r="BI13" s="2">
        <v>90234</v>
      </c>
      <c r="BJ13" s="2">
        <v>85246</v>
      </c>
      <c r="BK13" s="2">
        <v>82856</v>
      </c>
      <c r="BL13" s="2">
        <v>79534</v>
      </c>
      <c r="BM13" s="2">
        <v>75858</v>
      </c>
      <c r="BN13" s="2">
        <v>73816</v>
      </c>
      <c r="BO13" s="2">
        <v>69939</v>
      </c>
      <c r="BP13" s="2">
        <v>70291</v>
      </c>
      <c r="BQ13" s="2">
        <v>68694</v>
      </c>
      <c r="BR13" s="2">
        <v>70039</v>
      </c>
      <c r="BS13" s="2">
        <v>69176</v>
      </c>
      <c r="BT13" s="2">
        <v>64503</v>
      </c>
      <c r="BU13" s="2">
        <v>59993</v>
      </c>
      <c r="BV13" s="2">
        <v>50821</v>
      </c>
      <c r="BW13" s="2">
        <v>41948</v>
      </c>
      <c r="BX13" s="2">
        <v>55337</v>
      </c>
      <c r="BY13" s="2">
        <v>54163</v>
      </c>
      <c r="BZ13" s="2">
        <v>50822</v>
      </c>
      <c r="CA13" s="2">
        <v>60278</v>
      </c>
      <c r="CB13" s="2">
        <v>63013</v>
      </c>
      <c r="CC13" s="2">
        <v>59992</v>
      </c>
      <c r="CD13" s="2">
        <v>53197</v>
      </c>
      <c r="CE13" s="2">
        <v>47804</v>
      </c>
      <c r="CF13" s="2">
        <v>43962</v>
      </c>
      <c r="CG13" s="2">
        <v>39403</v>
      </c>
      <c r="CH13" s="2">
        <v>34056</v>
      </c>
      <c r="CI13" s="2">
        <v>25205</v>
      </c>
      <c r="CJ13" s="2">
        <v>22658</v>
      </c>
      <c r="CK13" s="2">
        <v>20761</v>
      </c>
      <c r="CL13" s="2">
        <v>19832</v>
      </c>
      <c r="CM13" s="2">
        <v>16703</v>
      </c>
      <c r="CN13" s="2">
        <v>60156</v>
      </c>
      <c r="CO13" s="2">
        <v>6265809</v>
      </c>
    </row>
    <row r="14" spans="1:93" x14ac:dyDescent="0.2">
      <c r="A14" s="5" t="s">
        <v>105</v>
      </c>
      <c r="B14" s="2">
        <v>13020</v>
      </c>
      <c r="C14" s="2">
        <v>13338</v>
      </c>
      <c r="D14" s="2">
        <v>13770</v>
      </c>
      <c r="E14" s="2">
        <v>14127</v>
      </c>
      <c r="F14" s="2">
        <v>13889</v>
      </c>
      <c r="G14" s="2">
        <v>13726</v>
      </c>
      <c r="H14" s="2">
        <v>13836</v>
      </c>
      <c r="I14" s="2">
        <v>13781</v>
      </c>
      <c r="J14" s="2">
        <v>14357</v>
      </c>
      <c r="K14" s="2">
        <v>14035</v>
      </c>
      <c r="L14" s="2">
        <v>14136</v>
      </c>
      <c r="M14" s="2">
        <v>13550</v>
      </c>
      <c r="N14" s="2">
        <v>13161</v>
      </c>
      <c r="O14" s="2">
        <v>12812</v>
      </c>
      <c r="P14" s="2">
        <v>13347</v>
      </c>
      <c r="Q14" s="2">
        <v>13104</v>
      </c>
      <c r="R14" s="2">
        <v>12850</v>
      </c>
      <c r="S14" s="2">
        <v>13184</v>
      </c>
      <c r="T14" s="2">
        <v>13721</v>
      </c>
      <c r="U14" s="2">
        <v>13171</v>
      </c>
      <c r="V14" s="2">
        <v>12893</v>
      </c>
      <c r="W14" s="2">
        <v>13068</v>
      </c>
      <c r="X14" s="2">
        <v>12426</v>
      </c>
      <c r="Y14" s="2">
        <v>11258</v>
      </c>
      <c r="Z14" s="2">
        <v>10702</v>
      </c>
      <c r="AA14" s="2">
        <v>10920</v>
      </c>
      <c r="AB14" s="2">
        <v>12001</v>
      </c>
      <c r="AC14" s="2">
        <v>13387</v>
      </c>
      <c r="AD14" s="2">
        <v>19521</v>
      </c>
      <c r="AE14" s="2">
        <v>20404</v>
      </c>
      <c r="AF14" s="2">
        <v>21318</v>
      </c>
      <c r="AG14" s="2">
        <v>21697</v>
      </c>
      <c r="AH14" s="2">
        <v>20979</v>
      </c>
      <c r="AI14" s="2">
        <v>20730</v>
      </c>
      <c r="AJ14" s="2">
        <v>20338</v>
      </c>
      <c r="AK14" s="2">
        <v>20452</v>
      </c>
      <c r="AL14" s="2">
        <v>20784</v>
      </c>
      <c r="AM14" s="2">
        <v>20096</v>
      </c>
      <c r="AN14" s="2">
        <v>20537</v>
      </c>
      <c r="AO14" s="2">
        <v>20048</v>
      </c>
      <c r="AP14" s="2">
        <v>19878</v>
      </c>
      <c r="AQ14" s="2">
        <v>19244</v>
      </c>
      <c r="AR14" s="2">
        <v>16850</v>
      </c>
      <c r="AS14" s="2">
        <v>15944</v>
      </c>
      <c r="AT14" s="2">
        <v>15665</v>
      </c>
      <c r="AU14" s="2">
        <v>16145</v>
      </c>
      <c r="AV14" s="2">
        <v>17630</v>
      </c>
      <c r="AW14" s="2">
        <v>20375</v>
      </c>
      <c r="AX14" s="2">
        <v>20835</v>
      </c>
      <c r="AY14" s="2">
        <v>21637</v>
      </c>
      <c r="AZ14" s="2">
        <v>23089</v>
      </c>
      <c r="BA14" s="2">
        <v>24173</v>
      </c>
      <c r="BB14" s="2">
        <v>26136</v>
      </c>
      <c r="BC14" s="2">
        <v>27729</v>
      </c>
      <c r="BD14" s="2">
        <v>29125</v>
      </c>
      <c r="BE14" s="2">
        <v>30312</v>
      </c>
      <c r="BF14" s="2">
        <v>30218</v>
      </c>
      <c r="BG14" s="2">
        <v>30541</v>
      </c>
      <c r="BH14" s="2">
        <v>29803</v>
      </c>
      <c r="BI14" s="2">
        <v>28994</v>
      </c>
      <c r="BJ14" s="2">
        <v>27306</v>
      </c>
      <c r="BK14" s="2">
        <v>26507</v>
      </c>
      <c r="BL14" s="2">
        <v>26526</v>
      </c>
      <c r="BM14" s="2">
        <v>26779</v>
      </c>
      <c r="BN14" s="2">
        <v>26654</v>
      </c>
      <c r="BO14" s="2">
        <v>26074</v>
      </c>
      <c r="BP14" s="2">
        <v>25196</v>
      </c>
      <c r="BQ14" s="2">
        <v>24241</v>
      </c>
      <c r="BR14" s="2">
        <v>22382</v>
      </c>
      <c r="BS14" s="2">
        <v>19266</v>
      </c>
      <c r="BT14" s="2">
        <v>16468</v>
      </c>
      <c r="BU14" s="2">
        <v>15198</v>
      </c>
      <c r="BV14" s="2">
        <v>10017</v>
      </c>
      <c r="BW14" s="2">
        <v>10650</v>
      </c>
      <c r="BX14" s="2">
        <v>15738</v>
      </c>
      <c r="BY14" s="2">
        <v>16932</v>
      </c>
      <c r="BZ14" s="2">
        <v>16116</v>
      </c>
      <c r="CA14" s="2">
        <v>20136</v>
      </c>
      <c r="CB14" s="2">
        <v>19817</v>
      </c>
      <c r="CC14" s="2">
        <v>19653</v>
      </c>
      <c r="CD14" s="2">
        <v>17591</v>
      </c>
      <c r="CE14" s="2">
        <v>15335</v>
      </c>
      <c r="CF14" s="2">
        <v>14167</v>
      </c>
      <c r="CG14" s="2">
        <v>12981</v>
      </c>
      <c r="CH14" s="2">
        <v>11217</v>
      </c>
      <c r="CI14" s="2">
        <v>8317</v>
      </c>
      <c r="CJ14" s="2">
        <v>7648</v>
      </c>
      <c r="CK14" s="2">
        <v>6686</v>
      </c>
      <c r="CL14" s="2">
        <v>5874</v>
      </c>
      <c r="CM14" s="2">
        <v>4813</v>
      </c>
      <c r="CN14" s="2">
        <v>14593</v>
      </c>
      <c r="CO14" s="2">
        <v>1609675</v>
      </c>
    </row>
    <row r="15" spans="1:93" x14ac:dyDescent="0.2">
      <c r="A15" s="5" t="s">
        <v>106</v>
      </c>
      <c r="B15" s="2">
        <v>73614</v>
      </c>
      <c r="C15" s="2">
        <v>74824</v>
      </c>
      <c r="D15" s="2">
        <v>75784</v>
      </c>
      <c r="E15" s="2">
        <v>73037</v>
      </c>
      <c r="F15" s="2">
        <v>73133</v>
      </c>
      <c r="G15" s="2">
        <v>70116</v>
      </c>
      <c r="H15" s="2">
        <v>69824</v>
      </c>
      <c r="I15" s="2">
        <v>68801</v>
      </c>
      <c r="J15" s="2">
        <v>71287</v>
      </c>
      <c r="K15" s="2">
        <v>70564</v>
      </c>
      <c r="L15" s="2">
        <v>72704</v>
      </c>
      <c r="M15" s="2">
        <v>72912</v>
      </c>
      <c r="N15" s="2">
        <v>72262</v>
      </c>
      <c r="O15" s="2">
        <v>73784</v>
      </c>
      <c r="P15" s="2">
        <v>76462</v>
      </c>
      <c r="Q15" s="2">
        <v>76986</v>
      </c>
      <c r="R15" s="2">
        <v>79761</v>
      </c>
      <c r="S15" s="2">
        <v>82964</v>
      </c>
      <c r="T15" s="2">
        <v>87772</v>
      </c>
      <c r="U15" s="2">
        <v>89138</v>
      </c>
      <c r="V15" s="2">
        <v>91220</v>
      </c>
      <c r="W15" s="2">
        <v>94628</v>
      </c>
      <c r="X15" s="2">
        <v>93141</v>
      </c>
      <c r="Y15" s="2">
        <v>91200</v>
      </c>
      <c r="Z15" s="2">
        <v>92039</v>
      </c>
      <c r="AA15" s="2">
        <v>94218</v>
      </c>
      <c r="AB15" s="2">
        <v>93937</v>
      </c>
      <c r="AC15" s="2">
        <v>94999</v>
      </c>
      <c r="AD15" s="2">
        <v>99236</v>
      </c>
      <c r="AE15" s="2">
        <v>96921</v>
      </c>
      <c r="AF15" s="2">
        <v>99247</v>
      </c>
      <c r="AG15" s="2">
        <v>96918</v>
      </c>
      <c r="AH15" s="2">
        <v>95178</v>
      </c>
      <c r="AI15" s="2">
        <v>91840</v>
      </c>
      <c r="AJ15" s="2">
        <v>90736</v>
      </c>
      <c r="AK15" s="2">
        <v>91891</v>
      </c>
      <c r="AL15" s="2">
        <v>93566</v>
      </c>
      <c r="AM15" s="2">
        <v>93844</v>
      </c>
      <c r="AN15" s="2">
        <v>94595</v>
      </c>
      <c r="AO15" s="2">
        <v>90429</v>
      </c>
      <c r="AP15" s="2">
        <v>90260</v>
      </c>
      <c r="AQ15" s="2">
        <v>89660</v>
      </c>
      <c r="AR15" s="2">
        <v>90005</v>
      </c>
      <c r="AS15" s="2">
        <v>88061</v>
      </c>
      <c r="AT15" s="2">
        <v>90898</v>
      </c>
      <c r="AU15" s="2">
        <v>92782</v>
      </c>
      <c r="AV15" s="2">
        <v>101276</v>
      </c>
      <c r="AW15" s="2">
        <v>111334</v>
      </c>
      <c r="AX15" s="2">
        <v>116570</v>
      </c>
      <c r="AY15" s="2">
        <v>126373</v>
      </c>
      <c r="AZ15" s="2">
        <v>132662</v>
      </c>
      <c r="BA15" s="2">
        <v>136620</v>
      </c>
      <c r="BB15" s="2">
        <v>138967</v>
      </c>
      <c r="BC15" s="2">
        <v>137422</v>
      </c>
      <c r="BD15" s="2">
        <v>138093</v>
      </c>
      <c r="BE15" s="2">
        <v>135904</v>
      </c>
      <c r="BF15" s="2">
        <v>131055</v>
      </c>
      <c r="BG15" s="2">
        <v>129446</v>
      </c>
      <c r="BH15" s="2">
        <v>123401</v>
      </c>
      <c r="BI15" s="2">
        <v>119525</v>
      </c>
      <c r="BJ15" s="2">
        <v>112284</v>
      </c>
      <c r="BK15" s="2">
        <v>109824</v>
      </c>
      <c r="BL15" s="2">
        <v>105092</v>
      </c>
      <c r="BM15" s="2">
        <v>100893</v>
      </c>
      <c r="BN15" s="2">
        <v>98558</v>
      </c>
      <c r="BO15" s="2">
        <v>94807</v>
      </c>
      <c r="BP15" s="2">
        <v>95257</v>
      </c>
      <c r="BQ15" s="2">
        <v>93324</v>
      </c>
      <c r="BR15" s="2">
        <v>92997</v>
      </c>
      <c r="BS15" s="2">
        <v>91362</v>
      </c>
      <c r="BT15" s="2">
        <v>83954</v>
      </c>
      <c r="BU15" s="2">
        <v>76075</v>
      </c>
      <c r="BV15" s="2">
        <v>70052</v>
      </c>
      <c r="BW15" s="2">
        <v>54854</v>
      </c>
      <c r="BX15" s="2">
        <v>72774</v>
      </c>
      <c r="BY15" s="2">
        <v>74113</v>
      </c>
      <c r="BZ15" s="2">
        <v>70871</v>
      </c>
      <c r="CA15" s="2">
        <v>84700</v>
      </c>
      <c r="CB15" s="2">
        <v>86249</v>
      </c>
      <c r="CC15" s="2">
        <v>82280</v>
      </c>
      <c r="CD15" s="2">
        <v>76039</v>
      </c>
      <c r="CE15" s="2">
        <v>67148</v>
      </c>
      <c r="CF15" s="2">
        <v>60502</v>
      </c>
      <c r="CG15" s="2">
        <v>54900</v>
      </c>
      <c r="CH15" s="2">
        <v>46761</v>
      </c>
      <c r="CI15" s="2">
        <v>33815</v>
      </c>
      <c r="CJ15" s="2">
        <v>30884</v>
      </c>
      <c r="CK15" s="2">
        <v>28582</v>
      </c>
      <c r="CL15" s="2">
        <v>26746</v>
      </c>
      <c r="CM15" s="2">
        <v>22187</v>
      </c>
      <c r="CN15" s="2">
        <v>78738</v>
      </c>
      <c r="CO15" s="2">
        <v>7982448</v>
      </c>
    </row>
    <row r="16" spans="1:93" x14ac:dyDescent="0.2">
      <c r="A16" s="5" t="s">
        <v>107</v>
      </c>
      <c r="B16" s="2">
        <v>172060</v>
      </c>
      <c r="C16" s="2">
        <v>173986</v>
      </c>
      <c r="D16" s="2">
        <v>175494</v>
      </c>
      <c r="E16" s="2">
        <v>169193</v>
      </c>
      <c r="F16" s="2">
        <v>166559</v>
      </c>
      <c r="G16" s="2">
        <v>159524</v>
      </c>
      <c r="H16" s="2">
        <v>159783</v>
      </c>
      <c r="I16" s="2">
        <v>156118</v>
      </c>
      <c r="J16" s="2">
        <v>160537</v>
      </c>
      <c r="K16" s="2">
        <v>158434</v>
      </c>
      <c r="L16" s="2">
        <v>163993</v>
      </c>
      <c r="M16" s="2">
        <v>163281</v>
      </c>
      <c r="N16" s="2">
        <v>161788</v>
      </c>
      <c r="O16" s="2">
        <v>164099</v>
      </c>
      <c r="P16" s="2">
        <v>167908</v>
      </c>
      <c r="Q16" s="2">
        <v>169590</v>
      </c>
      <c r="R16" s="2">
        <v>173857</v>
      </c>
      <c r="S16" s="2">
        <v>179092</v>
      </c>
      <c r="T16" s="2">
        <v>189556</v>
      </c>
      <c r="U16" s="2">
        <v>194394</v>
      </c>
      <c r="V16" s="2">
        <v>201907</v>
      </c>
      <c r="W16" s="2">
        <v>212974</v>
      </c>
      <c r="X16" s="2">
        <v>212930</v>
      </c>
      <c r="Y16" s="2">
        <v>210221</v>
      </c>
      <c r="Z16" s="2">
        <v>215656</v>
      </c>
      <c r="AA16" s="2">
        <v>222900</v>
      </c>
      <c r="AB16" s="2">
        <v>225588</v>
      </c>
      <c r="AC16" s="2">
        <v>230244</v>
      </c>
      <c r="AD16" s="2">
        <v>238914</v>
      </c>
      <c r="AE16" s="2">
        <v>231813</v>
      </c>
      <c r="AF16" s="2">
        <v>235830</v>
      </c>
      <c r="AG16" s="2">
        <v>230150</v>
      </c>
      <c r="AH16" s="2">
        <v>226067</v>
      </c>
      <c r="AI16" s="2">
        <v>217559</v>
      </c>
      <c r="AJ16" s="2">
        <v>216359</v>
      </c>
      <c r="AK16" s="2">
        <v>217012</v>
      </c>
      <c r="AL16" s="2">
        <v>221888</v>
      </c>
      <c r="AM16" s="2">
        <v>219990</v>
      </c>
      <c r="AN16" s="2">
        <v>220983</v>
      </c>
      <c r="AO16" s="2">
        <v>209483</v>
      </c>
      <c r="AP16" s="2">
        <v>207061</v>
      </c>
      <c r="AQ16" s="2">
        <v>207496</v>
      </c>
      <c r="AR16" s="2">
        <v>208128</v>
      </c>
      <c r="AS16" s="2">
        <v>203219</v>
      </c>
      <c r="AT16" s="2">
        <v>205938</v>
      </c>
      <c r="AU16" s="2">
        <v>208534</v>
      </c>
      <c r="AV16" s="2">
        <v>225183</v>
      </c>
      <c r="AW16" s="2">
        <v>246204</v>
      </c>
      <c r="AX16" s="2">
        <v>256970</v>
      </c>
      <c r="AY16" s="2">
        <v>281148</v>
      </c>
      <c r="AZ16" s="2">
        <v>293980</v>
      </c>
      <c r="BA16" s="2">
        <v>300642</v>
      </c>
      <c r="BB16" s="2">
        <v>307294</v>
      </c>
      <c r="BC16" s="2">
        <v>305331</v>
      </c>
      <c r="BD16" s="2">
        <v>308851</v>
      </c>
      <c r="BE16" s="2">
        <v>302487</v>
      </c>
      <c r="BF16" s="2">
        <v>289619</v>
      </c>
      <c r="BG16" s="2">
        <v>283333</v>
      </c>
      <c r="BH16" s="2">
        <v>276372</v>
      </c>
      <c r="BI16" s="2">
        <v>268403</v>
      </c>
      <c r="BJ16" s="2">
        <v>253777</v>
      </c>
      <c r="BK16" s="2">
        <v>246986</v>
      </c>
      <c r="BL16" s="2">
        <v>237176</v>
      </c>
      <c r="BM16" s="2">
        <v>226662</v>
      </c>
      <c r="BN16" s="2">
        <v>220826</v>
      </c>
      <c r="BO16" s="2">
        <v>208829</v>
      </c>
      <c r="BP16" s="2">
        <v>205369</v>
      </c>
      <c r="BQ16" s="2">
        <v>197339</v>
      </c>
      <c r="BR16" s="2">
        <v>196010</v>
      </c>
      <c r="BS16" s="2">
        <v>194355</v>
      </c>
      <c r="BT16" s="2">
        <v>176215</v>
      </c>
      <c r="BU16" s="2">
        <v>161089</v>
      </c>
      <c r="BV16" s="2">
        <v>146064</v>
      </c>
      <c r="BW16" s="2">
        <v>121914</v>
      </c>
      <c r="BX16" s="2">
        <v>156292</v>
      </c>
      <c r="BY16" s="2">
        <v>154782</v>
      </c>
      <c r="BZ16" s="2">
        <v>148316</v>
      </c>
      <c r="CA16" s="2">
        <v>174003</v>
      </c>
      <c r="CB16" s="2">
        <v>183295</v>
      </c>
      <c r="CC16" s="2">
        <v>175952</v>
      </c>
      <c r="CD16" s="2">
        <v>160851</v>
      </c>
      <c r="CE16" s="2">
        <v>145406</v>
      </c>
      <c r="CF16" s="2">
        <v>133231</v>
      </c>
      <c r="CG16" s="2">
        <v>121429</v>
      </c>
      <c r="CH16" s="2">
        <v>106302</v>
      </c>
      <c r="CI16" s="2">
        <v>77231</v>
      </c>
      <c r="CJ16" s="2">
        <v>70442</v>
      </c>
      <c r="CK16" s="2">
        <v>64355</v>
      </c>
      <c r="CL16" s="2">
        <v>60855</v>
      </c>
      <c r="CM16" s="2">
        <v>50920</v>
      </c>
      <c r="CN16" s="2">
        <v>172471</v>
      </c>
      <c r="CO16" s="2">
        <v>17932651</v>
      </c>
    </row>
    <row r="17" spans="1:93" x14ac:dyDescent="0.2">
      <c r="A17" s="5" t="s">
        <v>108</v>
      </c>
      <c r="B17" s="2">
        <v>37522</v>
      </c>
      <c r="C17" s="2">
        <v>38571</v>
      </c>
      <c r="D17" s="2">
        <v>38779</v>
      </c>
      <c r="E17" s="2">
        <v>37502</v>
      </c>
      <c r="F17" s="2">
        <v>36961</v>
      </c>
      <c r="G17" s="2">
        <v>35581</v>
      </c>
      <c r="H17" s="2">
        <v>35103</v>
      </c>
      <c r="I17" s="2">
        <v>34912</v>
      </c>
      <c r="J17" s="2">
        <v>35515</v>
      </c>
      <c r="K17" s="2">
        <v>34776</v>
      </c>
      <c r="L17" s="2">
        <v>36148</v>
      </c>
      <c r="M17" s="2">
        <v>35971</v>
      </c>
      <c r="N17" s="2">
        <v>35155</v>
      </c>
      <c r="O17" s="2">
        <v>35862</v>
      </c>
      <c r="P17" s="2">
        <v>36710</v>
      </c>
      <c r="Q17" s="2">
        <v>37362</v>
      </c>
      <c r="R17" s="2">
        <v>38170</v>
      </c>
      <c r="S17" s="2">
        <v>39566</v>
      </c>
      <c r="T17" s="2">
        <v>42558</v>
      </c>
      <c r="U17" s="2">
        <v>43694</v>
      </c>
      <c r="V17" s="2">
        <v>44901</v>
      </c>
      <c r="W17" s="2">
        <v>47332</v>
      </c>
      <c r="X17" s="2">
        <v>46670</v>
      </c>
      <c r="Y17" s="2">
        <v>45609</v>
      </c>
      <c r="Z17" s="2">
        <v>47039</v>
      </c>
      <c r="AA17" s="2">
        <v>48660</v>
      </c>
      <c r="AB17" s="2">
        <v>49368</v>
      </c>
      <c r="AC17" s="2">
        <v>50297</v>
      </c>
      <c r="AD17" s="2">
        <v>52011</v>
      </c>
      <c r="AE17" s="2">
        <v>50854</v>
      </c>
      <c r="AF17" s="2">
        <v>52017</v>
      </c>
      <c r="AG17" s="2">
        <v>50544</v>
      </c>
      <c r="AH17" s="2">
        <v>49849</v>
      </c>
      <c r="AI17" s="2">
        <v>47916</v>
      </c>
      <c r="AJ17" s="2">
        <v>47945</v>
      </c>
      <c r="AK17" s="2">
        <v>48156</v>
      </c>
      <c r="AL17" s="2">
        <v>49580</v>
      </c>
      <c r="AM17" s="2">
        <v>49684</v>
      </c>
      <c r="AN17" s="2">
        <v>48830</v>
      </c>
      <c r="AO17" s="2">
        <v>47003</v>
      </c>
      <c r="AP17" s="2">
        <v>46355</v>
      </c>
      <c r="AQ17" s="2">
        <v>46006</v>
      </c>
      <c r="AR17" s="2">
        <v>45473</v>
      </c>
      <c r="AS17" s="2">
        <v>44802</v>
      </c>
      <c r="AT17" s="2">
        <v>45262</v>
      </c>
      <c r="AU17" s="2">
        <v>46249</v>
      </c>
      <c r="AV17" s="2">
        <v>50327</v>
      </c>
      <c r="AW17" s="2">
        <v>55034</v>
      </c>
      <c r="AX17" s="2">
        <v>57628</v>
      </c>
      <c r="AY17" s="2">
        <v>62433</v>
      </c>
      <c r="AZ17" s="2">
        <v>66126</v>
      </c>
      <c r="BA17" s="2">
        <v>67787</v>
      </c>
      <c r="BB17" s="2">
        <v>70445</v>
      </c>
      <c r="BC17" s="2">
        <v>70388</v>
      </c>
      <c r="BD17" s="2">
        <v>71911</v>
      </c>
      <c r="BE17" s="2">
        <v>71727</v>
      </c>
      <c r="BF17" s="2">
        <v>69857</v>
      </c>
      <c r="BG17" s="2">
        <v>69344</v>
      </c>
      <c r="BH17" s="2">
        <v>66917</v>
      </c>
      <c r="BI17" s="2">
        <v>64496</v>
      </c>
      <c r="BJ17" s="2">
        <v>60996</v>
      </c>
      <c r="BK17" s="2">
        <v>60076</v>
      </c>
      <c r="BL17" s="2">
        <v>57563</v>
      </c>
      <c r="BM17" s="2">
        <v>55367</v>
      </c>
      <c r="BN17" s="2">
        <v>54080</v>
      </c>
      <c r="BO17" s="2">
        <v>52397</v>
      </c>
      <c r="BP17" s="2">
        <v>51758</v>
      </c>
      <c r="BQ17" s="2">
        <v>50438</v>
      </c>
      <c r="BR17" s="2">
        <v>50687</v>
      </c>
      <c r="BS17" s="2">
        <v>48615</v>
      </c>
      <c r="BT17" s="2">
        <v>41549</v>
      </c>
      <c r="BU17" s="2">
        <v>36558</v>
      </c>
      <c r="BV17" s="2">
        <v>32391</v>
      </c>
      <c r="BW17" s="2">
        <v>26849</v>
      </c>
      <c r="BX17" s="2">
        <v>34877</v>
      </c>
      <c r="BY17" s="2">
        <v>34414</v>
      </c>
      <c r="BZ17" s="2">
        <v>33090</v>
      </c>
      <c r="CA17" s="2">
        <v>40481</v>
      </c>
      <c r="CB17" s="2">
        <v>42855</v>
      </c>
      <c r="CC17" s="2">
        <v>41074</v>
      </c>
      <c r="CD17" s="2">
        <v>37004</v>
      </c>
      <c r="CE17" s="2">
        <v>33356</v>
      </c>
      <c r="CF17" s="2">
        <v>30960</v>
      </c>
      <c r="CG17" s="2">
        <v>27827</v>
      </c>
      <c r="CH17" s="2">
        <v>23985</v>
      </c>
      <c r="CI17" s="2">
        <v>17973</v>
      </c>
      <c r="CJ17" s="2">
        <v>16157</v>
      </c>
      <c r="CK17" s="2">
        <v>14953</v>
      </c>
      <c r="CL17" s="2">
        <v>13999</v>
      </c>
      <c r="CM17" s="2">
        <v>11821</v>
      </c>
      <c r="CN17" s="2">
        <v>41444</v>
      </c>
      <c r="CO17" s="2">
        <v>4084844</v>
      </c>
    </row>
    <row r="18" spans="1:93" x14ac:dyDescent="0.2">
      <c r="A18" s="5" t="s">
        <v>109</v>
      </c>
      <c r="B18" s="2">
        <v>8133</v>
      </c>
      <c r="C18" s="2">
        <v>8324</v>
      </c>
      <c r="D18" s="2">
        <v>8343</v>
      </c>
      <c r="E18" s="2">
        <v>8016</v>
      </c>
      <c r="F18" s="2">
        <v>8049</v>
      </c>
      <c r="G18" s="2">
        <v>7544</v>
      </c>
      <c r="H18" s="2">
        <v>7719</v>
      </c>
      <c r="I18" s="2">
        <v>7865</v>
      </c>
      <c r="J18" s="2">
        <v>7871</v>
      </c>
      <c r="K18" s="2">
        <v>7776</v>
      </c>
      <c r="L18" s="2">
        <v>8073</v>
      </c>
      <c r="M18" s="2">
        <v>7913</v>
      </c>
      <c r="N18" s="2">
        <v>7874</v>
      </c>
      <c r="O18" s="2">
        <v>8128</v>
      </c>
      <c r="P18" s="2">
        <v>8247</v>
      </c>
      <c r="Q18" s="2">
        <v>8244</v>
      </c>
      <c r="R18" s="2">
        <v>8573</v>
      </c>
      <c r="S18" s="2">
        <v>8944</v>
      </c>
      <c r="T18" s="2">
        <v>9476</v>
      </c>
      <c r="U18" s="2">
        <v>9828</v>
      </c>
      <c r="V18" s="2">
        <v>9981</v>
      </c>
      <c r="W18" s="2">
        <v>10617</v>
      </c>
      <c r="X18" s="2">
        <v>10704</v>
      </c>
      <c r="Y18" s="2">
        <v>10568</v>
      </c>
      <c r="Z18" s="2">
        <v>10989</v>
      </c>
      <c r="AA18" s="2">
        <v>11366</v>
      </c>
      <c r="AB18" s="2">
        <v>11694</v>
      </c>
      <c r="AC18" s="2">
        <v>11939</v>
      </c>
      <c r="AD18" s="2">
        <v>12342</v>
      </c>
      <c r="AE18" s="2">
        <v>12016</v>
      </c>
      <c r="AF18" s="2">
        <v>12275</v>
      </c>
      <c r="AG18" s="2">
        <v>12143</v>
      </c>
      <c r="AH18" s="2">
        <v>11981</v>
      </c>
      <c r="AI18" s="2">
        <v>11345</v>
      </c>
      <c r="AJ18" s="2">
        <v>11269</v>
      </c>
      <c r="AK18" s="2">
        <v>11398</v>
      </c>
      <c r="AL18" s="2">
        <v>11624</v>
      </c>
      <c r="AM18" s="2">
        <v>11554</v>
      </c>
      <c r="AN18" s="2">
        <v>11564</v>
      </c>
      <c r="AO18" s="2">
        <v>10988</v>
      </c>
      <c r="AP18" s="2">
        <v>10608</v>
      </c>
      <c r="AQ18" s="2">
        <v>10774</v>
      </c>
      <c r="AR18" s="2">
        <v>10322</v>
      </c>
      <c r="AS18" s="2">
        <v>10096</v>
      </c>
      <c r="AT18" s="2">
        <v>10321</v>
      </c>
      <c r="AU18" s="2">
        <v>10361</v>
      </c>
      <c r="AV18" s="2">
        <v>11449</v>
      </c>
      <c r="AW18" s="2">
        <v>12688</v>
      </c>
      <c r="AX18" s="2">
        <v>13081</v>
      </c>
      <c r="AY18" s="2">
        <v>14628</v>
      </c>
      <c r="AZ18" s="2">
        <v>15680</v>
      </c>
      <c r="BA18" s="2">
        <v>16222</v>
      </c>
      <c r="BB18" s="2">
        <v>16887</v>
      </c>
      <c r="BC18" s="2">
        <v>17195</v>
      </c>
      <c r="BD18" s="2">
        <v>17703</v>
      </c>
      <c r="BE18" s="2">
        <v>17725</v>
      </c>
      <c r="BF18" s="2">
        <v>17590</v>
      </c>
      <c r="BG18" s="2">
        <v>17751</v>
      </c>
      <c r="BH18" s="2">
        <v>17087</v>
      </c>
      <c r="BI18" s="2">
        <v>17258</v>
      </c>
      <c r="BJ18" s="2">
        <v>16551</v>
      </c>
      <c r="BK18" s="2">
        <v>15900</v>
      </c>
      <c r="BL18" s="2">
        <v>15186</v>
      </c>
      <c r="BM18" s="2">
        <v>14396</v>
      </c>
      <c r="BN18" s="2">
        <v>14519</v>
      </c>
      <c r="BO18" s="2">
        <v>14123</v>
      </c>
      <c r="BP18" s="2">
        <v>13762</v>
      </c>
      <c r="BQ18" s="2">
        <v>13222</v>
      </c>
      <c r="BR18" s="2">
        <v>13314</v>
      </c>
      <c r="BS18" s="2">
        <v>13582</v>
      </c>
      <c r="BT18" s="2">
        <v>11510</v>
      </c>
      <c r="BU18" s="2">
        <v>9351</v>
      </c>
      <c r="BV18" s="2">
        <v>7484</v>
      </c>
      <c r="BW18" s="2">
        <v>6847</v>
      </c>
      <c r="BX18" s="2">
        <v>9179</v>
      </c>
      <c r="BY18" s="2">
        <v>8803</v>
      </c>
      <c r="BZ18" s="2">
        <v>8561</v>
      </c>
      <c r="CA18" s="2">
        <v>10801</v>
      </c>
      <c r="CB18" s="2">
        <v>10981</v>
      </c>
      <c r="CC18" s="2">
        <v>11018</v>
      </c>
      <c r="CD18" s="2">
        <v>9728</v>
      </c>
      <c r="CE18" s="2">
        <v>9503</v>
      </c>
      <c r="CF18" s="2">
        <v>8922</v>
      </c>
      <c r="CG18" s="2">
        <v>7621</v>
      </c>
      <c r="CH18" s="2">
        <v>6146</v>
      </c>
      <c r="CI18" s="2">
        <v>4957</v>
      </c>
      <c r="CJ18" s="2">
        <v>4584</v>
      </c>
      <c r="CK18" s="2">
        <v>4184</v>
      </c>
      <c r="CL18" s="2">
        <v>3609</v>
      </c>
      <c r="CM18" s="2">
        <v>3105</v>
      </c>
      <c r="CN18" s="2">
        <v>10337</v>
      </c>
      <c r="CO18" s="2">
        <v>990509</v>
      </c>
    </row>
    <row r="19" spans="1:93" x14ac:dyDescent="0.2">
      <c r="A19" s="5" t="s">
        <v>110</v>
      </c>
      <c r="B19" s="2">
        <v>35751</v>
      </c>
      <c r="C19" s="2">
        <v>37307</v>
      </c>
      <c r="D19" s="2">
        <v>38268</v>
      </c>
      <c r="E19" s="2">
        <v>37905</v>
      </c>
      <c r="F19" s="2">
        <v>37818</v>
      </c>
      <c r="G19" s="2">
        <v>36810</v>
      </c>
      <c r="H19" s="2">
        <v>36994</v>
      </c>
      <c r="I19" s="2">
        <v>36303</v>
      </c>
      <c r="J19" s="2">
        <v>36750</v>
      </c>
      <c r="K19" s="2">
        <v>35709</v>
      </c>
      <c r="L19" s="2">
        <v>36046</v>
      </c>
      <c r="M19" s="2">
        <v>35027</v>
      </c>
      <c r="N19" s="2">
        <v>33372</v>
      </c>
      <c r="O19" s="2">
        <v>33380</v>
      </c>
      <c r="P19" s="2">
        <v>33723</v>
      </c>
      <c r="Q19" s="2">
        <v>32636</v>
      </c>
      <c r="R19" s="2">
        <v>32185</v>
      </c>
      <c r="S19" s="2">
        <v>32339</v>
      </c>
      <c r="T19" s="2">
        <v>34491</v>
      </c>
      <c r="U19" s="2">
        <v>34484</v>
      </c>
      <c r="V19" s="2">
        <v>33841</v>
      </c>
      <c r="W19" s="2">
        <v>34098</v>
      </c>
      <c r="X19" s="2">
        <v>33218</v>
      </c>
      <c r="Y19" s="2">
        <v>31508</v>
      </c>
      <c r="Z19" s="2">
        <v>30988</v>
      </c>
      <c r="AA19" s="2">
        <v>31649</v>
      </c>
      <c r="AB19" s="2">
        <v>32841</v>
      </c>
      <c r="AC19" s="2">
        <v>37477</v>
      </c>
      <c r="AD19" s="2">
        <v>52644</v>
      </c>
      <c r="AE19" s="2">
        <v>54219</v>
      </c>
      <c r="AF19" s="2">
        <v>55620</v>
      </c>
      <c r="AG19" s="2">
        <v>56467</v>
      </c>
      <c r="AH19" s="2">
        <v>54002</v>
      </c>
      <c r="AI19" s="2">
        <v>54274</v>
      </c>
      <c r="AJ19" s="2">
        <v>53084</v>
      </c>
      <c r="AK19" s="2">
        <v>53396</v>
      </c>
      <c r="AL19" s="2">
        <v>53834</v>
      </c>
      <c r="AM19" s="2">
        <v>52217</v>
      </c>
      <c r="AN19" s="2">
        <v>53441</v>
      </c>
      <c r="AO19" s="2">
        <v>51217</v>
      </c>
      <c r="AP19" s="2">
        <v>51254</v>
      </c>
      <c r="AQ19" s="2">
        <v>50036</v>
      </c>
      <c r="AR19" s="2">
        <v>44631</v>
      </c>
      <c r="AS19" s="2">
        <v>42544</v>
      </c>
      <c r="AT19" s="2">
        <v>42035</v>
      </c>
      <c r="AU19" s="2">
        <v>42473</v>
      </c>
      <c r="AV19" s="2">
        <v>46459</v>
      </c>
      <c r="AW19" s="2">
        <v>54176</v>
      </c>
      <c r="AX19" s="2">
        <v>54123</v>
      </c>
      <c r="AY19" s="2">
        <v>54532</v>
      </c>
      <c r="AZ19" s="2">
        <v>55481</v>
      </c>
      <c r="BA19" s="2">
        <v>57302</v>
      </c>
      <c r="BB19" s="2">
        <v>60669</v>
      </c>
      <c r="BC19" s="2">
        <v>63061</v>
      </c>
      <c r="BD19" s="2">
        <v>65588</v>
      </c>
      <c r="BE19" s="2">
        <v>66372</v>
      </c>
      <c r="BF19" s="2">
        <v>65244</v>
      </c>
      <c r="BG19" s="2">
        <v>65098</v>
      </c>
      <c r="BH19" s="2">
        <v>62401</v>
      </c>
      <c r="BI19" s="2">
        <v>61812</v>
      </c>
      <c r="BJ19" s="2">
        <v>57004</v>
      </c>
      <c r="BK19" s="2">
        <v>56671</v>
      </c>
      <c r="BL19" s="2">
        <v>57410</v>
      </c>
      <c r="BM19" s="2">
        <v>59268</v>
      </c>
      <c r="BN19" s="2">
        <v>58648</v>
      </c>
      <c r="BO19" s="2">
        <v>58767</v>
      </c>
      <c r="BP19" s="2">
        <v>59553</v>
      </c>
      <c r="BQ19" s="2">
        <v>60480</v>
      </c>
      <c r="BR19" s="2">
        <v>57763</v>
      </c>
      <c r="BS19" s="2">
        <v>50279</v>
      </c>
      <c r="BT19" s="2">
        <v>40096</v>
      </c>
      <c r="BU19" s="2">
        <v>39807</v>
      </c>
      <c r="BV19" s="2">
        <v>29615</v>
      </c>
      <c r="BW19" s="2">
        <v>34668</v>
      </c>
      <c r="BX19" s="2">
        <v>49972</v>
      </c>
      <c r="BY19" s="2">
        <v>48888</v>
      </c>
      <c r="BZ19" s="2">
        <v>44723</v>
      </c>
      <c r="CA19" s="2">
        <v>54535</v>
      </c>
      <c r="CB19" s="2">
        <v>54845</v>
      </c>
      <c r="CC19" s="2">
        <v>52128</v>
      </c>
      <c r="CD19" s="2">
        <v>45782</v>
      </c>
      <c r="CE19" s="2">
        <v>40197</v>
      </c>
      <c r="CF19" s="2">
        <v>37631</v>
      </c>
      <c r="CG19" s="2">
        <v>35153</v>
      </c>
      <c r="CH19" s="2">
        <v>30310</v>
      </c>
      <c r="CI19" s="2">
        <v>21959</v>
      </c>
      <c r="CJ19" s="2">
        <v>19332</v>
      </c>
      <c r="CK19" s="2">
        <v>18223</v>
      </c>
      <c r="CL19" s="2">
        <v>17455</v>
      </c>
      <c r="CM19" s="2">
        <v>14915</v>
      </c>
      <c r="CN19" s="2">
        <v>49236</v>
      </c>
      <c r="CO19" s="2">
        <v>4077937</v>
      </c>
    </row>
    <row r="20" spans="1:93" x14ac:dyDescent="0.2">
      <c r="A20" s="5" t="s">
        <v>111</v>
      </c>
      <c r="B20" s="2">
        <v>17259</v>
      </c>
      <c r="C20" s="2">
        <v>18269</v>
      </c>
      <c r="D20" s="2">
        <v>18597</v>
      </c>
      <c r="E20" s="2">
        <v>18423</v>
      </c>
      <c r="F20" s="2">
        <v>18598</v>
      </c>
      <c r="G20" s="2">
        <v>18180</v>
      </c>
      <c r="H20" s="2">
        <v>18280</v>
      </c>
      <c r="I20" s="2">
        <v>17940</v>
      </c>
      <c r="J20" s="2">
        <v>18334</v>
      </c>
      <c r="K20" s="2">
        <v>18016</v>
      </c>
      <c r="L20" s="2">
        <v>18582</v>
      </c>
      <c r="M20" s="2">
        <v>17938</v>
      </c>
      <c r="N20" s="2">
        <v>17199</v>
      </c>
      <c r="O20" s="2">
        <v>17366</v>
      </c>
      <c r="P20" s="2">
        <v>17298</v>
      </c>
      <c r="Q20" s="2">
        <v>16800</v>
      </c>
      <c r="R20" s="2">
        <v>17386</v>
      </c>
      <c r="S20" s="2">
        <v>17587</v>
      </c>
      <c r="T20" s="2">
        <v>18286</v>
      </c>
      <c r="U20" s="2">
        <v>18091</v>
      </c>
      <c r="V20" s="2">
        <v>17730</v>
      </c>
      <c r="W20" s="2">
        <v>18030</v>
      </c>
      <c r="X20" s="2">
        <v>17229</v>
      </c>
      <c r="Y20" s="2">
        <v>16172</v>
      </c>
      <c r="Z20" s="2">
        <v>15643</v>
      </c>
      <c r="AA20" s="2">
        <v>15683</v>
      </c>
      <c r="AB20" s="2">
        <v>16594</v>
      </c>
      <c r="AC20" s="2">
        <v>18262</v>
      </c>
      <c r="AD20" s="2">
        <v>25961</v>
      </c>
      <c r="AE20" s="2">
        <v>26710</v>
      </c>
      <c r="AF20" s="2">
        <v>27827</v>
      </c>
      <c r="AG20" s="2">
        <v>27681</v>
      </c>
      <c r="AH20" s="2">
        <v>26857</v>
      </c>
      <c r="AI20" s="2">
        <v>26653</v>
      </c>
      <c r="AJ20" s="2">
        <v>26717</v>
      </c>
      <c r="AK20" s="2">
        <v>26908</v>
      </c>
      <c r="AL20" s="2">
        <v>26580</v>
      </c>
      <c r="AM20" s="2">
        <v>26348</v>
      </c>
      <c r="AN20" s="2">
        <v>26924</v>
      </c>
      <c r="AO20" s="2">
        <v>25757</v>
      </c>
      <c r="AP20" s="2">
        <v>25633</v>
      </c>
      <c r="AQ20" s="2">
        <v>24642</v>
      </c>
      <c r="AR20" s="2">
        <v>22045</v>
      </c>
      <c r="AS20" s="2">
        <v>21096</v>
      </c>
      <c r="AT20" s="2">
        <v>21672</v>
      </c>
      <c r="AU20" s="2">
        <v>22556</v>
      </c>
      <c r="AV20" s="2">
        <v>25957</v>
      </c>
      <c r="AW20" s="2">
        <v>30730</v>
      </c>
      <c r="AX20" s="2">
        <v>31044</v>
      </c>
      <c r="AY20" s="2">
        <v>32070</v>
      </c>
      <c r="AZ20" s="2">
        <v>32912</v>
      </c>
      <c r="BA20" s="2">
        <v>34391</v>
      </c>
      <c r="BB20" s="2">
        <v>35795</v>
      </c>
      <c r="BC20" s="2">
        <v>37448</v>
      </c>
      <c r="BD20" s="2">
        <v>39032</v>
      </c>
      <c r="BE20" s="2">
        <v>40327</v>
      </c>
      <c r="BF20" s="2">
        <v>39846</v>
      </c>
      <c r="BG20" s="2">
        <v>39726</v>
      </c>
      <c r="BH20" s="2">
        <v>38531</v>
      </c>
      <c r="BI20" s="2">
        <v>37633</v>
      </c>
      <c r="BJ20" s="2">
        <v>35217</v>
      </c>
      <c r="BK20" s="2">
        <v>34685</v>
      </c>
      <c r="BL20" s="2">
        <v>35039</v>
      </c>
      <c r="BM20" s="2">
        <v>35819</v>
      </c>
      <c r="BN20" s="2">
        <v>34862</v>
      </c>
      <c r="BO20" s="2">
        <v>34940</v>
      </c>
      <c r="BP20" s="2">
        <v>34413</v>
      </c>
      <c r="BQ20" s="2">
        <v>32768</v>
      </c>
      <c r="BR20" s="2">
        <v>32034</v>
      </c>
      <c r="BS20" s="2">
        <v>28272</v>
      </c>
      <c r="BT20" s="2">
        <v>23677</v>
      </c>
      <c r="BU20" s="2">
        <v>23031</v>
      </c>
      <c r="BV20" s="2">
        <v>18366</v>
      </c>
      <c r="BW20" s="2">
        <v>18531</v>
      </c>
      <c r="BX20" s="2">
        <v>25631</v>
      </c>
      <c r="BY20" s="2">
        <v>26138</v>
      </c>
      <c r="BZ20" s="2">
        <v>25537</v>
      </c>
      <c r="CA20" s="2">
        <v>30440</v>
      </c>
      <c r="CB20" s="2">
        <v>30478</v>
      </c>
      <c r="CC20" s="2">
        <v>28643</v>
      </c>
      <c r="CD20" s="2">
        <v>24819</v>
      </c>
      <c r="CE20" s="2">
        <v>22179</v>
      </c>
      <c r="CF20" s="2">
        <v>20293</v>
      </c>
      <c r="CG20" s="2">
        <v>18556</v>
      </c>
      <c r="CH20" s="2">
        <v>15964</v>
      </c>
      <c r="CI20" s="2">
        <v>11627</v>
      </c>
      <c r="CJ20" s="2">
        <v>10404</v>
      </c>
      <c r="CK20" s="2">
        <v>9452</v>
      </c>
      <c r="CL20" s="2">
        <v>8639</v>
      </c>
      <c r="CM20" s="2">
        <v>7164</v>
      </c>
      <c r="CN20" s="2">
        <v>22922</v>
      </c>
      <c r="CO20" s="2">
        <v>2208321</v>
      </c>
    </row>
    <row r="21" spans="1:93" x14ac:dyDescent="0.2">
      <c r="A21" s="5" t="s">
        <v>112</v>
      </c>
      <c r="B21" s="2">
        <v>25260</v>
      </c>
      <c r="C21" s="2">
        <v>25807</v>
      </c>
      <c r="D21" s="2">
        <v>26219</v>
      </c>
      <c r="E21" s="2">
        <v>25546</v>
      </c>
      <c r="F21" s="2">
        <v>25522</v>
      </c>
      <c r="G21" s="2">
        <v>24845</v>
      </c>
      <c r="H21" s="2">
        <v>25287</v>
      </c>
      <c r="I21" s="2">
        <v>24628</v>
      </c>
      <c r="J21" s="2">
        <v>25784</v>
      </c>
      <c r="K21" s="2">
        <v>25362</v>
      </c>
      <c r="L21" s="2">
        <v>26181</v>
      </c>
      <c r="M21" s="2">
        <v>26433</v>
      </c>
      <c r="N21" s="2">
        <v>26025</v>
      </c>
      <c r="O21" s="2">
        <v>26138</v>
      </c>
      <c r="P21" s="2">
        <v>27290</v>
      </c>
      <c r="Q21" s="2">
        <v>27533</v>
      </c>
      <c r="R21" s="2">
        <v>28280</v>
      </c>
      <c r="S21" s="2">
        <v>29223</v>
      </c>
      <c r="T21" s="2">
        <v>31304</v>
      </c>
      <c r="U21" s="2">
        <v>32115</v>
      </c>
      <c r="V21" s="2">
        <v>31512</v>
      </c>
      <c r="W21" s="2">
        <v>32391</v>
      </c>
      <c r="X21" s="2">
        <v>31838</v>
      </c>
      <c r="Y21" s="2">
        <v>30618</v>
      </c>
      <c r="Z21" s="2">
        <v>31284</v>
      </c>
      <c r="AA21" s="2">
        <v>31601</v>
      </c>
      <c r="AB21" s="2">
        <v>31834</v>
      </c>
      <c r="AC21" s="2">
        <v>32408</v>
      </c>
      <c r="AD21" s="2">
        <v>34173</v>
      </c>
      <c r="AE21" s="2">
        <v>33227</v>
      </c>
      <c r="AF21" s="2">
        <v>34201</v>
      </c>
      <c r="AG21" s="2">
        <v>33536</v>
      </c>
      <c r="AH21" s="2">
        <v>32667</v>
      </c>
      <c r="AI21" s="2">
        <v>31826</v>
      </c>
      <c r="AJ21" s="2">
        <v>31788</v>
      </c>
      <c r="AK21" s="2">
        <v>32436</v>
      </c>
      <c r="AL21" s="2">
        <v>33553</v>
      </c>
      <c r="AM21" s="2">
        <v>33635</v>
      </c>
      <c r="AN21" s="2">
        <v>34503</v>
      </c>
      <c r="AO21" s="2">
        <v>32785</v>
      </c>
      <c r="AP21" s="2">
        <v>33015</v>
      </c>
      <c r="AQ21" s="2">
        <v>32806</v>
      </c>
      <c r="AR21" s="2">
        <v>33060</v>
      </c>
      <c r="AS21" s="2">
        <v>32419</v>
      </c>
      <c r="AT21" s="2">
        <v>32497</v>
      </c>
      <c r="AU21" s="2">
        <v>33609</v>
      </c>
      <c r="AV21" s="2">
        <v>36492</v>
      </c>
      <c r="AW21" s="2">
        <v>40969</v>
      </c>
      <c r="AX21" s="2">
        <v>42764</v>
      </c>
      <c r="AY21" s="2">
        <v>47414</v>
      </c>
      <c r="AZ21" s="2">
        <v>50451</v>
      </c>
      <c r="BA21" s="2">
        <v>52203</v>
      </c>
      <c r="BB21" s="2">
        <v>52492</v>
      </c>
      <c r="BC21" s="2">
        <v>51553</v>
      </c>
      <c r="BD21" s="2">
        <v>52016</v>
      </c>
      <c r="BE21" s="2">
        <v>50428</v>
      </c>
      <c r="BF21" s="2">
        <v>47964</v>
      </c>
      <c r="BG21" s="2">
        <v>46717</v>
      </c>
      <c r="BH21" s="2">
        <v>44438</v>
      </c>
      <c r="BI21" s="2">
        <v>43046</v>
      </c>
      <c r="BJ21" s="2">
        <v>40379</v>
      </c>
      <c r="BK21" s="2">
        <v>39255</v>
      </c>
      <c r="BL21" s="2">
        <v>36916</v>
      </c>
      <c r="BM21" s="2">
        <v>35895</v>
      </c>
      <c r="BN21" s="2">
        <v>35628</v>
      </c>
      <c r="BO21" s="2">
        <v>33990</v>
      </c>
      <c r="BP21" s="2">
        <v>33733</v>
      </c>
      <c r="BQ21" s="2">
        <v>33705</v>
      </c>
      <c r="BR21" s="2">
        <v>33826</v>
      </c>
      <c r="BS21" s="2">
        <v>33428</v>
      </c>
      <c r="BT21" s="2">
        <v>32532</v>
      </c>
      <c r="BU21" s="2">
        <v>29875</v>
      </c>
      <c r="BV21" s="2">
        <v>27822</v>
      </c>
      <c r="BW21" s="2">
        <v>22709</v>
      </c>
      <c r="BX21" s="2">
        <v>29706</v>
      </c>
      <c r="BY21" s="2">
        <v>30429</v>
      </c>
      <c r="BZ21" s="2">
        <v>28809</v>
      </c>
      <c r="CA21" s="2">
        <v>34235</v>
      </c>
      <c r="CB21" s="2">
        <v>33757</v>
      </c>
      <c r="CC21" s="2">
        <v>32541</v>
      </c>
      <c r="CD21" s="2">
        <v>29504</v>
      </c>
      <c r="CE21" s="2">
        <v>25986</v>
      </c>
      <c r="CF21" s="2">
        <v>23398</v>
      </c>
      <c r="CG21" s="2">
        <v>20860</v>
      </c>
      <c r="CH21" s="2">
        <v>17564</v>
      </c>
      <c r="CI21" s="2">
        <v>12077</v>
      </c>
      <c r="CJ21" s="2">
        <v>10540</v>
      </c>
      <c r="CK21" s="2">
        <v>9892</v>
      </c>
      <c r="CL21" s="2">
        <v>8948</v>
      </c>
      <c r="CM21" s="2">
        <v>7648</v>
      </c>
      <c r="CN21" s="2">
        <v>28174</v>
      </c>
      <c r="CO21" s="2">
        <v>2896712</v>
      </c>
    </row>
    <row r="22" spans="1:93" x14ac:dyDescent="0.2">
      <c r="A22" s="5" t="s">
        <v>113</v>
      </c>
      <c r="B22" s="2">
        <v>17410</v>
      </c>
      <c r="C22" s="2">
        <v>18276</v>
      </c>
      <c r="D22" s="2">
        <v>18789</v>
      </c>
      <c r="E22" s="2">
        <v>18797</v>
      </c>
      <c r="F22" s="2">
        <v>18995</v>
      </c>
      <c r="G22" s="2">
        <v>18694</v>
      </c>
      <c r="H22" s="2">
        <v>18594</v>
      </c>
      <c r="I22" s="2">
        <v>18268</v>
      </c>
      <c r="J22" s="2">
        <v>18692</v>
      </c>
      <c r="K22" s="2">
        <v>17856</v>
      </c>
      <c r="L22" s="2">
        <v>18334</v>
      </c>
      <c r="M22" s="2">
        <v>17913</v>
      </c>
      <c r="N22" s="2">
        <v>16887</v>
      </c>
      <c r="O22" s="2">
        <v>17097</v>
      </c>
      <c r="P22" s="2">
        <v>17653</v>
      </c>
      <c r="Q22" s="2">
        <v>17200</v>
      </c>
      <c r="R22" s="2">
        <v>17210</v>
      </c>
      <c r="S22" s="2">
        <v>17642</v>
      </c>
      <c r="T22" s="2">
        <v>17727</v>
      </c>
      <c r="U22" s="2">
        <v>17460</v>
      </c>
      <c r="V22" s="2">
        <v>17456</v>
      </c>
      <c r="W22" s="2">
        <v>17760</v>
      </c>
      <c r="X22" s="2">
        <v>16779</v>
      </c>
      <c r="Y22" s="2">
        <v>15871</v>
      </c>
      <c r="Z22" s="2">
        <v>14929</v>
      </c>
      <c r="AA22" s="2">
        <v>15367</v>
      </c>
      <c r="AB22" s="2">
        <v>16130</v>
      </c>
      <c r="AC22" s="2">
        <v>17977</v>
      </c>
      <c r="AD22" s="2">
        <v>25232</v>
      </c>
      <c r="AE22" s="2">
        <v>25786</v>
      </c>
      <c r="AF22" s="2">
        <v>27575</v>
      </c>
      <c r="AG22" s="2">
        <v>27765</v>
      </c>
      <c r="AH22" s="2">
        <v>26935</v>
      </c>
      <c r="AI22" s="2">
        <v>26729</v>
      </c>
      <c r="AJ22" s="2">
        <v>26735</v>
      </c>
      <c r="AK22" s="2">
        <v>26974</v>
      </c>
      <c r="AL22" s="2">
        <v>27543</v>
      </c>
      <c r="AM22" s="2">
        <v>26761</v>
      </c>
      <c r="AN22" s="2">
        <v>27443</v>
      </c>
      <c r="AO22" s="2">
        <v>26228</v>
      </c>
      <c r="AP22" s="2">
        <v>25391</v>
      </c>
      <c r="AQ22" s="2">
        <v>24984</v>
      </c>
      <c r="AR22" s="2">
        <v>22432</v>
      </c>
      <c r="AS22" s="2">
        <v>21531</v>
      </c>
      <c r="AT22" s="2">
        <v>22237</v>
      </c>
      <c r="AU22" s="2">
        <v>23058</v>
      </c>
      <c r="AV22" s="2">
        <v>25955</v>
      </c>
      <c r="AW22" s="2">
        <v>29167</v>
      </c>
      <c r="AX22" s="2">
        <v>29751</v>
      </c>
      <c r="AY22" s="2">
        <v>30035</v>
      </c>
      <c r="AZ22" s="2">
        <v>30555</v>
      </c>
      <c r="BA22" s="2">
        <v>31648</v>
      </c>
      <c r="BB22" s="2">
        <v>33901</v>
      </c>
      <c r="BC22" s="2">
        <v>34990</v>
      </c>
      <c r="BD22" s="2">
        <v>36866</v>
      </c>
      <c r="BE22" s="2">
        <v>37720</v>
      </c>
      <c r="BF22" s="2">
        <v>37313</v>
      </c>
      <c r="BG22" s="2">
        <v>38367</v>
      </c>
      <c r="BH22" s="2">
        <v>36505</v>
      </c>
      <c r="BI22" s="2">
        <v>36449</v>
      </c>
      <c r="BJ22" s="2">
        <v>33812</v>
      </c>
      <c r="BK22" s="2">
        <v>33618</v>
      </c>
      <c r="BL22" s="2">
        <v>34216</v>
      </c>
      <c r="BM22" s="2">
        <v>34275</v>
      </c>
      <c r="BN22" s="2">
        <v>33610</v>
      </c>
      <c r="BO22" s="2">
        <v>33391</v>
      </c>
      <c r="BP22" s="2">
        <v>32974</v>
      </c>
      <c r="BQ22" s="2">
        <v>32626</v>
      </c>
      <c r="BR22" s="2">
        <v>30796</v>
      </c>
      <c r="BS22" s="2">
        <v>27167</v>
      </c>
      <c r="BT22" s="2">
        <v>23342</v>
      </c>
      <c r="BU22" s="2">
        <v>22091</v>
      </c>
      <c r="BV22" s="2">
        <v>17965</v>
      </c>
      <c r="BW22" s="2">
        <v>16832</v>
      </c>
      <c r="BX22" s="2">
        <v>24196</v>
      </c>
      <c r="BY22" s="2">
        <v>24026</v>
      </c>
      <c r="BZ22" s="2">
        <v>22170</v>
      </c>
      <c r="CA22" s="2">
        <v>27856</v>
      </c>
      <c r="CB22" s="2">
        <v>29259</v>
      </c>
      <c r="CC22" s="2">
        <v>27721</v>
      </c>
      <c r="CD22" s="2">
        <v>23229</v>
      </c>
      <c r="CE22" s="2">
        <v>20288</v>
      </c>
      <c r="CF22" s="2">
        <v>18768</v>
      </c>
      <c r="CG22" s="2">
        <v>16938</v>
      </c>
      <c r="CH22" s="2">
        <v>14640</v>
      </c>
      <c r="CI22" s="2">
        <v>10509</v>
      </c>
      <c r="CJ22" s="2">
        <v>9631</v>
      </c>
      <c r="CK22" s="2">
        <v>8491</v>
      </c>
      <c r="CL22" s="2">
        <v>8049</v>
      </c>
      <c r="CM22" s="2">
        <v>6674</v>
      </c>
      <c r="CN22" s="2">
        <v>21661</v>
      </c>
      <c r="CO22" s="2">
        <v>2143145</v>
      </c>
    </row>
    <row r="23" spans="1:93" x14ac:dyDescent="0.2">
      <c r="A23" s="3" t="s">
        <v>114</v>
      </c>
    </row>
    <row r="24" spans="1:93" x14ac:dyDescent="0.2">
      <c r="A24" s="3" t="s">
        <v>115</v>
      </c>
    </row>
    <row r="25" spans="1:93" x14ac:dyDescent="0.2">
      <c r="A25" s="3" t="s">
        <v>116</v>
      </c>
    </row>
    <row r="27" spans="1:93" x14ac:dyDescent="0.2">
      <c r="A27" s="3" t="s">
        <v>117</v>
      </c>
    </row>
    <row r="28" spans="1:93" x14ac:dyDescent="0.2">
      <c r="A28" s="4" t="s">
        <v>118</v>
      </c>
    </row>
  </sheetData>
  <mergeCells count="6">
    <mergeCell ref="A6:CO6"/>
    <mergeCell ref="A1:CO1"/>
    <mergeCell ref="A2:CO2"/>
    <mergeCell ref="A3:CO3"/>
    <mergeCell ref="A4:A5"/>
    <mergeCell ref="B4:CO4"/>
  </mergeCells>
  <pageMargins left="0.7" right="0.7" top="0.75" bottom="0.75" header="0.3" footer="0.3"/>
  <headerFooter>
    <oddFooter>&amp;CAbgerufen am 10.06.20 / 09:23:50&amp;RSeite &amp;P von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"/>
  <sheetViews>
    <sheetView tabSelected="1" zoomScale="115" zoomScaleNormal="115" workbookViewId="0">
      <pane xSplit="1" topLeftCell="B1" activePane="topRight" state="frozen"/>
      <selection pane="topRight" activeCell="D2" sqref="D2"/>
    </sheetView>
  </sheetViews>
  <sheetFormatPr baseColWidth="10" defaultRowHeight="12.75" x14ac:dyDescent="0.2"/>
  <cols>
    <col min="1" max="1" width="22.140625" bestFit="1" customWidth="1"/>
    <col min="3" max="3" width="12.85546875" style="98" bestFit="1" customWidth="1"/>
    <col min="4" max="4" width="13.140625" style="98" customWidth="1"/>
    <col min="5" max="5" width="7" bestFit="1" customWidth="1"/>
  </cols>
  <sheetData>
    <row r="1" spans="1:40" s="100" customFormat="1" x14ac:dyDescent="0.2">
      <c r="A1" s="100" t="s">
        <v>119</v>
      </c>
      <c r="B1" s="100" t="s">
        <v>120</v>
      </c>
      <c r="C1" s="100" t="s">
        <v>140</v>
      </c>
      <c r="D1" s="100" t="s">
        <v>139</v>
      </c>
      <c r="E1" s="100" t="s">
        <v>121</v>
      </c>
      <c r="F1" s="100">
        <v>1</v>
      </c>
      <c r="G1" s="103" t="s">
        <v>122</v>
      </c>
      <c r="H1" s="100">
        <f>F1+1</f>
        <v>2</v>
      </c>
      <c r="I1" s="100" t="s">
        <v>123</v>
      </c>
      <c r="J1" s="100">
        <f>H1+1</f>
        <v>3</v>
      </c>
      <c r="K1" s="100" t="s">
        <v>124</v>
      </c>
      <c r="L1" s="100">
        <f>J1+1</f>
        <v>4</v>
      </c>
      <c r="M1" s="100" t="s">
        <v>125</v>
      </c>
      <c r="N1" s="100">
        <f>L1+1</f>
        <v>5</v>
      </c>
      <c r="O1" s="100" t="s">
        <v>126</v>
      </c>
      <c r="P1" s="100">
        <f>N1+1</f>
        <v>6</v>
      </c>
      <c r="Q1" s="100" t="s">
        <v>127</v>
      </c>
      <c r="R1" s="100">
        <f>P1+1</f>
        <v>7</v>
      </c>
      <c r="S1" s="100" t="s">
        <v>128</v>
      </c>
      <c r="T1" s="100">
        <f>R1+1</f>
        <v>8</v>
      </c>
      <c r="U1" s="100" t="s">
        <v>129</v>
      </c>
      <c r="V1" s="100">
        <f>T1+1</f>
        <v>9</v>
      </c>
      <c r="W1" s="100" t="s">
        <v>130</v>
      </c>
      <c r="X1" s="100">
        <f>V1+1</f>
        <v>10</v>
      </c>
      <c r="Y1" s="100" t="s">
        <v>131</v>
      </c>
      <c r="Z1" s="100">
        <f>X1+1</f>
        <v>11</v>
      </c>
      <c r="AA1" s="100" t="s">
        <v>132</v>
      </c>
      <c r="AB1" s="100">
        <f>Z1+1</f>
        <v>12</v>
      </c>
      <c r="AC1" s="100" t="s">
        <v>133</v>
      </c>
      <c r="AD1" s="100">
        <f>AB1+1</f>
        <v>13</v>
      </c>
      <c r="AE1" s="100" t="s">
        <v>134</v>
      </c>
      <c r="AF1" s="100">
        <f>AD1+1</f>
        <v>14</v>
      </c>
      <c r="AG1" s="100" t="s">
        <v>135</v>
      </c>
      <c r="AH1" s="100">
        <f>AF1+1</f>
        <v>15</v>
      </c>
      <c r="AI1" s="100" t="s">
        <v>136</v>
      </c>
      <c r="AJ1" s="100">
        <f>AH1+1</f>
        <v>16</v>
      </c>
      <c r="AK1" s="100" t="s">
        <v>137</v>
      </c>
      <c r="AL1" s="100">
        <f>AJ1+1</f>
        <v>17</v>
      </c>
      <c r="AM1" s="100" t="s">
        <v>138</v>
      </c>
      <c r="AN1" s="100">
        <f>AL1+1</f>
        <v>18</v>
      </c>
    </row>
    <row r="2" spans="1:40" x14ac:dyDescent="0.2">
      <c r="A2" s="101" t="str">
        <f>'12411-0012'!A7</f>
        <v>Baden-Württemberg</v>
      </c>
      <c r="B2" s="102">
        <f>'12411-0012'!CO7</f>
        <v>11069533</v>
      </c>
      <c r="C2" s="113">
        <f>SUM(F2,H2,J2,L2,N2,P2,R2,T2,V2,X2,Z2,AB2,AD2,AF2,AH2,AJ2,AL2)</f>
        <v>0.96392015814939969</v>
      </c>
      <c r="D2" s="113">
        <f>C2+AN2</f>
        <v>1</v>
      </c>
      <c r="E2">
        <f>SUM('12411-0012'!B7:F7)</f>
        <v>536556</v>
      </c>
      <c r="F2" s="99">
        <f>E2/$B2</f>
        <v>4.847142151344596E-2</v>
      </c>
      <c r="G2">
        <f>SUM('12411-0012'!G7:K7)</f>
        <v>495446</v>
      </c>
      <c r="H2" s="99">
        <f>G2/$B2</f>
        <v>4.4757624373132993E-2</v>
      </c>
      <c r="I2">
        <f>SUM('12411-0012'!L7:P7)</f>
        <v>512763</v>
      </c>
      <c r="J2" s="99">
        <f>I2/$B2</f>
        <v>4.6322008344886818E-2</v>
      </c>
      <c r="K2">
        <f>SUM('12411-0012'!R7:U7)</f>
        <v>460973</v>
      </c>
      <c r="L2" s="99">
        <f>K2/$B2</f>
        <v>4.1643400855302569E-2</v>
      </c>
      <c r="M2">
        <f>SUM('12411-0012'!V7:Z7)</f>
        <v>676938</v>
      </c>
      <c r="N2" s="99">
        <f>M2/$B2</f>
        <v>6.1153257323502262E-2</v>
      </c>
      <c r="O2">
        <f>SUM('12411-0012'!AA7:AE7)</f>
        <v>740603</v>
      </c>
      <c r="P2" s="99">
        <f>O2/$B2</f>
        <v>6.6904629129340865E-2</v>
      </c>
      <c r="Q2">
        <f>SUM('12411-0012'!AF7:AJ7)</f>
        <v>732937</v>
      </c>
      <c r="R2" s="99">
        <f>Q2/$B2</f>
        <v>6.6212097655790905E-2</v>
      </c>
      <c r="S2">
        <f>SUM('12411-0012'!AK7:AO7)</f>
        <v>704214</v>
      </c>
      <c r="T2" s="99">
        <f>S2/$B2</f>
        <v>6.3617317912146795E-2</v>
      </c>
      <c r="U2">
        <f>SUM('12411-0012'!AP7:AT7)</f>
        <v>655223</v>
      </c>
      <c r="V2" s="99">
        <f>U2/$B2</f>
        <v>5.9191566618031675E-2</v>
      </c>
      <c r="W2">
        <f>SUM('12411-0012'!AU7:AY7)</f>
        <v>752246</v>
      </c>
      <c r="X2" s="99">
        <f>W2/$B2</f>
        <v>6.7956435018532393E-2</v>
      </c>
      <c r="Y2">
        <f>SUM('12411-0012'!AZ7:BD7)</f>
        <v>907690</v>
      </c>
      <c r="Z2" s="99">
        <f>Y2/$B2</f>
        <v>8.199894250281381E-2</v>
      </c>
      <c r="AA2">
        <f>SUM('12411-0012'!BE7:BI7)</f>
        <v>856104</v>
      </c>
      <c r="AB2" s="99">
        <f>AA2/$B2</f>
        <v>7.7338763974957203E-2</v>
      </c>
      <c r="AC2">
        <f>SUM('12411-0012'!BJ7:BN7)</f>
        <v>700225</v>
      </c>
      <c r="AD2" s="99">
        <f>AC2/$B2</f>
        <v>6.3256959439933008E-2</v>
      </c>
      <c r="AE2">
        <f>SUM('12411-0012'!BO7:BS7)</f>
        <v>594524</v>
      </c>
      <c r="AF2" s="99">
        <f>AE2/$B2</f>
        <v>5.3708137461625526E-2</v>
      </c>
      <c r="AG2">
        <f>SUM('12411-0012'!BT7:BX7)</f>
        <v>450012</v>
      </c>
      <c r="AH2" s="99">
        <f>AG2/$B2</f>
        <v>4.0653205514631918E-2</v>
      </c>
      <c r="AI2">
        <f>SUM('12411-0012'!BY7:CC7)</f>
        <v>503644</v>
      </c>
      <c r="AJ2" s="99">
        <f>AI2/$B2</f>
        <v>4.5498215688051159E-2</v>
      </c>
      <c r="AK2">
        <f>SUM('12411-0012'!CD7:CH7)</f>
        <v>390048</v>
      </c>
      <c r="AL2" s="99">
        <f>AK2/$B2</f>
        <v>3.5236174823273937E-2</v>
      </c>
      <c r="AM2">
        <f>SUM('12411-0012'!CI7:CN7)</f>
        <v>293983</v>
      </c>
      <c r="AN2" s="99">
        <f>1-C2</f>
        <v>3.6079841850600314E-2</v>
      </c>
    </row>
    <row r="3" spans="1:40" x14ac:dyDescent="0.2">
      <c r="A3" s="101" t="str">
        <f>'12411-0012'!A8</f>
        <v>Bayern</v>
      </c>
      <c r="B3" s="102">
        <f>'12411-0012'!CO8</f>
        <v>13076721</v>
      </c>
      <c r="C3" s="113">
        <f t="shared" ref="C3:C17" si="0">SUM(F3,H3,J3,L3,N3,P3,R3,T3,V3,X3,Z3,AB3,AD3,AF3,AH3,AJ3,AL3)</f>
        <v>0.96509010171586584</v>
      </c>
      <c r="D3" s="113">
        <f t="shared" ref="D3:D17" si="1">C3+AN3</f>
        <v>1</v>
      </c>
      <c r="E3">
        <f>SUM('12411-0012'!B8:F8)</f>
        <v>628007</v>
      </c>
      <c r="F3" s="99">
        <f t="shared" ref="F3:H17" si="2">E3/$B3</f>
        <v>4.8024806830397317E-2</v>
      </c>
      <c r="G3">
        <f>SUM('12411-0012'!G8:K8)</f>
        <v>572897</v>
      </c>
      <c r="H3" s="99">
        <f t="shared" si="2"/>
        <v>4.3810447588504796E-2</v>
      </c>
      <c r="I3">
        <f>SUM('12411-0012'!L8:P8)</f>
        <v>578203</v>
      </c>
      <c r="J3" s="99">
        <f t="shared" ref="J3" si="3">I3/$B3</f>
        <v>4.4216206799854489E-2</v>
      </c>
      <c r="K3">
        <f>SUM('12411-0012'!R8:U8)</f>
        <v>519896</v>
      </c>
      <c r="L3" s="99">
        <f t="shared" ref="L3" si="4">K3/$B3</f>
        <v>3.9757367309434834E-2</v>
      </c>
      <c r="M3">
        <f>SUM('12411-0012'!V8:Z8)</f>
        <v>770917</v>
      </c>
      <c r="N3" s="99">
        <f t="shared" ref="N3" si="5">M3/$B3</f>
        <v>5.8953387473817023E-2</v>
      </c>
      <c r="O3">
        <f>SUM('12411-0012'!AA8:AE8)</f>
        <v>868040</v>
      </c>
      <c r="P3" s="99">
        <f t="shared" ref="P3" si="6">O3/$B3</f>
        <v>6.638055518657926E-2</v>
      </c>
      <c r="Q3">
        <f>SUM('12411-0012'!AF8:AJ8)</f>
        <v>868872</v>
      </c>
      <c r="R3" s="99">
        <f t="shared" ref="R3" si="7">Q3/$B3</f>
        <v>6.6444179699176875E-2</v>
      </c>
      <c r="S3">
        <f>SUM('12411-0012'!AK8:AO8)</f>
        <v>849054</v>
      </c>
      <c r="T3" s="99">
        <f t="shared" ref="T3" si="8">S3/$B3</f>
        <v>6.492866216232647E-2</v>
      </c>
      <c r="U3">
        <f>SUM('12411-0012'!AP8:AT8)</f>
        <v>794825</v>
      </c>
      <c r="V3" s="99">
        <f t="shared" ref="V3" si="9">U3/$B3</f>
        <v>6.0781674549759072E-2</v>
      </c>
      <c r="W3">
        <f>SUM('12411-0012'!AU8:AY8)</f>
        <v>906380</v>
      </c>
      <c r="X3" s="99">
        <f t="shared" ref="X3" si="10">W3/$B3</f>
        <v>6.9312482846426104E-2</v>
      </c>
      <c r="Y3">
        <f>SUM('12411-0012'!AZ8:BD8)</f>
        <v>1089004</v>
      </c>
      <c r="Z3" s="99">
        <f t="shared" ref="Z3" si="11">Y3/$B3</f>
        <v>8.327806336160265E-2</v>
      </c>
      <c r="AA3">
        <f>SUM('12411-0012'!BE8:BI8)</f>
        <v>1019706</v>
      </c>
      <c r="AB3" s="99">
        <f t="shared" ref="AB3" si="12">AA3/$B3</f>
        <v>7.7978722647672916E-2</v>
      </c>
      <c r="AC3">
        <f>SUM('12411-0012'!BJ8:BN8)</f>
        <v>828922</v>
      </c>
      <c r="AD3" s="99">
        <f t="shared" ref="AD3" si="13">AC3/$B3</f>
        <v>6.3389132489712063E-2</v>
      </c>
      <c r="AE3">
        <f>SUM('12411-0012'!BO8:BS8)</f>
        <v>707775</v>
      </c>
      <c r="AF3" s="99">
        <f t="shared" ref="AF3" si="14">AE3/$B3</f>
        <v>5.4124806975693676E-2</v>
      </c>
      <c r="AG3">
        <f>SUM('12411-0012'!BT8:BX8)</f>
        <v>564107</v>
      </c>
      <c r="AH3" s="99">
        <f t="shared" ref="AH3" si="15">AG3/$B3</f>
        <v>4.3138260730652585E-2</v>
      </c>
      <c r="AI3">
        <f>SUM('12411-0012'!BY8:CC8)</f>
        <v>606046</v>
      </c>
      <c r="AJ3" s="99">
        <f t="shared" ref="AJ3" si="16">AI3/$B3</f>
        <v>4.6345410290546077E-2</v>
      </c>
      <c r="AK3">
        <f>SUM('12411-0012'!CD8:CH8)</f>
        <v>447563</v>
      </c>
      <c r="AL3" s="99">
        <f t="shared" ref="AL3" si="17">AK3/$B3</f>
        <v>3.4225934773709707E-2</v>
      </c>
      <c r="AM3">
        <f>SUM('12411-0012'!CI8:CN8)</f>
        <v>337073</v>
      </c>
      <c r="AN3" s="99">
        <f t="shared" ref="AN3:AN17" si="18">1-C3</f>
        <v>3.4909898284134155E-2</v>
      </c>
    </row>
    <row r="4" spans="1:40" x14ac:dyDescent="0.2">
      <c r="A4" s="101" t="str">
        <f>'12411-0012'!A9</f>
        <v>Berlin</v>
      </c>
      <c r="B4" s="102">
        <f>'12411-0012'!CO9</f>
        <v>3644826</v>
      </c>
      <c r="C4" s="113">
        <f t="shared" si="0"/>
        <v>0.97053713949582243</v>
      </c>
      <c r="D4" s="113">
        <f t="shared" si="1"/>
        <v>1</v>
      </c>
      <c r="E4">
        <f>SUM('12411-0012'!B9:F9)</f>
        <v>193088</v>
      </c>
      <c r="F4" s="99">
        <f t="shared" si="2"/>
        <v>5.2975917094533455E-2</v>
      </c>
      <c r="G4">
        <f>SUM('12411-0012'!G9:K9)</f>
        <v>167404</v>
      </c>
      <c r="H4" s="99">
        <f t="shared" si="2"/>
        <v>4.5929215825391938E-2</v>
      </c>
      <c r="I4">
        <f>SUM('12411-0012'!L9:P9)</f>
        <v>151676</v>
      </c>
      <c r="J4" s="99">
        <f t="shared" ref="J4" si="19">I4/$B4</f>
        <v>4.1614057845285345E-2</v>
      </c>
      <c r="K4">
        <f>SUM('12411-0012'!R9:U9)</f>
        <v>119395</v>
      </c>
      <c r="L4" s="99">
        <f t="shared" ref="L4" si="20">K4/$B4</f>
        <v>3.2757393631410663E-2</v>
      </c>
      <c r="M4">
        <f>SUM('12411-0012'!V9:Z9)</f>
        <v>200052</v>
      </c>
      <c r="N4" s="99">
        <f t="shared" ref="N4" si="21">M4/$B4</f>
        <v>5.4886570716956039E-2</v>
      </c>
      <c r="O4">
        <f>SUM('12411-0012'!AA9:AE9)</f>
        <v>288455</v>
      </c>
      <c r="P4" s="99">
        <f t="shared" ref="P4" si="22">O4/$B4</f>
        <v>7.9140952133243125E-2</v>
      </c>
      <c r="Q4">
        <f>SUM('12411-0012'!AF9:AJ9)</f>
        <v>326159</v>
      </c>
      <c r="R4" s="99">
        <f t="shared" ref="R4" si="23">Q4/$B4</f>
        <v>8.9485478867852672E-2</v>
      </c>
      <c r="S4">
        <f>SUM('12411-0012'!AK9:AO9)</f>
        <v>285694</v>
      </c>
      <c r="T4" s="99">
        <f t="shared" ref="T4" si="24">S4/$B4</f>
        <v>7.8383439977655997E-2</v>
      </c>
      <c r="U4">
        <f>SUM('12411-0012'!AP9:AT9)</f>
        <v>230882</v>
      </c>
      <c r="V4" s="99">
        <f t="shared" ref="V4" si="25">U4/$B4</f>
        <v>6.334513636590608E-2</v>
      </c>
      <c r="W4">
        <f>SUM('12411-0012'!AU9:AY9)</f>
        <v>228955</v>
      </c>
      <c r="X4" s="99">
        <f t="shared" ref="X4" si="26">W4/$B4</f>
        <v>6.2816441717656754E-2</v>
      </c>
      <c r="Y4">
        <f>SUM('12411-0012'!AZ9:BD9)</f>
        <v>271426</v>
      </c>
      <c r="Z4" s="99">
        <f t="shared" ref="Z4" si="27">Y4/$B4</f>
        <v>7.4468849816150345E-2</v>
      </c>
      <c r="AA4">
        <f>SUM('12411-0012'!BE9:BI9)</f>
        <v>254720</v>
      </c>
      <c r="AB4" s="99">
        <f t="shared" ref="AB4" si="28">AA4/$B4</f>
        <v>6.9885366269885035E-2</v>
      </c>
      <c r="AC4">
        <f>SUM('12411-0012'!BJ9:BN9)</f>
        <v>199325</v>
      </c>
      <c r="AD4" s="99">
        <f t="shared" ref="AD4" si="29">AC4/$B4</f>
        <v>5.4687109892214335E-2</v>
      </c>
      <c r="AE4">
        <f>SUM('12411-0012'!BO9:BS9)</f>
        <v>183578</v>
      </c>
      <c r="AF4" s="99">
        <f t="shared" ref="AF4" si="30">AE4/$B4</f>
        <v>5.0366739043235534E-2</v>
      </c>
      <c r="AG4">
        <f>SUM('12411-0012'!BT9:BX9)</f>
        <v>145091</v>
      </c>
      <c r="AH4" s="99">
        <f t="shared" ref="AH4" si="31">AG4/$B4</f>
        <v>3.9807387238787253E-2</v>
      </c>
      <c r="AI4">
        <f>SUM('12411-0012'!BY9:CC9)</f>
        <v>172368</v>
      </c>
      <c r="AJ4" s="99">
        <f t="shared" ref="AJ4" si="32">AI4/$B4</f>
        <v>4.7291146408635146E-2</v>
      </c>
      <c r="AK4">
        <f>SUM('12411-0012'!CD9:CH9)</f>
        <v>119171</v>
      </c>
      <c r="AL4" s="99">
        <f t="shared" ref="AL4" si="33">AK4/$B4</f>
        <v>3.2695936651022571E-2</v>
      </c>
      <c r="AM4">
        <f>SUM('12411-0012'!CI9:CN9)</f>
        <v>79356</v>
      </c>
      <c r="AN4" s="99">
        <f t="shared" si="18"/>
        <v>2.9462860504177568E-2</v>
      </c>
    </row>
    <row r="5" spans="1:40" x14ac:dyDescent="0.2">
      <c r="A5" s="101" t="str">
        <f>'12411-0012'!A10</f>
        <v>Brandenburg</v>
      </c>
      <c r="B5" s="102">
        <f>'12411-0012'!CO10</f>
        <v>2511917</v>
      </c>
      <c r="C5" s="113">
        <f t="shared" si="0"/>
        <v>0.96235504596688504</v>
      </c>
      <c r="D5" s="113">
        <f t="shared" si="1"/>
        <v>1</v>
      </c>
      <c r="E5">
        <f>SUM('12411-0012'!B10:F10)</f>
        <v>108792</v>
      </c>
      <c r="F5" s="99">
        <f t="shared" si="2"/>
        <v>4.3310348232047477E-2</v>
      </c>
      <c r="G5">
        <f>SUM('12411-0012'!G10:K10)</f>
        <v>112066</v>
      </c>
      <c r="H5" s="99">
        <f t="shared" si="2"/>
        <v>4.461373524682543E-2</v>
      </c>
      <c r="I5">
        <f>SUM('12411-0012'!L10:P10)</f>
        <v>108852</v>
      </c>
      <c r="J5" s="99">
        <f t="shared" ref="J5" si="34">I5/$B5</f>
        <v>4.3334234371597467E-2</v>
      </c>
      <c r="K5">
        <f>SUM('12411-0012'!R10:U10)</f>
        <v>83223</v>
      </c>
      <c r="L5" s="99">
        <f t="shared" ref="L5" si="35">K5/$B5</f>
        <v>3.3131269862817919E-2</v>
      </c>
      <c r="M5">
        <f>SUM('12411-0012'!V10:Z10)</f>
        <v>85581</v>
      </c>
      <c r="N5" s="99">
        <f t="shared" ref="N5" si="36">M5/$B5</f>
        <v>3.4069995147132645E-2</v>
      </c>
      <c r="O5">
        <f>SUM('12411-0012'!AA10:AE10)</f>
        <v>103438</v>
      </c>
      <c r="P5" s="99">
        <f t="shared" ref="P5" si="37">O5/$B5</f>
        <v>4.1178908379536423E-2</v>
      </c>
      <c r="Q5">
        <f>SUM('12411-0012'!AF10:AJ10)</f>
        <v>152714</v>
      </c>
      <c r="R5" s="99">
        <f t="shared" ref="R5" si="38">Q5/$B5</f>
        <v>6.0795798587294086E-2</v>
      </c>
      <c r="S5">
        <f>SUM('12411-0012'!AK10:AO10)</f>
        <v>159344</v>
      </c>
      <c r="T5" s="99">
        <f t="shared" ref="T5" si="39">S5/$B5</f>
        <v>6.3435217007568323E-2</v>
      </c>
      <c r="U5">
        <f>SUM('12411-0012'!AP10:AT10)</f>
        <v>143472</v>
      </c>
      <c r="V5" s="99">
        <f t="shared" ref="V5" si="40">U5/$B5</f>
        <v>5.7116536891943487E-2</v>
      </c>
      <c r="W5">
        <f>SUM('12411-0012'!AU10:AY10)</f>
        <v>163732</v>
      </c>
      <c r="X5" s="99">
        <f t="shared" ref="X5" si="41">W5/$B5</f>
        <v>6.5182090013324478E-2</v>
      </c>
      <c r="Y5">
        <f>SUM('12411-0012'!AZ10:BD10)</f>
        <v>218065</v>
      </c>
      <c r="Z5" s="99">
        <f t="shared" ref="Z5" si="42">Y5/$B5</f>
        <v>8.6812183682820732E-2</v>
      </c>
      <c r="AA5">
        <f>SUM('12411-0012'!BE10:BI10)</f>
        <v>237367</v>
      </c>
      <c r="AB5" s="99">
        <f t="shared" ref="AB5" si="43">AA5/$B5</f>
        <v>9.4496354776053504E-2</v>
      </c>
      <c r="AC5">
        <f>SUM('12411-0012'!BJ10:BN10)</f>
        <v>199214</v>
      </c>
      <c r="AD5" s="99">
        <f t="shared" ref="AD5" si="44">AC5/$B5</f>
        <v>7.9307556738538731E-2</v>
      </c>
      <c r="AE5">
        <f>SUM('12411-0012'!BO10:BS10)</f>
        <v>172455</v>
      </c>
      <c r="AF5" s="99">
        <f t="shared" ref="AF5" si="45">AE5/$B5</f>
        <v>6.8654736601567651E-2</v>
      </c>
      <c r="AG5">
        <f>SUM('12411-0012'!BT10:BX10)</f>
        <v>107082</v>
      </c>
      <c r="AH5" s="99">
        <f t="shared" ref="AH5" si="46">AG5/$B5</f>
        <v>4.2629593254872672E-2</v>
      </c>
      <c r="AI5">
        <f>SUM('12411-0012'!BY10:CC10)</f>
        <v>150852</v>
      </c>
      <c r="AJ5" s="99">
        <f t="shared" ref="AJ5" si="47">AI5/$B5</f>
        <v>6.0054532056592634E-2</v>
      </c>
      <c r="AK5">
        <f>SUM('12411-0012'!CD10:CH10)</f>
        <v>111107</v>
      </c>
      <c r="AL5" s="99">
        <f t="shared" ref="AL5" si="48">AK5/$B5</f>
        <v>4.4231955116351376E-2</v>
      </c>
      <c r="AM5">
        <f>SUM('12411-0012'!CI10:CN10)</f>
        <v>73373</v>
      </c>
      <c r="AN5" s="99">
        <f t="shared" si="18"/>
        <v>3.7644954033114963E-2</v>
      </c>
    </row>
    <row r="6" spans="1:40" x14ac:dyDescent="0.2">
      <c r="A6" s="101" t="str">
        <f>'12411-0012'!A11</f>
        <v>Bremen</v>
      </c>
      <c r="B6" s="102">
        <f>'12411-0012'!CO11</f>
        <v>682986</v>
      </c>
      <c r="C6" s="113">
        <f t="shared" si="0"/>
        <v>0.9641603195380285</v>
      </c>
      <c r="D6" s="113">
        <f t="shared" si="1"/>
        <v>1</v>
      </c>
      <c r="E6">
        <f>SUM('12411-0012'!B11:F11)</f>
        <v>33582</v>
      </c>
      <c r="F6" s="99">
        <f t="shared" si="2"/>
        <v>4.9169382681343396E-2</v>
      </c>
      <c r="G6">
        <f>SUM('12411-0012'!G11:K11)</f>
        <v>29064</v>
      </c>
      <c r="H6" s="99">
        <f t="shared" si="2"/>
        <v>4.2554312972740288E-2</v>
      </c>
      <c r="I6">
        <f>SUM('12411-0012'!L11:P11)</f>
        <v>29431</v>
      </c>
      <c r="J6" s="99">
        <f t="shared" ref="J6" si="49">I6/$B6</f>
        <v>4.3091659272664444E-2</v>
      </c>
      <c r="K6">
        <f>SUM('12411-0012'!R11:U11)</f>
        <v>26837</v>
      </c>
      <c r="L6" s="99">
        <f t="shared" ref="L6" si="50">K6/$B6</f>
        <v>3.9293631201810869E-2</v>
      </c>
      <c r="M6">
        <f>SUM('12411-0012'!V11:Z11)</f>
        <v>44882</v>
      </c>
      <c r="N6" s="99">
        <f t="shared" ref="N6" si="51">M6/$B6</f>
        <v>6.5714377747128058E-2</v>
      </c>
      <c r="O6">
        <f>SUM('12411-0012'!AA11:AE11)</f>
        <v>50103</v>
      </c>
      <c r="P6" s="99">
        <f t="shared" ref="P6" si="52">O6/$B6</f>
        <v>7.3358751131062716E-2</v>
      </c>
      <c r="Q6">
        <f>SUM('12411-0012'!AF11:AJ11)</f>
        <v>48238</v>
      </c>
      <c r="R6" s="99">
        <f t="shared" ref="R6" si="53">Q6/$B6</f>
        <v>7.0628094865780561E-2</v>
      </c>
      <c r="S6">
        <f>SUM('12411-0012'!AK11:AO11)</f>
        <v>43899</v>
      </c>
      <c r="T6" s="99">
        <f t="shared" ref="T6" si="54">S6/$B6</f>
        <v>6.4275109592290325E-2</v>
      </c>
      <c r="U6">
        <f>SUM('12411-0012'!AP11:AT11)</f>
        <v>39725</v>
      </c>
      <c r="V6" s="99">
        <f t="shared" ref="V6" si="55">U6/$B6</f>
        <v>5.8163710529937657E-2</v>
      </c>
      <c r="W6">
        <f>SUM('12411-0012'!AU11:AY11)</f>
        <v>43955</v>
      </c>
      <c r="X6" s="99">
        <f t="shared" ref="X6" si="56">W6/$B6</f>
        <v>6.4357102488191556E-2</v>
      </c>
      <c r="Y6">
        <f>SUM('12411-0012'!AZ11:BD11)</f>
        <v>53056</v>
      </c>
      <c r="Z6" s="99">
        <f t="shared" ref="Z6" si="57">Y6/$B6</f>
        <v>7.7682412230997408E-2</v>
      </c>
      <c r="AA6">
        <f>SUM('12411-0012'!BE11:BI11)</f>
        <v>48888</v>
      </c>
      <c r="AB6" s="99">
        <f t="shared" ref="AB6" si="58">AA6/$B6</f>
        <v>7.1579798121777019E-2</v>
      </c>
      <c r="AC6">
        <f>SUM('12411-0012'!BJ11:BN11)</f>
        <v>41482</v>
      </c>
      <c r="AD6" s="99">
        <f t="shared" ref="AD6" si="59">AC6/$B6</f>
        <v>6.0736237638838862E-2</v>
      </c>
      <c r="AE6">
        <f>SUM('12411-0012'!BO11:BS11)</f>
        <v>36719</v>
      </c>
      <c r="AF6" s="99">
        <f t="shared" ref="AF6" si="60">AE6/$B6</f>
        <v>5.3762449010667859E-2</v>
      </c>
      <c r="AG6">
        <f>SUM('12411-0012'!BT11:BX11)</f>
        <v>30534</v>
      </c>
      <c r="AH6" s="99">
        <f t="shared" ref="AH6" si="61">AG6/$B6</f>
        <v>4.4706626490147672E-2</v>
      </c>
      <c r="AI6">
        <f>SUM('12411-0012'!BY11:CC11)</f>
        <v>32879</v>
      </c>
      <c r="AJ6" s="99">
        <f t="shared" ref="AJ6" si="62">AI6/$B6</f>
        <v>4.8140079006011839E-2</v>
      </c>
      <c r="AK6">
        <f>SUM('12411-0012'!CD11:CH11)</f>
        <v>25234</v>
      </c>
      <c r="AL6" s="99">
        <f t="shared" ref="AL6" si="63">AK6/$B6</f>
        <v>3.694658455663806E-2</v>
      </c>
      <c r="AM6">
        <f>SUM('12411-0012'!CI11:CN11)</f>
        <v>18609</v>
      </c>
      <c r="AN6" s="99">
        <f t="shared" si="18"/>
        <v>3.5839680461971501E-2</v>
      </c>
    </row>
    <row r="7" spans="1:40" x14ac:dyDescent="0.2">
      <c r="A7" s="101" t="str">
        <f>'12411-0012'!A12</f>
        <v>Hamburg</v>
      </c>
      <c r="B7" s="102">
        <f>'12411-0012'!CO12</f>
        <v>1841179</v>
      </c>
      <c r="C7" s="113">
        <f t="shared" si="0"/>
        <v>0.96792490029486544</v>
      </c>
      <c r="D7" s="113">
        <f t="shared" si="1"/>
        <v>1</v>
      </c>
      <c r="E7">
        <f>SUM('12411-0012'!B12:F12)</f>
        <v>99075</v>
      </c>
      <c r="F7" s="99">
        <f t="shared" si="2"/>
        <v>5.3810628950254159E-2</v>
      </c>
      <c r="G7">
        <f>SUM('12411-0012'!G12:K12)</f>
        <v>82819</v>
      </c>
      <c r="H7" s="99">
        <f t="shared" si="2"/>
        <v>4.4981503699531661E-2</v>
      </c>
      <c r="I7">
        <f>SUM('12411-0012'!L12:P12)</f>
        <v>78729</v>
      </c>
      <c r="J7" s="99">
        <f t="shared" ref="J7" si="64">I7/$B7</f>
        <v>4.276010100050022E-2</v>
      </c>
      <c r="K7">
        <f>SUM('12411-0012'!R12:U12)</f>
        <v>65215</v>
      </c>
      <c r="L7" s="99">
        <f t="shared" ref="L7" si="65">K7/$B7</f>
        <v>3.5420238879544035E-2</v>
      </c>
      <c r="M7">
        <f>SUM('12411-0012'!V12:Z12)</f>
        <v>112486</v>
      </c>
      <c r="N7" s="99">
        <f t="shared" ref="N7" si="66">M7/$B7</f>
        <v>6.1094548656051365E-2</v>
      </c>
      <c r="O7">
        <f>SUM('12411-0012'!AA12:AE12)</f>
        <v>148012</v>
      </c>
      <c r="P7" s="99">
        <f t="shared" ref="P7" si="67">O7/$B7</f>
        <v>8.0389793713701932E-2</v>
      </c>
      <c r="Q7">
        <f>SUM('12411-0012'!AF12:AJ12)</f>
        <v>153975</v>
      </c>
      <c r="R7" s="99">
        <f t="shared" ref="R7" si="68">Q7/$B7</f>
        <v>8.3628479360236027E-2</v>
      </c>
      <c r="S7">
        <f>SUM('12411-0012'!AK12:AO12)</f>
        <v>141244</v>
      </c>
      <c r="T7" s="99">
        <f t="shared" ref="T7" si="69">S7/$B7</f>
        <v>7.6713888220536944E-2</v>
      </c>
      <c r="U7">
        <f>SUM('12411-0012'!AP12:AT12)</f>
        <v>123205</v>
      </c>
      <c r="V7" s="99">
        <f t="shared" ref="V7" si="70">U7/$B7</f>
        <v>6.6916361744295369E-2</v>
      </c>
      <c r="W7">
        <f>SUM('12411-0012'!AU12:AY12)</f>
        <v>125082</v>
      </c>
      <c r="X7" s="99">
        <f t="shared" ref="X7" si="71">W7/$B7</f>
        <v>6.7935817212775071E-2</v>
      </c>
      <c r="Y7">
        <f>SUM('12411-0012'!AZ12:BD12)</f>
        <v>143394</v>
      </c>
      <c r="Z7" s="99">
        <f t="shared" ref="Z7" si="72">Y7/$B7</f>
        <v>7.7881618245700168E-2</v>
      </c>
      <c r="AA7">
        <f>SUM('12411-0012'!BE12:BI12)</f>
        <v>121805</v>
      </c>
      <c r="AB7" s="99">
        <f t="shared" ref="AB7" si="73">AA7/$B7</f>
        <v>6.6155979402328619E-2</v>
      </c>
      <c r="AC7">
        <f>SUM('12411-0012'!BJ12:BN12)</f>
        <v>94725</v>
      </c>
      <c r="AD7" s="99">
        <f t="shared" ref="AD7" si="74">AC7/$B7</f>
        <v>5.1448012387714612E-2</v>
      </c>
      <c r="AE7">
        <f>SUM('12411-0012'!BO12:BS12)</f>
        <v>81696</v>
      </c>
      <c r="AF7" s="99">
        <f t="shared" ref="AF7" si="75">AE7/$B7</f>
        <v>4.4371568435225474E-2</v>
      </c>
      <c r="AG7">
        <f>SUM('12411-0012'!BT12:BX12)</f>
        <v>72704</v>
      </c>
      <c r="AH7" s="99">
        <f t="shared" ref="AH7" si="76">AG7/$B7</f>
        <v>3.9487741278821882E-2</v>
      </c>
      <c r="AI7">
        <f>SUM('12411-0012'!BY12:CC12)</f>
        <v>78876</v>
      </c>
      <c r="AJ7" s="99">
        <f t="shared" ref="AJ7" si="77">AI7/$B7</f>
        <v>4.2839941146406733E-2</v>
      </c>
      <c r="AK7">
        <f>SUM('12411-0012'!CD12:CH12)</f>
        <v>59081</v>
      </c>
      <c r="AL7" s="99">
        <f t="shared" ref="AL7" si="78">AK7/$B7</f>
        <v>3.2088677961241138E-2</v>
      </c>
      <c r="AM7">
        <f>SUM('12411-0012'!CI12:CN12)</f>
        <v>43898</v>
      </c>
      <c r="AN7" s="99">
        <f t="shared" si="18"/>
        <v>3.2075099705134558E-2</v>
      </c>
    </row>
    <row r="8" spans="1:40" x14ac:dyDescent="0.2">
      <c r="A8" s="101" t="str">
        <f>'12411-0012'!A13</f>
        <v>Hessen</v>
      </c>
      <c r="B8" s="102">
        <f>'12411-0012'!CO13</f>
        <v>6265809</v>
      </c>
      <c r="C8" s="113">
        <f t="shared" si="0"/>
        <v>0.96438975398069093</v>
      </c>
      <c r="D8" s="113">
        <f t="shared" si="1"/>
        <v>1</v>
      </c>
      <c r="E8">
        <f>SUM('12411-0012'!B13:F13)</f>
        <v>302453</v>
      </c>
      <c r="F8" s="99">
        <f t="shared" si="2"/>
        <v>4.8270382962519287E-2</v>
      </c>
      <c r="G8">
        <f>SUM('12411-0012'!G13:K13)</f>
        <v>281831</v>
      </c>
      <c r="H8" s="99">
        <f t="shared" si="2"/>
        <v>4.4979187843102141E-2</v>
      </c>
      <c r="I8">
        <f>SUM('12411-0012'!L13:P13)</f>
        <v>286364</v>
      </c>
      <c r="J8" s="99">
        <f t="shared" ref="J8" si="79">I8/$B8</f>
        <v>4.5702637919540795E-2</v>
      </c>
      <c r="K8">
        <f>SUM('12411-0012'!R13:U13)</f>
        <v>249508</v>
      </c>
      <c r="L8" s="99">
        <f t="shared" ref="L8" si="80">K8/$B8</f>
        <v>3.9820556292092531E-2</v>
      </c>
      <c r="M8">
        <f>SUM('12411-0012'!V13:Z13)</f>
        <v>366848</v>
      </c>
      <c r="N8" s="99">
        <f t="shared" ref="N8" si="81">M8/$B8</f>
        <v>5.8547587390550847E-2</v>
      </c>
      <c r="O8">
        <f>SUM('12411-0012'!AA13:AE13)</f>
        <v>403359</v>
      </c>
      <c r="P8" s="99">
        <f t="shared" ref="P8" si="82">O8/$B8</f>
        <v>6.4374608290804908E-2</v>
      </c>
      <c r="Q8">
        <f>SUM('12411-0012'!AF13:AJ13)</f>
        <v>404965</v>
      </c>
      <c r="R8" s="99">
        <f t="shared" ref="R8" si="83">Q8/$B8</f>
        <v>6.4630919965801698E-2</v>
      </c>
      <c r="S8">
        <f>SUM('12411-0012'!AK13:AO13)</f>
        <v>399505</v>
      </c>
      <c r="T8" s="99">
        <f t="shared" ref="T8" si="84">S8/$B8</f>
        <v>6.3759524109336885E-2</v>
      </c>
      <c r="U8">
        <f>SUM('12411-0012'!AP13:AT13)</f>
        <v>380120</v>
      </c>
      <c r="V8" s="99">
        <f t="shared" ref="V8" si="85">U8/$B8</f>
        <v>6.0665749626265336E-2</v>
      </c>
      <c r="W8">
        <f>SUM('12411-0012'!AU13:AY13)</f>
        <v>433961</v>
      </c>
      <c r="X8" s="99">
        <f t="shared" ref="X8" si="86">W8/$B8</f>
        <v>6.9258574591086322E-2</v>
      </c>
      <c r="Y8">
        <f>SUM('12411-0012'!AZ13:BD13)</f>
        <v>524501</v>
      </c>
      <c r="Z8" s="99">
        <f t="shared" ref="Z8" si="87">Y8/$B8</f>
        <v>8.3708424562574435E-2</v>
      </c>
      <c r="AA8">
        <f>SUM('12411-0012'!BE13:BI13)</f>
        <v>484526</v>
      </c>
      <c r="AB8" s="99">
        <f t="shared" ref="AB8" si="88">AA8/$B8</f>
        <v>7.7328562042028412E-2</v>
      </c>
      <c r="AC8">
        <f>SUM('12411-0012'!BJ13:BN13)</f>
        <v>397310</v>
      </c>
      <c r="AD8" s="99">
        <f t="shared" ref="AD8" si="89">AC8/$B8</f>
        <v>6.3409210207333158E-2</v>
      </c>
      <c r="AE8">
        <f>SUM('12411-0012'!BO13:BS13)</f>
        <v>348139</v>
      </c>
      <c r="AF8" s="99">
        <f t="shared" ref="AF8" si="90">AE8/$B8</f>
        <v>5.556170001351781E-2</v>
      </c>
      <c r="AG8">
        <f>SUM('12411-0012'!BT13:BX13)</f>
        <v>272602</v>
      </c>
      <c r="AH8" s="99">
        <f t="shared" ref="AH8" si="91">AG8/$B8</f>
        <v>4.3506273491579463E-2</v>
      </c>
      <c r="AI8">
        <f>SUM('12411-0012'!BY13:CC13)</f>
        <v>288268</v>
      </c>
      <c r="AJ8" s="99">
        <f t="shared" ref="AJ8" si="92">AI8/$B8</f>
        <v>4.6006509295128527E-2</v>
      </c>
      <c r="AK8">
        <f>SUM('12411-0012'!CD13:CH13)</f>
        <v>218422</v>
      </c>
      <c r="AL8" s="99">
        <f t="shared" ref="AL8" si="93">AK8/$B8</f>
        <v>3.4859345377428519E-2</v>
      </c>
      <c r="AM8">
        <f>SUM('12411-0012'!CI13:CN13)</f>
        <v>165315</v>
      </c>
      <c r="AN8" s="99">
        <f t="shared" si="18"/>
        <v>3.5610246019309066E-2</v>
      </c>
    </row>
    <row r="9" spans="1:40" x14ac:dyDescent="0.2">
      <c r="A9" s="101" t="str">
        <f>'12411-0012'!A14</f>
        <v>Mecklenburg-Vorpommern</v>
      </c>
      <c r="B9" s="102">
        <f>'12411-0012'!CO14</f>
        <v>1609675</v>
      </c>
      <c r="C9" s="113">
        <f t="shared" si="0"/>
        <v>0.96208240793949096</v>
      </c>
      <c r="D9" s="113">
        <f t="shared" si="1"/>
        <v>1</v>
      </c>
      <c r="E9">
        <f>SUM('12411-0012'!B14:F14)</f>
        <v>68144</v>
      </c>
      <c r="F9" s="99">
        <f t="shared" si="2"/>
        <v>4.2334011524065414E-2</v>
      </c>
      <c r="G9">
        <f>SUM('12411-0012'!G14:K14)</f>
        <v>69735</v>
      </c>
      <c r="H9" s="99">
        <f t="shared" si="2"/>
        <v>4.3322409803221149E-2</v>
      </c>
      <c r="I9">
        <f>SUM('12411-0012'!L14:P14)</f>
        <v>67006</v>
      </c>
      <c r="J9" s="99">
        <f t="shared" ref="J9" si="94">I9/$B9</f>
        <v>4.1627036513581933E-2</v>
      </c>
      <c r="K9">
        <f>SUM('12411-0012'!R14:U14)</f>
        <v>52926</v>
      </c>
      <c r="L9" s="99">
        <f t="shared" ref="L9" si="95">K9/$B9</f>
        <v>3.2879929178250271E-2</v>
      </c>
      <c r="M9">
        <f>SUM('12411-0012'!V14:Z14)</f>
        <v>60347</v>
      </c>
      <c r="N9" s="99">
        <f t="shared" ref="N9" si="96">M9/$B9</f>
        <v>3.7490176588441768E-2</v>
      </c>
      <c r="O9">
        <f>SUM('12411-0012'!AA14:AE14)</f>
        <v>76233</v>
      </c>
      <c r="P9" s="99">
        <f t="shared" ref="P9" si="97">O9/$B9</f>
        <v>4.7359249537950204E-2</v>
      </c>
      <c r="Q9">
        <f>SUM('12411-0012'!AF14:AJ14)</f>
        <v>105062</v>
      </c>
      <c r="R9" s="99">
        <f t="shared" ref="R9" si="98">Q9/$B9</f>
        <v>6.5269076055725531E-2</v>
      </c>
      <c r="S9">
        <f>SUM('12411-0012'!AK14:AO14)</f>
        <v>101917</v>
      </c>
      <c r="T9" s="99">
        <f t="shared" ref="T9" si="99">S9/$B9</f>
        <v>6.3315265503906065E-2</v>
      </c>
      <c r="U9">
        <f>SUM('12411-0012'!AP14:AT14)</f>
        <v>87581</v>
      </c>
      <c r="V9" s="99">
        <f t="shared" ref="V9" si="100">U9/$B9</f>
        <v>5.4409119853386555E-2</v>
      </c>
      <c r="W9">
        <f>SUM('12411-0012'!AU14:AY14)</f>
        <v>96622</v>
      </c>
      <c r="X9" s="99">
        <f t="shared" ref="X9" si="101">W9/$B9</f>
        <v>6.0025781601876153E-2</v>
      </c>
      <c r="Y9">
        <f>SUM('12411-0012'!AZ14:BD14)</f>
        <v>130252</v>
      </c>
      <c r="Z9" s="99">
        <f t="shared" ref="Z9" si="102">Y9/$B9</f>
        <v>8.0918197772842343E-2</v>
      </c>
      <c r="AA9">
        <f>SUM('12411-0012'!BE14:BI14)</f>
        <v>149868</v>
      </c>
      <c r="AB9" s="99">
        <f t="shared" ref="AB9" si="103">AA9/$B9</f>
        <v>9.3104508674111228E-2</v>
      </c>
      <c r="AC9">
        <f>SUM('12411-0012'!BJ14:BN14)</f>
        <v>133772</v>
      </c>
      <c r="AD9" s="99">
        <f t="shared" ref="AD9" si="104">AC9/$B9</f>
        <v>8.3104974606675264E-2</v>
      </c>
      <c r="AE9">
        <f>SUM('12411-0012'!BO14:BS14)</f>
        <v>117159</v>
      </c>
      <c r="AF9" s="99">
        <f t="shared" ref="AF9" si="105">AE9/$B9</f>
        <v>7.2784257691770077E-2</v>
      </c>
      <c r="AG9">
        <f>SUM('12411-0012'!BT14:BX14)</f>
        <v>68071</v>
      </c>
      <c r="AH9" s="99">
        <f t="shared" ref="AH9" si="106">AG9/$B9</f>
        <v>4.2288660754500135E-2</v>
      </c>
      <c r="AI9">
        <f>SUM('12411-0012'!BY14:CC14)</f>
        <v>92654</v>
      </c>
      <c r="AJ9" s="99">
        <f t="shared" ref="AJ9" si="107">AI9/$B9</f>
        <v>5.7560687716464505E-2</v>
      </c>
      <c r="AK9">
        <f>SUM('12411-0012'!CD14:CH14)</f>
        <v>71291</v>
      </c>
      <c r="AL9" s="99">
        <f t="shared" ref="AL9" si="108">AK9/$B9</f>
        <v>4.4289064562722288E-2</v>
      </c>
      <c r="AM9">
        <f>SUM('12411-0012'!CI14:CN14)</f>
        <v>47931</v>
      </c>
      <c r="AN9" s="99">
        <f t="shared" si="18"/>
        <v>3.7917592060509042E-2</v>
      </c>
    </row>
    <row r="10" spans="1:40" x14ac:dyDescent="0.2">
      <c r="A10" s="101" t="str">
        <f>'12411-0012'!A15</f>
        <v>Niedersachsen</v>
      </c>
      <c r="B10" s="102">
        <f>'12411-0012'!CO15</f>
        <v>7982448</v>
      </c>
      <c r="C10" s="113">
        <f t="shared" si="0"/>
        <v>0.96267586083868006</v>
      </c>
      <c r="D10" s="113">
        <f t="shared" si="1"/>
        <v>1</v>
      </c>
      <c r="E10">
        <f>SUM('12411-0012'!B15:F15)</f>
        <v>370392</v>
      </c>
      <c r="F10" s="99">
        <f t="shared" si="2"/>
        <v>4.6400803362577493E-2</v>
      </c>
      <c r="G10">
        <f>SUM('12411-0012'!G15:K15)</f>
        <v>350592</v>
      </c>
      <c r="H10" s="99">
        <f t="shared" si="2"/>
        <v>4.3920361272632158E-2</v>
      </c>
      <c r="I10">
        <f>SUM('12411-0012'!L15:P15)</f>
        <v>368124</v>
      </c>
      <c r="J10" s="99">
        <f t="shared" ref="J10" si="109">I10/$B10</f>
        <v>4.6116679995911028E-2</v>
      </c>
      <c r="K10">
        <f>SUM('12411-0012'!R15:U15)</f>
        <v>339635</v>
      </c>
      <c r="L10" s="99">
        <f t="shared" ref="L10" si="110">K10/$B10</f>
        <v>4.2547724708009375E-2</v>
      </c>
      <c r="M10">
        <f>SUM('12411-0012'!V15:Z15)</f>
        <v>462228</v>
      </c>
      <c r="N10" s="99">
        <f t="shared" ref="N10" si="111">M10/$B10</f>
        <v>5.7905544765214881E-2</v>
      </c>
      <c r="O10">
        <f>SUM('12411-0012'!AA15:AE15)</f>
        <v>479311</v>
      </c>
      <c r="P10" s="99">
        <f t="shared" ref="P10" si="112">O10/$B10</f>
        <v>6.0045615079484388E-2</v>
      </c>
      <c r="Q10">
        <f>SUM('12411-0012'!AF15:AJ15)</f>
        <v>473919</v>
      </c>
      <c r="R10" s="99">
        <f t="shared" ref="R10" si="113">Q10/$B10</f>
        <v>5.9370133071959881E-2</v>
      </c>
      <c r="S10">
        <f>SUM('12411-0012'!AK15:AO15)</f>
        <v>464325</v>
      </c>
      <c r="T10" s="99">
        <f t="shared" ref="T10" si="114">S10/$B10</f>
        <v>5.8168246132013636E-2</v>
      </c>
      <c r="U10">
        <f>SUM('12411-0012'!AP15:AT15)</f>
        <v>448884</v>
      </c>
      <c r="V10" s="99">
        <f t="shared" ref="V10" si="115">U10/$B10</f>
        <v>5.6233877126415352E-2</v>
      </c>
      <c r="W10">
        <f>SUM('12411-0012'!AU15:AY15)</f>
        <v>548335</v>
      </c>
      <c r="X10" s="99">
        <f t="shared" ref="X10" si="116">W10/$B10</f>
        <v>6.8692586534857478E-2</v>
      </c>
      <c r="Y10">
        <f>SUM('12411-0012'!AZ15:BD15)</f>
        <v>683764</v>
      </c>
      <c r="Z10" s="99">
        <f t="shared" ref="Z10" si="117">Y10/$B10</f>
        <v>8.5658434605524525E-2</v>
      </c>
      <c r="AA10">
        <f>SUM('12411-0012'!BE15:BI15)</f>
        <v>639331</v>
      </c>
      <c r="AB10" s="99">
        <f t="shared" ref="AB10" si="118">AA10/$B10</f>
        <v>8.0092097060951731E-2</v>
      </c>
      <c r="AC10">
        <f>SUM('12411-0012'!BJ15:BN15)</f>
        <v>526651</v>
      </c>
      <c r="AD10" s="99">
        <f t="shared" ref="AD10" si="119">AC10/$B10</f>
        <v>6.5976126621808254E-2</v>
      </c>
      <c r="AE10">
        <f>SUM('12411-0012'!BO15:BS15)</f>
        <v>467747</v>
      </c>
      <c r="AF10" s="99">
        <f t="shared" ref="AF10" si="120">AE10/$B10</f>
        <v>5.859693667907389E-2</v>
      </c>
      <c r="AG10">
        <f>SUM('12411-0012'!BT15:BX15)</f>
        <v>357709</v>
      </c>
      <c r="AH10" s="99">
        <f t="shared" ref="AH10" si="121">AG10/$B10</f>
        <v>4.4811942401629175E-2</v>
      </c>
      <c r="AI10">
        <f>SUM('12411-0012'!BY15:CC15)</f>
        <v>398213</v>
      </c>
      <c r="AJ10" s="99">
        <f t="shared" ref="AJ10" si="122">AI10/$B10</f>
        <v>4.9886075048656754E-2</v>
      </c>
      <c r="AK10">
        <f>SUM('12411-0012'!CD15:CH15)</f>
        <v>305350</v>
      </c>
      <c r="AL10" s="99">
        <f t="shared" ref="AL10" si="123">AK10/$B10</f>
        <v>3.825267637196008E-2</v>
      </c>
      <c r="AM10">
        <f>SUM('12411-0012'!CI15:CN15)</f>
        <v>220952</v>
      </c>
      <c r="AN10" s="99">
        <f t="shared" si="18"/>
        <v>3.7324139161319936E-2</v>
      </c>
    </row>
    <row r="11" spans="1:40" x14ac:dyDescent="0.2">
      <c r="A11" s="101" t="str">
        <f>'12411-0012'!A16</f>
        <v>Nordrhein-Westfalen</v>
      </c>
      <c r="B11" s="102">
        <f>'12411-0012'!CO16</f>
        <v>17932651</v>
      </c>
      <c r="C11" s="113">
        <f t="shared" si="0"/>
        <v>0.96286862438799503</v>
      </c>
      <c r="D11" s="113">
        <f t="shared" si="1"/>
        <v>1</v>
      </c>
      <c r="E11">
        <f>SUM('12411-0012'!B16:F16)</f>
        <v>857292</v>
      </c>
      <c r="F11" s="99">
        <f t="shared" si="2"/>
        <v>4.7806205563248848E-2</v>
      </c>
      <c r="G11">
        <f>SUM('12411-0012'!G16:K16)</f>
        <v>794396</v>
      </c>
      <c r="H11" s="99">
        <f t="shared" si="2"/>
        <v>4.4298860218715014E-2</v>
      </c>
      <c r="I11">
        <f>SUM('12411-0012'!L16:P16)</f>
        <v>821069</v>
      </c>
      <c r="J11" s="99">
        <f t="shared" ref="J11" si="124">I11/$B11</f>
        <v>4.5786258819178492E-2</v>
      </c>
      <c r="K11">
        <f>SUM('12411-0012'!R16:U16)</f>
        <v>736899</v>
      </c>
      <c r="L11" s="99">
        <f t="shared" ref="L11" si="125">K11/$B11</f>
        <v>4.1092585808980502E-2</v>
      </c>
      <c r="M11">
        <f>SUM('12411-0012'!V16:Z16)</f>
        <v>1053688</v>
      </c>
      <c r="N11" s="99">
        <f t="shared" ref="N11" si="126">M11/$B11</f>
        <v>5.8758072077575142E-2</v>
      </c>
      <c r="O11">
        <f>SUM('12411-0012'!AA16:AE16)</f>
        <v>1149459</v>
      </c>
      <c r="P11" s="99">
        <f t="shared" ref="P11" si="127">O11/$B11</f>
        <v>6.4098665612797576E-2</v>
      </c>
      <c r="Q11">
        <f>SUM('12411-0012'!AF16:AJ16)</f>
        <v>1125965</v>
      </c>
      <c r="R11" s="99">
        <f t="shared" ref="R11" si="128">Q11/$B11</f>
        <v>6.2788541415321142E-2</v>
      </c>
      <c r="S11">
        <f>SUM('12411-0012'!AK16:AO16)</f>
        <v>1089356</v>
      </c>
      <c r="T11" s="99">
        <f t="shared" ref="T11" si="129">S11/$B11</f>
        <v>6.074706968869243E-2</v>
      </c>
      <c r="U11">
        <f>SUM('12411-0012'!AP16:AT16)</f>
        <v>1031842</v>
      </c>
      <c r="V11" s="99">
        <f t="shared" ref="V11" si="130">U11/$B11</f>
        <v>5.7539847287498093E-2</v>
      </c>
      <c r="W11">
        <f>SUM('12411-0012'!AU16:AY16)</f>
        <v>1218039</v>
      </c>
      <c r="X11" s="99">
        <f t="shared" ref="X11" si="131">W11/$B11</f>
        <v>6.7922974690133656E-2</v>
      </c>
      <c r="Y11">
        <f>SUM('12411-0012'!AZ16:BD16)</f>
        <v>1516098</v>
      </c>
      <c r="Z11" s="99">
        <f t="shared" ref="Z11" si="132">Y11/$B11</f>
        <v>8.4543997426816592E-2</v>
      </c>
      <c r="AA11">
        <f>SUM('12411-0012'!BE16:BI16)</f>
        <v>1420214</v>
      </c>
      <c r="AB11" s="99">
        <f t="shared" ref="AB11" si="133">AA11/$B11</f>
        <v>7.9197102536596509E-2</v>
      </c>
      <c r="AC11">
        <f>SUM('12411-0012'!BJ16:BN16)</f>
        <v>1185427</v>
      </c>
      <c r="AD11" s="99">
        <f t="shared" ref="AD11" si="134">AC11/$B11</f>
        <v>6.6104392484970576E-2</v>
      </c>
      <c r="AE11">
        <f>SUM('12411-0012'!BO16:BS16)</f>
        <v>1001902</v>
      </c>
      <c r="AF11" s="99">
        <f t="shared" ref="AF11" si="135">AE11/$B11</f>
        <v>5.5870267034137895E-2</v>
      </c>
      <c r="AG11">
        <f>SUM('12411-0012'!BT16:BX16)</f>
        <v>761574</v>
      </c>
      <c r="AH11" s="99">
        <f t="shared" ref="AH11" si="136">AG11/$B11</f>
        <v>4.2468567530812927E-2</v>
      </c>
      <c r="AI11">
        <f>SUM('12411-0012'!BY16:CC16)</f>
        <v>836348</v>
      </c>
      <c r="AJ11" s="99">
        <f t="shared" ref="AJ11" si="137">AI11/$B11</f>
        <v>4.6638280084745978E-2</v>
      </c>
      <c r="AK11">
        <f>SUM('12411-0012'!CD16:CH16)</f>
        <v>667219</v>
      </c>
      <c r="AL11" s="99">
        <f t="shared" ref="AL11" si="138">AK11/$B11</f>
        <v>3.7206936107773467E-2</v>
      </c>
      <c r="AM11">
        <f>SUM('12411-0012'!CI16:CN16)</f>
        <v>496274</v>
      </c>
      <c r="AN11" s="99">
        <f t="shared" si="18"/>
        <v>3.7131375612004969E-2</v>
      </c>
    </row>
    <row r="12" spans="1:40" x14ac:dyDescent="0.2">
      <c r="A12" s="101" t="str">
        <f>'12411-0012'!A17</f>
        <v>Rheinland-Pfalz</v>
      </c>
      <c r="B12" s="102">
        <f>'12411-0012'!CO17</f>
        <v>4084844</v>
      </c>
      <c r="C12" s="113">
        <f t="shared" si="0"/>
        <v>0.96237090082265075</v>
      </c>
      <c r="D12" s="113">
        <f t="shared" si="1"/>
        <v>1</v>
      </c>
      <c r="E12">
        <f>SUM('12411-0012'!B17:F17)</f>
        <v>189335</v>
      </c>
      <c r="F12" s="99">
        <f t="shared" si="2"/>
        <v>4.635060726921273E-2</v>
      </c>
      <c r="G12">
        <f>SUM('12411-0012'!G17:K17)</f>
        <v>175887</v>
      </c>
      <c r="H12" s="99">
        <f t="shared" si="2"/>
        <v>4.3058437482557471E-2</v>
      </c>
      <c r="I12">
        <f>SUM('12411-0012'!L17:P17)</f>
        <v>179846</v>
      </c>
      <c r="J12" s="99">
        <f t="shared" ref="J12" si="139">I12/$B12</f>
        <v>4.4027629941314775E-2</v>
      </c>
      <c r="K12">
        <f>SUM('12411-0012'!R17:U17)</f>
        <v>163988</v>
      </c>
      <c r="L12" s="99">
        <f t="shared" ref="L12" si="140">K12/$B12</f>
        <v>4.0145474343695864E-2</v>
      </c>
      <c r="M12">
        <f>SUM('12411-0012'!V17:Z17)</f>
        <v>231551</v>
      </c>
      <c r="N12" s="99">
        <f t="shared" ref="N12" si="141">M12/$B12</f>
        <v>5.6685396064084702E-2</v>
      </c>
      <c r="O12">
        <f>SUM('12411-0012'!AA17:AE17)</f>
        <v>251190</v>
      </c>
      <c r="P12" s="99">
        <f t="shared" ref="P12" si="142">O12/$B12</f>
        <v>6.1493168404962342E-2</v>
      </c>
      <c r="Q12">
        <f>SUM('12411-0012'!AF17:AJ17)</f>
        <v>248271</v>
      </c>
      <c r="R12" s="99">
        <f t="shared" ref="R12" si="143">Q12/$B12</f>
        <v>6.0778575632264048E-2</v>
      </c>
      <c r="S12">
        <f>SUM('12411-0012'!AK17:AO17)</f>
        <v>243253</v>
      </c>
      <c r="T12" s="99">
        <f t="shared" ref="T12" si="144">S12/$B12</f>
        <v>5.955013214702936E-2</v>
      </c>
      <c r="U12">
        <f>SUM('12411-0012'!AP17:AT17)</f>
        <v>227898</v>
      </c>
      <c r="V12" s="99">
        <f t="shared" ref="V12" si="145">U12/$B12</f>
        <v>5.5791114666802456E-2</v>
      </c>
      <c r="W12">
        <f>SUM('12411-0012'!AU17:AY17)</f>
        <v>271671</v>
      </c>
      <c r="X12" s="99">
        <f t="shared" ref="X12" si="146">W12/$B12</f>
        <v>6.6507068568591607E-2</v>
      </c>
      <c r="Y12">
        <f>SUM('12411-0012'!AZ17:BD17)</f>
        <v>346657</v>
      </c>
      <c r="Z12" s="99">
        <f t="shared" ref="Z12" si="147">Y12/$B12</f>
        <v>8.4864195548226565E-2</v>
      </c>
      <c r="AA12">
        <f>SUM('12411-0012'!BE17:BI17)</f>
        <v>342341</v>
      </c>
      <c r="AB12" s="99">
        <f t="shared" ref="AB12" si="148">AA12/$B12</f>
        <v>8.3807606851081712E-2</v>
      </c>
      <c r="AC12">
        <f>SUM('12411-0012'!BJ17:BN17)</f>
        <v>288082</v>
      </c>
      <c r="AD12" s="99">
        <f t="shared" ref="AD12" si="149">AC12/$B12</f>
        <v>7.0524602653124574E-2</v>
      </c>
      <c r="AE12">
        <f>SUM('12411-0012'!BO17:BS17)</f>
        <v>253895</v>
      </c>
      <c r="AF12" s="99">
        <f t="shared" ref="AF12" si="150">AE12/$B12</f>
        <v>6.215537239610619E-2</v>
      </c>
      <c r="AG12">
        <f>SUM('12411-0012'!BT17:BX17)</f>
        <v>172224</v>
      </c>
      <c r="AH12" s="99">
        <f t="shared" ref="AH12" si="151">AG12/$B12</f>
        <v>4.2161708011370813E-2</v>
      </c>
      <c r="AI12">
        <f>SUM('12411-0012'!BY17:CC17)</f>
        <v>191914</v>
      </c>
      <c r="AJ12" s="99">
        <f t="shared" ref="AJ12" si="152">AI12/$B12</f>
        <v>4.6981965529160966E-2</v>
      </c>
      <c r="AK12">
        <f>SUM('12411-0012'!CD17:CH17)</f>
        <v>153132</v>
      </c>
      <c r="AL12" s="99">
        <f t="shared" ref="AL12" si="153">AK12/$B12</f>
        <v>3.7487845313064587E-2</v>
      </c>
      <c r="AM12">
        <f>SUM('12411-0012'!CI17:CN17)</f>
        <v>116347</v>
      </c>
      <c r="AN12" s="99">
        <f t="shared" si="18"/>
        <v>3.7629099177349246E-2</v>
      </c>
    </row>
    <row r="13" spans="1:40" x14ac:dyDescent="0.2">
      <c r="A13" s="101" t="str">
        <f>'12411-0012'!A18</f>
        <v>Saarland</v>
      </c>
      <c r="B13" s="102">
        <f>'12411-0012'!CO18</f>
        <v>990509</v>
      </c>
      <c r="C13" s="113">
        <f t="shared" si="0"/>
        <v>0.96060611261482742</v>
      </c>
      <c r="D13" s="113">
        <f t="shared" si="1"/>
        <v>1</v>
      </c>
      <c r="E13">
        <f>SUM('12411-0012'!B18:F18)</f>
        <v>40865</v>
      </c>
      <c r="F13" s="99">
        <f t="shared" si="2"/>
        <v>4.1256566068556669E-2</v>
      </c>
      <c r="G13">
        <f>SUM('12411-0012'!G18:K18)</f>
        <v>38775</v>
      </c>
      <c r="H13" s="99">
        <f t="shared" si="2"/>
        <v>3.9146539809330354E-2</v>
      </c>
      <c r="I13">
        <f>SUM('12411-0012'!L18:P18)</f>
        <v>40235</v>
      </c>
      <c r="J13" s="99">
        <f t="shared" ref="J13" si="154">I13/$B13</f>
        <v>4.0620529444962139E-2</v>
      </c>
      <c r="K13">
        <f>SUM('12411-0012'!R18:U18)</f>
        <v>36821</v>
      </c>
      <c r="L13" s="99">
        <f t="shared" ref="L13" si="155">K13/$B13</f>
        <v>3.7173816694245083E-2</v>
      </c>
      <c r="M13">
        <f>SUM('12411-0012'!V18:Z18)</f>
        <v>52859</v>
      </c>
      <c r="N13" s="99">
        <f t="shared" ref="N13" si="156">M13/$B13</f>
        <v>5.3365491883465975E-2</v>
      </c>
      <c r="O13">
        <f>SUM('12411-0012'!AA18:AE18)</f>
        <v>59357</v>
      </c>
      <c r="P13" s="99">
        <f t="shared" ref="P13" si="157">O13/$B13</f>
        <v>5.9925755343969614E-2</v>
      </c>
      <c r="Q13">
        <f>SUM('12411-0012'!AF18:AJ18)</f>
        <v>59013</v>
      </c>
      <c r="R13" s="99">
        <f t="shared" ref="R13" si="158">Q13/$B13</f>
        <v>5.9578459155848154E-2</v>
      </c>
      <c r="S13">
        <f>SUM('12411-0012'!AK18:AO18)</f>
        <v>57128</v>
      </c>
      <c r="T13" s="99">
        <f t="shared" ref="T13" si="159">S13/$B13</f>
        <v>5.7675397194775616E-2</v>
      </c>
      <c r="U13">
        <f>SUM('12411-0012'!AP18:AT18)</f>
        <v>52121</v>
      </c>
      <c r="V13" s="99">
        <f t="shared" ref="V13" si="160">U13/$B13</f>
        <v>5.2620420410112376E-2</v>
      </c>
      <c r="W13">
        <f>SUM('12411-0012'!AU18:AY18)</f>
        <v>62207</v>
      </c>
      <c r="X13" s="99">
        <f t="shared" ref="X13" si="161">W13/$B13</f>
        <v>6.2803063879278226E-2</v>
      </c>
      <c r="Y13">
        <f>SUM('12411-0012'!AZ18:BD18)</f>
        <v>83687</v>
      </c>
      <c r="Z13" s="99">
        <f t="shared" ref="Z13" si="162">Y13/$B13</f>
        <v>8.448888399802526E-2</v>
      </c>
      <c r="AA13">
        <f>SUM('12411-0012'!BE18:BI18)</f>
        <v>87411</v>
      </c>
      <c r="AB13" s="99">
        <f t="shared" ref="AB13" si="163">AA13/$B13</f>
        <v>8.8248567150828516E-2</v>
      </c>
      <c r="AC13">
        <f>SUM('12411-0012'!BJ18:BN18)</f>
        <v>76552</v>
      </c>
      <c r="AD13" s="99">
        <f t="shared" ref="AD13" si="164">AC13/$B13</f>
        <v>7.7285516840331581E-2</v>
      </c>
      <c r="AE13">
        <f>SUM('12411-0012'!BO18:BS18)</f>
        <v>68003</v>
      </c>
      <c r="AF13" s="99">
        <f t="shared" ref="AF13" si="165">AE13/$B13</f>
        <v>6.8654600816347958E-2</v>
      </c>
      <c r="AG13">
        <f>SUM('12411-0012'!BT18:BX18)</f>
        <v>44371</v>
      </c>
      <c r="AH13" s="99">
        <f t="shared" ref="AH13" si="166">AG13/$B13</f>
        <v>4.4796160357957374E-2</v>
      </c>
      <c r="AI13">
        <f>SUM('12411-0012'!BY18:CC18)</f>
        <v>50164</v>
      </c>
      <c r="AJ13" s="99">
        <f t="shared" ref="AJ13" si="167">AI13/$B13</f>
        <v>5.064466854920046E-2</v>
      </c>
      <c r="AK13">
        <f>SUM('12411-0012'!CD18:CH18)</f>
        <v>41920</v>
      </c>
      <c r="AL13" s="99">
        <f t="shared" ref="AL13" si="168">AK13/$B13</f>
        <v>4.2321675017591966E-2</v>
      </c>
      <c r="AM13">
        <f>SUM('12411-0012'!CI18:CN18)</f>
        <v>30776</v>
      </c>
      <c r="AN13" s="99">
        <f t="shared" si="18"/>
        <v>3.9393887385172577E-2</v>
      </c>
    </row>
    <row r="14" spans="1:40" x14ac:dyDescent="0.2">
      <c r="A14" s="101" t="str">
        <f>'12411-0012'!A19</f>
        <v>Sachsen</v>
      </c>
      <c r="B14" s="102">
        <f>'12411-0012'!CO19</f>
        <v>4077937</v>
      </c>
      <c r="C14" s="113">
        <f t="shared" si="0"/>
        <v>0.95739120050162629</v>
      </c>
      <c r="D14" s="113">
        <f t="shared" si="1"/>
        <v>1</v>
      </c>
      <c r="E14">
        <f>SUM('12411-0012'!B19:F19)</f>
        <v>187049</v>
      </c>
      <c r="F14" s="99">
        <f t="shared" si="2"/>
        <v>4.5868535977873125E-2</v>
      </c>
      <c r="G14">
        <f>SUM('12411-0012'!G19:K19)</f>
        <v>182566</v>
      </c>
      <c r="H14" s="99">
        <f t="shared" si="2"/>
        <v>4.4769205605677577E-2</v>
      </c>
      <c r="I14">
        <f>SUM('12411-0012'!L19:P19)</f>
        <v>171548</v>
      </c>
      <c r="J14" s="99">
        <f t="shared" ref="J14" si="169">I14/$B14</f>
        <v>4.2067349250368508E-2</v>
      </c>
      <c r="K14">
        <f>SUM('12411-0012'!R19:U19)</f>
        <v>133499</v>
      </c>
      <c r="L14" s="99">
        <f t="shared" ref="L14" si="170">K14/$B14</f>
        <v>3.273689613154887E-2</v>
      </c>
      <c r="M14">
        <f>SUM('12411-0012'!V19:Z19)</f>
        <v>163653</v>
      </c>
      <c r="N14" s="99">
        <f t="shared" ref="N14" si="171">M14/$B14</f>
        <v>4.0131321302903894E-2</v>
      </c>
      <c r="O14">
        <f>SUM('12411-0012'!AA19:AE19)</f>
        <v>208830</v>
      </c>
      <c r="P14" s="99">
        <f t="shared" ref="P14" si="172">O14/$B14</f>
        <v>5.1209717070175437E-2</v>
      </c>
      <c r="Q14">
        <f>SUM('12411-0012'!AF19:AJ19)</f>
        <v>273447</v>
      </c>
      <c r="R14" s="99">
        <f t="shared" ref="R14" si="173">Q14/$B14</f>
        <v>6.7055229151406701E-2</v>
      </c>
      <c r="S14">
        <f>SUM('12411-0012'!AK19:AO19)</f>
        <v>264105</v>
      </c>
      <c r="T14" s="99">
        <f t="shared" ref="T14" si="174">S14/$B14</f>
        <v>6.4764364922753836E-2</v>
      </c>
      <c r="U14">
        <f>SUM('12411-0012'!AP19:AT19)</f>
        <v>230500</v>
      </c>
      <c r="V14" s="99">
        <f t="shared" ref="V14" si="175">U14/$B14</f>
        <v>5.6523678516857911E-2</v>
      </c>
      <c r="W14">
        <f>SUM('12411-0012'!AU19:AY19)</f>
        <v>251763</v>
      </c>
      <c r="X14" s="99">
        <f t="shared" ref="X14" si="176">W14/$B14</f>
        <v>6.1737834596267673E-2</v>
      </c>
      <c r="Y14">
        <f>SUM('12411-0012'!AZ19:BD19)</f>
        <v>302101</v>
      </c>
      <c r="Z14" s="99">
        <f t="shared" ref="Z14" si="177">Y14/$B14</f>
        <v>7.4081821273845078E-2</v>
      </c>
      <c r="AA14">
        <f>SUM('12411-0012'!BE19:BI19)</f>
        <v>320927</v>
      </c>
      <c r="AB14" s="99">
        <f t="shared" ref="AB14" si="178">AA14/$B14</f>
        <v>7.8698371259781602E-2</v>
      </c>
      <c r="AC14">
        <f>SUM('12411-0012'!BJ19:BN19)</f>
        <v>289001</v>
      </c>
      <c r="AD14" s="99">
        <f t="shared" ref="AD14" si="179">AC14/$B14</f>
        <v>7.0869412646639707E-2</v>
      </c>
      <c r="AE14">
        <f>SUM('12411-0012'!BO19:BS19)</f>
        <v>286842</v>
      </c>
      <c r="AF14" s="99">
        <f t="shared" ref="AF14" si="180">AE14/$B14</f>
        <v>7.0339978278232351E-2</v>
      </c>
      <c r="AG14">
        <f>SUM('12411-0012'!BT19:BX19)</f>
        <v>194158</v>
      </c>
      <c r="AH14" s="99">
        <f t="shared" ref="AH14" si="181">AG14/$B14</f>
        <v>4.7611819407705418E-2</v>
      </c>
      <c r="AI14">
        <f>SUM('12411-0012'!BY19:CC19)</f>
        <v>255119</v>
      </c>
      <c r="AJ14" s="99">
        <f t="shared" ref="AJ14" si="182">AI14/$B14</f>
        <v>6.2560799737710518E-2</v>
      </c>
      <c r="AK14">
        <f>SUM('12411-0012'!CD19:CH19)</f>
        <v>189073</v>
      </c>
      <c r="AL14" s="99">
        <f t="shared" ref="AL14" si="183">AK14/$B14</f>
        <v>4.6364865371877985E-2</v>
      </c>
      <c r="AM14">
        <f>SUM('12411-0012'!CI19:CN19)</f>
        <v>141120</v>
      </c>
      <c r="AN14" s="99">
        <f t="shared" si="18"/>
        <v>4.2608799498373706E-2</v>
      </c>
    </row>
    <row r="15" spans="1:40" x14ac:dyDescent="0.2">
      <c r="A15" s="101" t="str">
        <f>'12411-0012'!A20</f>
        <v>Sachsen-Anhalt</v>
      </c>
      <c r="B15" s="102">
        <f>'12411-0012'!CO20</f>
        <v>2208321</v>
      </c>
      <c r="C15" s="113">
        <f t="shared" si="0"/>
        <v>0.96059993089772733</v>
      </c>
      <c r="D15" s="113">
        <f t="shared" si="1"/>
        <v>1</v>
      </c>
      <c r="E15">
        <f>SUM('12411-0012'!B20:F20)</f>
        <v>91146</v>
      </c>
      <c r="F15" s="99">
        <f t="shared" si="2"/>
        <v>4.1273890888145336E-2</v>
      </c>
      <c r="G15">
        <f>SUM('12411-0012'!G20:K20)</f>
        <v>90750</v>
      </c>
      <c r="H15" s="99">
        <f t="shared" si="2"/>
        <v>4.1094569131933267E-2</v>
      </c>
      <c r="I15">
        <f>SUM('12411-0012'!L20:P20)</f>
        <v>88383</v>
      </c>
      <c r="J15" s="99">
        <f t="shared" ref="J15" si="184">I15/$B15</f>
        <v>4.0022714089120198E-2</v>
      </c>
      <c r="K15">
        <f>SUM('12411-0012'!R20:U20)</f>
        <v>71350</v>
      </c>
      <c r="L15" s="99">
        <f t="shared" ref="L15" si="185">K15/$B15</f>
        <v>3.2309614408412547E-2</v>
      </c>
      <c r="M15">
        <f>SUM('12411-0012'!V20:Z20)</f>
        <v>84804</v>
      </c>
      <c r="N15" s="99">
        <f t="shared" ref="N15" si="186">M15/$B15</f>
        <v>3.8402025792445935E-2</v>
      </c>
      <c r="O15">
        <f>SUM('12411-0012'!AA20:AE20)</f>
        <v>103210</v>
      </c>
      <c r="P15" s="99">
        <f t="shared" ref="P15" si="187">O15/$B15</f>
        <v>4.6736864794565645E-2</v>
      </c>
      <c r="Q15">
        <f>SUM('12411-0012'!AF20:AJ20)</f>
        <v>135735</v>
      </c>
      <c r="R15" s="99">
        <f t="shared" ref="R15" si="188">Q15/$B15</f>
        <v>6.1465248937994071E-2</v>
      </c>
      <c r="S15">
        <f>SUM('12411-0012'!AK20:AO20)</f>
        <v>132517</v>
      </c>
      <c r="T15" s="99">
        <f t="shared" ref="T15" si="189">S15/$B15</f>
        <v>6.0008033252412128E-2</v>
      </c>
      <c r="U15">
        <f>SUM('12411-0012'!AP20:AT20)</f>
        <v>115088</v>
      </c>
      <c r="V15" s="99">
        <f t="shared" ref="V15" si="190">U15/$B15</f>
        <v>5.2115611815492402E-2</v>
      </c>
      <c r="W15">
        <f>SUM('12411-0012'!AU20:AY20)</f>
        <v>142357</v>
      </c>
      <c r="X15" s="99">
        <f t="shared" ref="X15" si="191">W15/$B15</f>
        <v>6.4463907194651504E-2</v>
      </c>
      <c r="Y15">
        <f>SUM('12411-0012'!AZ20:BD20)</f>
        <v>179578</v>
      </c>
      <c r="Z15" s="99">
        <f t="shared" ref="Z15" si="192">Y15/$B15</f>
        <v>8.1318793780433191E-2</v>
      </c>
      <c r="AA15">
        <f>SUM('12411-0012'!BE20:BI20)</f>
        <v>196063</v>
      </c>
      <c r="AB15" s="99">
        <f t="shared" ref="AB15" si="193">AA15/$B15</f>
        <v>8.8783741131837263E-2</v>
      </c>
      <c r="AC15">
        <f>SUM('12411-0012'!BJ20:BN20)</f>
        <v>175622</v>
      </c>
      <c r="AD15" s="99">
        <f t="shared" ref="AD15" si="194">AC15/$B15</f>
        <v>7.9527387549183287E-2</v>
      </c>
      <c r="AE15">
        <f>SUM('12411-0012'!BO20:BS20)</f>
        <v>162427</v>
      </c>
      <c r="AF15" s="99">
        <f t="shared" ref="AF15" si="195">AE15/$B15</f>
        <v>7.3552259839036085E-2</v>
      </c>
      <c r="AG15">
        <f>SUM('12411-0012'!BT20:BX20)</f>
        <v>109236</v>
      </c>
      <c r="AH15" s="99">
        <f t="shared" ref="AH15" si="196">AG15/$B15</f>
        <v>4.9465634751469555E-2</v>
      </c>
      <c r="AI15">
        <f>SUM('12411-0012'!BY20:CC20)</f>
        <v>141236</v>
      </c>
      <c r="AJ15" s="99">
        <f t="shared" ref="AJ15" si="197">AI15/$B15</f>
        <v>6.3956281718101665E-2</v>
      </c>
      <c r="AK15">
        <f>SUM('12411-0012'!CD20:CH20)</f>
        <v>101811</v>
      </c>
      <c r="AL15" s="99">
        <f t="shared" ref="AL15" si="198">AK15/$B15</f>
        <v>4.6103351822493199E-2</v>
      </c>
      <c r="AM15">
        <f>SUM('12411-0012'!CI20:CN20)</f>
        <v>70208</v>
      </c>
      <c r="AN15" s="99">
        <f t="shared" si="18"/>
        <v>3.9400069102272672E-2</v>
      </c>
    </row>
    <row r="16" spans="1:40" x14ac:dyDescent="0.2">
      <c r="A16" s="101" t="str">
        <f>'12411-0012'!A21</f>
        <v>Schleswig-Holstein</v>
      </c>
      <c r="B16" s="102">
        <f>'12411-0012'!CO21</f>
        <v>2896712</v>
      </c>
      <c r="C16" s="113">
        <f t="shared" si="0"/>
        <v>0.96381690689305666</v>
      </c>
      <c r="D16" s="113">
        <f t="shared" si="1"/>
        <v>1</v>
      </c>
      <c r="E16">
        <f>SUM('12411-0012'!B21:F21)</f>
        <v>128354</v>
      </c>
      <c r="F16" s="99">
        <f t="shared" si="2"/>
        <v>4.4310238642985562E-2</v>
      </c>
      <c r="G16">
        <f>SUM('12411-0012'!G21:K21)</f>
        <v>125906</v>
      </c>
      <c r="H16" s="99">
        <f t="shared" si="2"/>
        <v>4.3465142547826636E-2</v>
      </c>
      <c r="I16">
        <f>SUM('12411-0012'!L21:P21)</f>
        <v>132067</v>
      </c>
      <c r="J16" s="99">
        <f t="shared" ref="J16" si="199">I16/$B16</f>
        <v>4.5592036764441894E-2</v>
      </c>
      <c r="K16">
        <f>SUM('12411-0012'!R21:U21)</f>
        <v>120922</v>
      </c>
      <c r="L16" s="99">
        <f t="shared" ref="L16" si="200">K16/$B16</f>
        <v>4.1744571086114186E-2</v>
      </c>
      <c r="M16">
        <f>SUM('12411-0012'!V21:Z21)</f>
        <v>157643</v>
      </c>
      <c r="N16" s="99">
        <f t="shared" ref="N16" si="201">M16/$B16</f>
        <v>5.4421357732491182E-2</v>
      </c>
      <c r="O16">
        <f>SUM('12411-0012'!AA21:AE21)</f>
        <v>163243</v>
      </c>
      <c r="P16" s="99">
        <f t="shared" ref="P16" si="202">O16/$B16</f>
        <v>5.6354584093965848E-2</v>
      </c>
      <c r="Q16">
        <f>SUM('12411-0012'!AF21:AJ21)</f>
        <v>164018</v>
      </c>
      <c r="R16" s="99">
        <f t="shared" ref="R16" si="203">Q16/$B16</f>
        <v>5.6622128813634216E-2</v>
      </c>
      <c r="S16">
        <f>SUM('12411-0012'!AK21:AO21)</f>
        <v>166912</v>
      </c>
      <c r="T16" s="99">
        <f t="shared" ref="T16" si="204">S16/$B16</f>
        <v>5.7621192579724874E-2</v>
      </c>
      <c r="U16">
        <f>SUM('12411-0012'!AP21:AT21)</f>
        <v>163797</v>
      </c>
      <c r="V16" s="99">
        <f t="shared" ref="V16" si="205">U16/$B16</f>
        <v>5.6545835416154593E-2</v>
      </c>
      <c r="W16">
        <f>SUM('12411-0012'!AU21:AY21)</f>
        <v>201248</v>
      </c>
      <c r="X16" s="99">
        <f t="shared" ref="X16" si="206">W16/$B16</f>
        <v>6.9474631927509536E-2</v>
      </c>
      <c r="Y16">
        <f>SUM('12411-0012'!AZ21:BD21)</f>
        <v>258715</v>
      </c>
      <c r="Z16" s="99">
        <f t="shared" ref="Z16" si="207">Y16/$B16</f>
        <v>8.9313331805163917E-2</v>
      </c>
      <c r="AA16">
        <f>SUM('12411-0012'!BE21:BI21)</f>
        <v>232593</v>
      </c>
      <c r="AB16" s="99">
        <f t="shared" ref="AB16" si="208">AA16/$B16</f>
        <v>8.0295521266870853E-2</v>
      </c>
      <c r="AC16">
        <f>SUM('12411-0012'!BJ21:BN21)</f>
        <v>188073</v>
      </c>
      <c r="AD16" s="99">
        <f t="shared" ref="AD16" si="209">AC16/$B16</f>
        <v>6.4926371693147258E-2</v>
      </c>
      <c r="AE16">
        <f>SUM('12411-0012'!BO21:BS21)</f>
        <v>168682</v>
      </c>
      <c r="AF16" s="99">
        <f t="shared" ref="AF16" si="210">AE16/$B16</f>
        <v>5.823223019754812E-2</v>
      </c>
      <c r="AG16">
        <f>SUM('12411-0012'!BT21:BX21)</f>
        <v>142644</v>
      </c>
      <c r="AH16" s="99">
        <f t="shared" ref="AH16" si="211">AG16/$B16</f>
        <v>4.9243418054677163E-2</v>
      </c>
      <c r="AI16">
        <f>SUM('12411-0012'!BY21:CC21)</f>
        <v>159771</v>
      </c>
      <c r="AJ16" s="99">
        <f t="shared" ref="AJ16" si="212">AI16/$B16</f>
        <v>5.5155983749851555E-2</v>
      </c>
      <c r="AK16">
        <f>SUM('12411-0012'!CD21:CH21)</f>
        <v>117312</v>
      </c>
      <c r="AL16" s="99">
        <f t="shared" ref="AL16" si="213">AK16/$B16</f>
        <v>4.0498330520949269E-2</v>
      </c>
      <c r="AM16">
        <f>SUM('12411-0012'!CI21:CN21)</f>
        <v>77279</v>
      </c>
      <c r="AN16" s="99">
        <f t="shared" si="18"/>
        <v>3.6183093106943343E-2</v>
      </c>
    </row>
    <row r="17" spans="1:40" x14ac:dyDescent="0.2">
      <c r="A17" s="101" t="str">
        <f>'12411-0012'!A22</f>
        <v>Thüringen</v>
      </c>
      <c r="B17" s="102">
        <f>'12411-0012'!CO22</f>
        <v>2143145</v>
      </c>
      <c r="C17" s="113">
        <f t="shared" si="0"/>
        <v>0.96163815327474356</v>
      </c>
      <c r="D17" s="113">
        <f t="shared" si="1"/>
        <v>1</v>
      </c>
      <c r="E17">
        <f>SUM('12411-0012'!B22:F22)</f>
        <v>92267</v>
      </c>
      <c r="F17" s="99">
        <f t="shared" si="2"/>
        <v>4.3052149994517404E-2</v>
      </c>
      <c r="G17">
        <f>SUM('12411-0012'!G22:K22)</f>
        <v>92104</v>
      </c>
      <c r="H17" s="99">
        <f t="shared" si="2"/>
        <v>4.2976093544767155E-2</v>
      </c>
      <c r="I17">
        <f>SUM('12411-0012'!L22:P22)</f>
        <v>87884</v>
      </c>
      <c r="J17" s="99">
        <f t="shared" ref="J17" si="214">I17/$B17</f>
        <v>4.1007024723012209E-2</v>
      </c>
      <c r="K17">
        <f>SUM('12411-0012'!R22:U22)</f>
        <v>70039</v>
      </c>
      <c r="L17" s="99">
        <f t="shared" ref="L17" si="215">K17/$B17</f>
        <v>3.2680476589311502E-2</v>
      </c>
      <c r="M17">
        <f>SUM('12411-0012'!V22:Z22)</f>
        <v>82795</v>
      </c>
      <c r="N17" s="99">
        <f t="shared" ref="N17" si="216">M17/$B17</f>
        <v>3.8632477037251332E-2</v>
      </c>
      <c r="O17">
        <f>SUM('12411-0012'!AA22:AE22)</f>
        <v>100492</v>
      </c>
      <c r="P17" s="99">
        <f t="shared" ref="P17" si="217">O17/$B17</f>
        <v>4.6889967780994753E-2</v>
      </c>
      <c r="Q17">
        <f>SUM('12411-0012'!AF22:AJ22)</f>
        <v>135739</v>
      </c>
      <c r="R17" s="99">
        <f t="shared" ref="R17" si="218">Q17/$B17</f>
        <v>6.3336358482510513E-2</v>
      </c>
      <c r="S17">
        <f>SUM('12411-0012'!AK22:AO22)</f>
        <v>134949</v>
      </c>
      <c r="T17" s="99">
        <f t="shared" ref="T17" si="219">S17/$B17</f>
        <v>6.2967741333414207E-2</v>
      </c>
      <c r="U17">
        <f>SUM('12411-0012'!AP22:AT22)</f>
        <v>116575</v>
      </c>
      <c r="V17" s="99">
        <f t="shared" ref="V17" si="220">U17/$B17</f>
        <v>5.4394359691014839E-2</v>
      </c>
      <c r="W17">
        <f>SUM('12411-0012'!AU22:AY22)</f>
        <v>137966</v>
      </c>
      <c r="X17" s="99">
        <f t="shared" ref="X17" si="221">W17/$B17</f>
        <v>6.4375485559773141E-2</v>
      </c>
      <c r="Y17">
        <f>SUM('12411-0012'!AZ22:BD22)</f>
        <v>167960</v>
      </c>
      <c r="Z17" s="99">
        <f t="shared" ref="Z17" si="222">Y17/$B17</f>
        <v>7.837080552179157E-2</v>
      </c>
      <c r="AA17">
        <f>SUM('12411-0012'!BE22:BI22)</f>
        <v>186354</v>
      </c>
      <c r="AB17" s="99">
        <f t="shared" ref="AB17" si="223">AA17/$B17</f>
        <v>8.6953519243914895E-2</v>
      </c>
      <c r="AC17">
        <f>SUM('12411-0012'!BJ22:BN22)</f>
        <v>169531</v>
      </c>
      <c r="AD17" s="99">
        <f t="shared" ref="AD17" si="224">AC17/$B17</f>
        <v>7.9103840384108406E-2</v>
      </c>
      <c r="AE17">
        <f>SUM('12411-0012'!BO22:BS22)</f>
        <v>156954</v>
      </c>
      <c r="AF17" s="99">
        <f t="shared" ref="AF17" si="225">AE17/$B17</f>
        <v>7.3235362049697994E-2</v>
      </c>
      <c r="AG17">
        <f>SUM('12411-0012'!BT22:BX22)</f>
        <v>104426</v>
      </c>
      <c r="AH17" s="99">
        <f t="shared" ref="AH17" si="226">AG17/$B17</f>
        <v>4.8725587862697109E-2</v>
      </c>
      <c r="AI17">
        <f>SUM('12411-0012'!BY22:CC22)</f>
        <v>131032</v>
      </c>
      <c r="AJ17" s="99">
        <f t="shared" ref="AJ17" si="227">AI17/$B17</f>
        <v>6.1140053519477218E-2</v>
      </c>
      <c r="AK17">
        <f>SUM('12411-0012'!CD22:CH22)</f>
        <v>93863</v>
      </c>
      <c r="AL17" s="99">
        <f t="shared" ref="AL17" si="228">AK17/$B17</f>
        <v>4.3796849956489178E-2</v>
      </c>
      <c r="AM17">
        <f>SUM('12411-0012'!CI22:CN22)</f>
        <v>65015</v>
      </c>
      <c r="AN17" s="99">
        <f t="shared" si="18"/>
        <v>3.8361846725256443E-2</v>
      </c>
    </row>
  </sheetData>
  <printOptions gridLines="1"/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12411-0012</vt:lpstr>
      <vt:lpstr>Aufarbeitung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Joshua Wiedekopf</cp:lastModifiedBy>
  <dcterms:created xsi:type="dcterms:W3CDTF">2020-06-10T07:23:50Z</dcterms:created>
  <dcterms:modified xsi:type="dcterms:W3CDTF">2020-06-11T06:54:40Z</dcterms:modified>
</cp:coreProperties>
</file>